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630" windowWidth="14730" windowHeight="7695" tabRatio="692" activeTab="5"/>
  </bookViews>
  <sheets>
    <sheet name="見出し" sheetId="1" r:id="rId1"/>
    <sheet name="1" sheetId="2" r:id="rId2"/>
    <sheet name="2.3" sheetId="3" r:id="rId3"/>
    <sheet name="4 " sheetId="4" r:id="rId4"/>
    <sheet name="5" sheetId="5" r:id="rId5"/>
    <sheet name="6.7" sheetId="6" r:id="rId6"/>
    <sheet name="8～11" sheetId="7" r:id="rId7"/>
    <sheet name="12.13" sheetId="8" r:id="rId8"/>
    <sheet name="150頁" sheetId="9" r:id="rId9"/>
  </sheets>
  <definedNames>
    <definedName name="_xlnm.Print_Area" localSheetId="3">'4 '!$A$1:$AI$39</definedName>
    <definedName name="_xlnm.Print_Area" localSheetId="6">'8～11'!$A$1:$AD$50</definedName>
    <definedName name="_xlnm.Print_Area" localSheetId="0">'見出し'!$A$1:$N$26</definedName>
  </definedNames>
  <calcPr fullCalcOnLoad="1"/>
</workbook>
</file>

<file path=xl/sharedStrings.xml><?xml version="1.0" encoding="utf-8"?>
<sst xmlns="http://schemas.openxmlformats.org/spreadsheetml/2006/main" count="625" uniqueCount="324">
  <si>
    <t>－</t>
  </si>
  <si>
    <t>１５．</t>
  </si>
  <si>
    <t>幼稚園・学校数および園児・生徒数</t>
  </si>
  <si>
    <t>中学校卒業生の産業別就職状況</t>
  </si>
  <si>
    <t>高等学校卒業生の進路状況</t>
  </si>
  <si>
    <t>主要社会教育施設の利用状況</t>
  </si>
  <si>
    <t>図書館の利用状況</t>
  </si>
  <si>
    <t>小学校の概況</t>
  </si>
  <si>
    <t>中学校の概況</t>
  </si>
  <si>
    <t>大学の概況</t>
  </si>
  <si>
    <t>公民館設置数</t>
  </si>
  <si>
    <t>教育および文化</t>
  </si>
  <si>
    <t>…</t>
  </si>
  <si>
    <t>平　成</t>
  </si>
  <si>
    <t>総　　　　　数</t>
  </si>
  <si>
    <t>中　央　公　民　館</t>
  </si>
  <si>
    <t>地　区　公　民　館</t>
  </si>
  <si>
    <t>町　内　公　民　館</t>
  </si>
  <si>
    <t>資料 … 生涯学習課</t>
  </si>
  <si>
    <t>年　　　　　次</t>
  </si>
  <si>
    <t>１５．教 育 お よ び 文 化</t>
  </si>
  <si>
    <t>学　　　校</t>
  </si>
  <si>
    <t>校 数</t>
  </si>
  <si>
    <t>生 徒 数</t>
  </si>
  <si>
    <t>公立</t>
  </si>
  <si>
    <t>私立</t>
  </si>
  <si>
    <t>小学校</t>
  </si>
  <si>
    <t>中学校</t>
  </si>
  <si>
    <t>高等学校</t>
  </si>
  <si>
    <t>大学</t>
  </si>
  <si>
    <t>各年５月１日現在</t>
  </si>
  <si>
    <t>資料 … 学校教育課</t>
  </si>
  <si>
    <t>年　　　度</t>
  </si>
  <si>
    <t>小　　　　学　　　　校</t>
  </si>
  <si>
    <t>中　　　　学　　　　校</t>
  </si>
  <si>
    <t>高　　等　　学　　校</t>
  </si>
  <si>
    <t>児童１人あたり</t>
  </si>
  <si>
    <t>生徒１人あたり</t>
  </si>
  <si>
    <t>の高等学校費</t>
  </si>
  <si>
    <t>（円）</t>
  </si>
  <si>
    <t>（１）　中央公民館 ・ サザンクロス ・ 美術館</t>
  </si>
  <si>
    <t>（単位 ： 件 ・ 人）</t>
  </si>
  <si>
    <t>ふ れ あ い 広 場 サ ザ ン ク ロ ス</t>
  </si>
  <si>
    <t>美 術 館</t>
  </si>
  <si>
    <t>大ホ－ル</t>
  </si>
  <si>
    <t>講 座 室</t>
  </si>
  <si>
    <t>会 議 室</t>
  </si>
  <si>
    <t>研 修 室</t>
  </si>
  <si>
    <t>視聴覚室</t>
  </si>
  <si>
    <t>（２）　市　 立　 少　 年　 自　 然　 の　 家</t>
  </si>
  <si>
    <t>小　　学　　校</t>
  </si>
  <si>
    <t>中　　学　　校</t>
  </si>
  <si>
    <t>少　年　団　体</t>
  </si>
  <si>
    <t>そ の 他 の 団 体</t>
  </si>
  <si>
    <t>団体数</t>
  </si>
  <si>
    <t>入所者数</t>
  </si>
  <si>
    <t>開館日数</t>
  </si>
  <si>
    <t>貸　　　出　　　者　　　数</t>
  </si>
  <si>
    <t>貸　　　出　　　冊　　　数</t>
  </si>
  <si>
    <t>蔵　書　数</t>
  </si>
  <si>
    <t>総　　数</t>
  </si>
  <si>
    <t>本　　館</t>
  </si>
  <si>
    <t>移　 　動</t>
  </si>
  <si>
    <t>図 書 館</t>
  </si>
  <si>
    <t>年　　　　　　度</t>
  </si>
  <si>
    <t>園　　数</t>
  </si>
  <si>
    <t>学 級 数</t>
  </si>
  <si>
    <t>園 児 数</t>
  </si>
  <si>
    <t>教 員 数</t>
  </si>
  <si>
    <t>幼稚園費</t>
  </si>
  <si>
    <t>保 育 料</t>
  </si>
  <si>
    <t>月額保育料</t>
  </si>
  <si>
    <t>（千円）</t>
  </si>
  <si>
    <t>　　　　　の　　　　　　　　　　概　　　　　　　　　　況</t>
  </si>
  <si>
    <t>学　　　　　　校　　　　　　名</t>
  </si>
  <si>
    <t>全　　　　　学　　　　　年</t>
  </si>
  <si>
    <t>１　　　　　年</t>
  </si>
  <si>
    <t>３　　　　　年</t>
  </si>
  <si>
    <t>４　　　　　年</t>
  </si>
  <si>
    <t>５　　　　　年</t>
  </si>
  <si>
    <t>６　　　　　年</t>
  </si>
  <si>
    <t>学級数</t>
  </si>
  <si>
    <t>男</t>
  </si>
  <si>
    <t>女</t>
  </si>
  <si>
    <t>平　　　成</t>
  </si>
  <si>
    <t>境川</t>
  </si>
  <si>
    <t>南</t>
  </si>
  <si>
    <t>西</t>
  </si>
  <si>
    <t>南立石</t>
  </si>
  <si>
    <t>亀川</t>
  </si>
  <si>
    <t>朝日</t>
  </si>
  <si>
    <t>石垣</t>
  </si>
  <si>
    <t>青山</t>
  </si>
  <si>
    <t>東山</t>
  </si>
  <si>
    <t>上人</t>
  </si>
  <si>
    <t>鶴見</t>
  </si>
  <si>
    <t>春木川</t>
  </si>
  <si>
    <t>緑丘</t>
  </si>
  <si>
    <t>大平山</t>
  </si>
  <si>
    <t>明星</t>
  </si>
  <si>
    <t>１　　　　　　年</t>
  </si>
  <si>
    <t>２　　　　　　年</t>
  </si>
  <si>
    <t>３　　　　　　年</t>
  </si>
  <si>
    <t>４　　　　　　年</t>
  </si>
  <si>
    <t>総　数</t>
  </si>
  <si>
    <t>平　　　　成</t>
  </si>
  <si>
    <t>私立別府大学</t>
  </si>
  <si>
    <t>私立別府大学短期大学部</t>
  </si>
  <si>
    <t>私立立命館アジア太平洋大学</t>
  </si>
  <si>
    <t>－</t>
  </si>
  <si>
    <t>女</t>
  </si>
  <si>
    <t>中　央　公　民　館</t>
  </si>
  <si>
    <t>の小学校費 　</t>
  </si>
  <si>
    <t>の中学校費 　</t>
  </si>
  <si>
    <t>年</t>
  </si>
  <si>
    <t>年</t>
  </si>
  <si>
    <t>年　　　度</t>
  </si>
  <si>
    <t>年　　　　度</t>
  </si>
  <si>
    <t>年 度 ・ 区 分</t>
  </si>
  <si>
    <t>年</t>
  </si>
  <si>
    <t>研修室・その他</t>
  </si>
  <si>
    <t>年　　度 　・ 　区　　分</t>
  </si>
  <si>
    <t>年　　　　　　度</t>
  </si>
  <si>
    <t>高等学校の概況 （通信制を除く）</t>
  </si>
  <si>
    <t>市      　   　　       立</t>
  </si>
  <si>
    <t>県             　　　　  立</t>
  </si>
  <si>
    <t>朝日</t>
  </si>
  <si>
    <t>青山</t>
  </si>
  <si>
    <t>東山</t>
  </si>
  <si>
    <t>中部</t>
  </si>
  <si>
    <t>北部</t>
  </si>
  <si>
    <t>浜脇</t>
  </si>
  <si>
    <t>鶴見台</t>
  </si>
  <si>
    <t>明豊</t>
  </si>
  <si>
    <t>中学校名</t>
  </si>
  <si>
    <t>学 級 数</t>
  </si>
  <si>
    <t>１学級あたり</t>
  </si>
  <si>
    <t>男</t>
  </si>
  <si>
    <t>公立</t>
  </si>
  <si>
    <t>各年５月１日現在</t>
  </si>
  <si>
    <t>　　　　　の　　　　　　　　　　概　　　　　　　　　　況</t>
  </si>
  <si>
    <t>全　　　　　学　　　　　年</t>
  </si>
  <si>
    <t>１　　　　　　　　年</t>
  </si>
  <si>
    <t>２　　　　　　　　年</t>
  </si>
  <si>
    <t>３　　　　　　　　年</t>
  </si>
  <si>
    <t>生　徒　数</t>
  </si>
  <si>
    <t>平　　　成</t>
  </si>
  <si>
    <t>山の手</t>
  </si>
  <si>
    <t>私立</t>
  </si>
  <si>
    <t>大学・短期大学</t>
  </si>
  <si>
    <t>－</t>
  </si>
  <si>
    <t>幼稚園</t>
  </si>
  <si>
    <t>【注】 勤労学生を含むため就職者の計と一致しない。</t>
  </si>
  <si>
    <t>各年５月１日現在</t>
  </si>
  <si>
    <t>１．</t>
  </si>
  <si>
    <t>２．</t>
  </si>
  <si>
    <t>１．　　幼 稚 園 ・ 学 校 数 お よ び 園 児 ・ 生 徒 数</t>
  </si>
  <si>
    <t>８．　　大　　　　　　　　　　学　　　　　　　　　　の　　　　　</t>
  </si>
  <si>
    <t>年度別小・中・高等学校の経費の推移</t>
  </si>
  <si>
    <t>年度別市立幼稚園経費および保育料の推移</t>
  </si>
  <si>
    <t>年度別中学校卒業生の進路状況</t>
  </si>
  <si>
    <t>天間</t>
  </si>
  <si>
    <t>総　　　数</t>
  </si>
  <si>
    <t>就　職　者</t>
  </si>
  <si>
    <t>無　業　者</t>
  </si>
  <si>
    <t>死 亡 ・ 不 詳</t>
  </si>
  <si>
    <t>平　成</t>
  </si>
  <si>
    <t>総　　　　　　数</t>
  </si>
  <si>
    <t>第一次産業</t>
  </si>
  <si>
    <t>第二次産業</t>
  </si>
  <si>
    <t>第三次産業</t>
  </si>
  <si>
    <t>上記以外・不詳</t>
  </si>
  <si>
    <t>専修学校等</t>
  </si>
  <si>
    <t>就 職 者</t>
  </si>
  <si>
    <t>無 業 者</t>
  </si>
  <si>
    <t>死亡・不詳</t>
  </si>
  <si>
    <t>専修学校等</t>
  </si>
  <si>
    <t>就職者</t>
  </si>
  <si>
    <t>C</t>
  </si>
  <si>
    <t>F</t>
  </si>
  <si>
    <t>計</t>
  </si>
  <si>
    <t>２．　　年 度 別  小 ・ 中 ・ 高 等 学 校 の 経 費 の 推 移</t>
  </si>
  <si>
    <t>小　　　　　学　　　　　校　　　　　名</t>
  </si>
  <si>
    <t>２</t>
  </si>
  <si>
    <t>２</t>
  </si>
  <si>
    <t>資料 … 生涯学習課</t>
  </si>
  <si>
    <t>進・入学者</t>
  </si>
  <si>
    <t>私立別府溝部学園短期大学</t>
  </si>
  <si>
    <t>平 成 ２１ 年度</t>
  </si>
  <si>
    <t>別府中央</t>
  </si>
  <si>
    <t>５　　　　　　年</t>
  </si>
  <si>
    <t>６　　　　　　年</t>
  </si>
  <si>
    <t>専　　攻　　科</t>
  </si>
  <si>
    <t>男</t>
  </si>
  <si>
    <t>総　  　数</t>
  </si>
  <si>
    <t>高等学校名</t>
  </si>
  <si>
    <t>全　　　学　　　年</t>
  </si>
  <si>
    <t>全　　　学　　　年</t>
  </si>
  <si>
    <t>2　　　　　　年</t>
  </si>
  <si>
    <t>1　　　　　　年</t>
  </si>
  <si>
    <t>3　　　　　　年</t>
  </si>
  <si>
    <t>総　　数</t>
  </si>
  <si>
    <t>公　　　　　　　　　　立</t>
  </si>
  <si>
    <t>県立別府鶴見丘</t>
  </si>
  <si>
    <t>県立別府鶴見丘（定時制）</t>
  </si>
  <si>
    <t>県立別府青山</t>
  </si>
  <si>
    <t>県立別府羽室台</t>
  </si>
  <si>
    <t>市立別府商業</t>
  </si>
  <si>
    <t>私　　　　　　　　　　立</t>
  </si>
  <si>
    <t>別府溝部学園</t>
  </si>
  <si>
    <t>明豊</t>
  </si>
  <si>
    <t>　　　　　　　概　　　　　　　　　　要</t>
  </si>
  <si>
    <t>教　　員　　数</t>
  </si>
  <si>
    <t>専　　攻　　科　　等</t>
  </si>
  <si>
    <t>進学者</t>
  </si>
  <si>
    <t>高等学校等</t>
  </si>
  <si>
    <t>進・入学者</t>
  </si>
  <si>
    <t>大学等</t>
  </si>
  <si>
    <t>進学者</t>
  </si>
  <si>
    <t>公共職業能
力開発施設　　等入学者</t>
  </si>
  <si>
    <t>150ページ</t>
  </si>
  <si>
    <t>３．　　年度別市立幼稚園経費および保育料の推移</t>
  </si>
  <si>
    <t>４．　　小　　　　　　　　　　学　　　　　　　　　　校　　　　　</t>
  </si>
  <si>
    <t>５．　　中　　　　　　　　　　学　　　　　　　　　　校　　　　　</t>
  </si>
  <si>
    <t>６．　　高　　　　　　等　　　　　　学　　　　　　校　　　　　　の　　　　</t>
  </si>
  <si>
    <t>７．　　大　　　　　　　　　　学　　　　　　　　　　の　　　　　</t>
  </si>
  <si>
    <t>８．　　年 度 別 中 学 校 卒 業 生 の 進 路 状 況</t>
  </si>
  <si>
    <t>９．　　中 学 校 卒 業 生 の 産 業 別 就 職 状 況</t>
  </si>
  <si>
    <t>１０．　　高 等 学 校 卒 業 生 の 進 路 状 況</t>
  </si>
  <si>
    <t>１１．　　公　　 民　　 館　　 設　　 置　　 数</t>
  </si>
  <si>
    <t>１２．　　主 要 社 会 教 育 施 設 の 利 用 状 況</t>
  </si>
  <si>
    <t>１３．　　図　　書　　館　　の　　利　　用　　状　　況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</si>
  <si>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</si>
  <si>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</si>
  <si>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</si>
  <si>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</si>
  <si>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</si>
  <si>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</si>
  <si>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</si>
  <si>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</si>
  <si>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</si>
  <si>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</si>
  <si>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</si>
  <si>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２</t>
  </si>
  <si>
    <t>平 成 ２２ 年度</t>
  </si>
  <si>
    <t>２</t>
  </si>
  <si>
    <t>-</t>
  </si>
  <si>
    <t>県立別府支援学校高等部</t>
  </si>
  <si>
    <t>県立別府支援学校石垣原校高等部</t>
  </si>
  <si>
    <t>県立別府支援学校鶴見校高等部</t>
  </si>
  <si>
    <t>県立南石垣支援学校高等部</t>
  </si>
  <si>
    <t>南石垣支援学校中学部</t>
  </si>
  <si>
    <t>南石垣支援学校小学部</t>
  </si>
  <si>
    <t>別府支援学校中学部</t>
  </si>
  <si>
    <t>別府支援学校小学部</t>
  </si>
  <si>
    <t>別府支援学校鶴見校中学部</t>
  </si>
  <si>
    <t>別府支援学校鶴見校小学部</t>
  </si>
  <si>
    <t>別府支援学校石垣原校中学部</t>
  </si>
  <si>
    <t>別府支援学校石垣原校小学部</t>
  </si>
  <si>
    <t>－</t>
  </si>
  <si>
    <t>資料…大分県学校要覧、別府溝部学園・明豊高等学校</t>
  </si>
  <si>
    <t>小 学 校 費　　（千円）</t>
  </si>
  <si>
    <t>中 学 校 費　　（千円）</t>
  </si>
  <si>
    <t>高 等 学 校 費　　（千円）</t>
  </si>
  <si>
    <t>２２</t>
  </si>
  <si>
    <t>平    成</t>
  </si>
  <si>
    <t>２</t>
  </si>
  <si>
    <t>２</t>
  </si>
  <si>
    <t>２</t>
  </si>
  <si>
    <t>２</t>
  </si>
  <si>
    <t>２</t>
  </si>
  <si>
    <t>２</t>
  </si>
  <si>
    <t>２</t>
  </si>
  <si>
    <t>３</t>
  </si>
  <si>
    <t>２２</t>
  </si>
  <si>
    <t>２３</t>
  </si>
  <si>
    <t>２</t>
  </si>
  <si>
    <t>平 成 ２３ 年度</t>
  </si>
  <si>
    <t>３</t>
  </si>
  <si>
    <t>-</t>
  </si>
  <si>
    <t>児童数</t>
  </si>
  <si>
    <t>１学級あたり</t>
  </si>
  <si>
    <t>２　　　　　年</t>
  </si>
  <si>
    <t>特別支援学校</t>
  </si>
  <si>
    <t>私立</t>
  </si>
  <si>
    <t xml:space="preserve">  市　　　　立</t>
  </si>
  <si>
    <t>※ 全学年総数には、特別支援学級生徒数を含みます。</t>
  </si>
  <si>
    <t>資料 … 学校基本調査・大分県学校要覧</t>
  </si>
  <si>
    <t>２１</t>
  </si>
  <si>
    <t>２３</t>
  </si>
  <si>
    <t>２４</t>
  </si>
  <si>
    <t>４</t>
  </si>
  <si>
    <t>２４</t>
  </si>
  <si>
    <t>※ 平成２３年度、緑丘小学校体育館、南立石小学校校舎、中部中学校校舎において耐震改修工事実施</t>
  </si>
  <si>
    <t>※ 平成２４年度、朝日小学校体育館、上人小学校校舎、青山中学校体育館において改築工事実施</t>
  </si>
  <si>
    <t>平 成 ２４ 年度</t>
  </si>
  <si>
    <t>２</t>
  </si>
  <si>
    <t>４</t>
  </si>
  <si>
    <t>５</t>
  </si>
  <si>
    <t>２５</t>
  </si>
  <si>
    <t>平　成</t>
  </si>
  <si>
    <t>５</t>
  </si>
  <si>
    <t>５</t>
  </si>
  <si>
    <t>２５</t>
  </si>
  <si>
    <t>平 成 ２５ 年度</t>
  </si>
  <si>
    <t>【注】支援学校を含む</t>
  </si>
  <si>
    <t>資料 … 学校基本調査</t>
  </si>
  <si>
    <t>４</t>
  </si>
  <si>
    <t>３</t>
  </si>
  <si>
    <t>２</t>
  </si>
  <si>
    <t>３</t>
  </si>
  <si>
    <t>資料…大分県統計年鑑</t>
  </si>
  <si>
    <t>資料 … 学校基本調査</t>
  </si>
  <si>
    <t>５</t>
  </si>
  <si>
    <t>－</t>
  </si>
  <si>
    <t>　　　　概　　　　　　要　　　（通　　信　　制　　を　　除　　く）</t>
  </si>
  <si>
    <t>資料 … 大分県学校要覧・学校基本調査</t>
  </si>
  <si>
    <t>※ 小学校の平成２２年の増加は西、亀川、緑丘、鶴見、南立石小学校の耐震改修工事等による。　</t>
  </si>
  <si>
    <t>※ 平成２５年度、石垣小学校校舎、春木川小学校校舎、大平山小学校校舎、浜脇中学校校舎、山の手中学校</t>
  </si>
  <si>
    <t xml:space="preserve"> 資料…学校教育課 </t>
  </si>
  <si>
    <t>※ 全学年総数には、特別支援学級j児童数を含みます。</t>
  </si>
  <si>
    <t>※ 別府鶴見丘定時制は全学年のみに計上。</t>
  </si>
  <si>
    <t>校舎において耐震改修工事実施</t>
  </si>
  <si>
    <t>平　 成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</si>
</sst>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  <numFmt numFmtId="211" formatCode="0;&quot;△ &quot;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;\-#,##0;&quot;&quot;"/>
    <numFmt numFmtId="217" formatCode="#,##0.0;[Red]\-#,##0.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0"/>
      <name val="ＭＳ Ｐゴシック"/>
      <family val="3"/>
    </font>
    <font>
      <sz val="14"/>
      <color theme="0"/>
      <name val="ＭＳ Ｐゴシック"/>
      <family val="3"/>
    </font>
    <font>
      <sz val="18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8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6" fillId="0" borderId="0" xfId="0" applyFont="1" applyFill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Border="1" applyAlignment="1">
      <alignment horizontal="left" vertical="center"/>
    </xf>
    <xf numFmtId="49" fontId="57" fillId="0" borderId="0" xfId="0" applyNumberFormat="1" applyFont="1" applyFill="1" applyBorder="1" applyAlignment="1">
      <alignment horizontal="right" vertical="center"/>
    </xf>
    <xf numFmtId="49" fontId="57" fillId="0" borderId="0" xfId="0" applyNumberFormat="1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92" fontId="59" fillId="0" borderId="0" xfId="0" applyNumberFormat="1" applyFont="1" applyFill="1" applyAlignment="1">
      <alignment horizontal="right" vertical="center"/>
    </xf>
    <xf numFmtId="0" fontId="56" fillId="0" borderId="11" xfId="0" applyFont="1" applyFill="1" applyBorder="1" applyAlignment="1">
      <alignment horizontal="right" vertical="center"/>
    </xf>
    <xf numFmtId="0" fontId="56" fillId="0" borderId="1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right" vertical="center"/>
    </xf>
    <xf numFmtId="0" fontId="59" fillId="0" borderId="11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vertical="center"/>
    </xf>
    <xf numFmtId="0" fontId="58" fillId="0" borderId="11" xfId="0" applyFont="1" applyFill="1" applyBorder="1" applyAlignment="1">
      <alignment horizontal="right" vertical="center"/>
    </xf>
    <xf numFmtId="197" fontId="56" fillId="0" borderId="0" xfId="0" applyNumberFormat="1" applyFont="1" applyFill="1" applyBorder="1" applyAlignment="1">
      <alignment horizontal="right" vertical="center"/>
    </xf>
    <xf numFmtId="197" fontId="57" fillId="0" borderId="0" xfId="0" applyNumberFormat="1" applyFont="1" applyFill="1" applyBorder="1" applyAlignment="1">
      <alignment horizontal="right" vertical="center"/>
    </xf>
    <xf numFmtId="197" fontId="56" fillId="0" borderId="11" xfId="0" applyNumberFormat="1" applyFont="1" applyFill="1" applyBorder="1" applyAlignment="1">
      <alignment horizontal="right" vertical="center"/>
    </xf>
    <xf numFmtId="0" fontId="56" fillId="0" borderId="15" xfId="0" applyFont="1" applyFill="1" applyBorder="1" applyAlignment="1">
      <alignment vertical="center"/>
    </xf>
    <xf numFmtId="0" fontId="58" fillId="0" borderId="0" xfId="0" applyFont="1" applyFill="1" applyAlignment="1">
      <alignment horizontal="right" vertical="top" wrapText="1"/>
    </xf>
    <xf numFmtId="0" fontId="58" fillId="0" borderId="0" xfId="0" applyFont="1" applyFill="1" applyAlignment="1">
      <alignment horizontal="right" vertical="center"/>
    </xf>
    <xf numFmtId="0" fontId="56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6" fillId="0" borderId="15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59" fillId="0" borderId="0" xfId="0" applyFont="1" applyFill="1" applyBorder="1" applyAlignment="1">
      <alignment horizontal="center" vertical="center"/>
    </xf>
    <xf numFmtId="197" fontId="63" fillId="0" borderId="0" xfId="0" applyNumberFormat="1" applyFont="1" applyFill="1" applyBorder="1" applyAlignment="1">
      <alignment horizontal="right" vertical="center"/>
    </xf>
    <xf numFmtId="197" fontId="59" fillId="0" borderId="0" xfId="0" applyNumberFormat="1" applyFont="1" applyFill="1" applyBorder="1" applyAlignment="1">
      <alignment horizontal="right" vertical="center"/>
    </xf>
    <xf numFmtId="208" fontId="59" fillId="0" borderId="0" xfId="0" applyNumberFormat="1" applyFont="1" applyFill="1" applyBorder="1" applyAlignment="1">
      <alignment horizontal="right" vertical="center"/>
    </xf>
    <xf numFmtId="208" fontId="63" fillId="0" borderId="0" xfId="0" applyNumberFormat="1" applyFont="1" applyFill="1" applyBorder="1" applyAlignment="1">
      <alignment horizontal="right" vertical="center"/>
    </xf>
    <xf numFmtId="0" fontId="58" fillId="0" borderId="11" xfId="0" applyFont="1" applyFill="1" applyBorder="1" applyAlignment="1">
      <alignment/>
    </xf>
    <xf numFmtId="0" fontId="58" fillId="0" borderId="16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 vertical="top"/>
    </xf>
    <xf numFmtId="197" fontId="59" fillId="0" borderId="0" xfId="0" applyNumberFormat="1" applyFont="1" applyFill="1" applyAlignment="1">
      <alignment horizontal="right" vertical="center"/>
    </xf>
    <xf numFmtId="207" fontId="59" fillId="0" borderId="0" xfId="0" applyNumberFormat="1" applyFont="1" applyFill="1" applyBorder="1" applyAlignment="1">
      <alignment horizontal="right" vertical="center"/>
    </xf>
    <xf numFmtId="207" fontId="59" fillId="0" borderId="0" xfId="0" applyNumberFormat="1" applyFont="1" applyFill="1" applyAlignment="1">
      <alignment horizontal="right" vertical="center"/>
    </xf>
    <xf numFmtId="0" fontId="56" fillId="0" borderId="16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 vertical="top"/>
    </xf>
    <xf numFmtId="193" fontId="59" fillId="0" borderId="0" xfId="0" applyNumberFormat="1" applyFont="1" applyFill="1" applyBorder="1" applyAlignment="1">
      <alignment horizontal="right" vertical="center"/>
    </xf>
    <xf numFmtId="193" fontId="59" fillId="0" borderId="0" xfId="0" applyNumberFormat="1" applyFont="1" applyFill="1" applyAlignment="1">
      <alignment horizontal="right" vertical="center"/>
    </xf>
    <xf numFmtId="0" fontId="58" fillId="0" borderId="0" xfId="0" applyFont="1" applyFill="1" applyAlignment="1">
      <alignment vertical="center" wrapText="1"/>
    </xf>
    <xf numFmtId="197" fontId="59" fillId="0" borderId="0" xfId="0" applyNumberFormat="1" applyFont="1" applyFill="1" applyAlignment="1">
      <alignment horizontal="right" vertical="center" indent="3"/>
    </xf>
    <xf numFmtId="0" fontId="56" fillId="0" borderId="0" xfId="0" applyFont="1" applyFill="1" applyBorder="1" applyAlignment="1">
      <alignment horizontal="right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right" vertical="center"/>
    </xf>
    <xf numFmtId="0" fontId="58" fillId="0" borderId="0" xfId="0" applyFont="1" applyFill="1" applyBorder="1" applyAlignment="1">
      <alignment horizontal="distributed" vertical="center"/>
    </xf>
    <xf numFmtId="0" fontId="56" fillId="0" borderId="0" xfId="0" applyFont="1" applyFill="1" applyBorder="1" applyAlignment="1">
      <alignment horizontal="distributed" vertical="center"/>
    </xf>
    <xf numFmtId="0" fontId="56" fillId="0" borderId="15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distributed" vertical="center"/>
    </xf>
    <xf numFmtId="0" fontId="58" fillId="0" borderId="15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right" vertical="center"/>
    </xf>
    <xf numFmtId="192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center"/>
    </xf>
    <xf numFmtId="192" fontId="4" fillId="0" borderId="19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56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97" fontId="59" fillId="0" borderId="0" xfId="0" applyNumberFormat="1" applyFont="1" applyFill="1" applyBorder="1" applyAlignment="1">
      <alignment horizontal="right" vertical="center" indent="3"/>
    </xf>
    <xf numFmtId="0" fontId="56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right" vertical="center"/>
    </xf>
    <xf numFmtId="0" fontId="58" fillId="0" borderId="0" xfId="0" applyFont="1" applyFill="1" applyAlignment="1">
      <alignment vertical="center"/>
    </xf>
    <xf numFmtId="208" fontId="59" fillId="0" borderId="0" xfId="0" applyNumberFormat="1" applyFont="1" applyFill="1" applyBorder="1" applyAlignment="1">
      <alignment vertical="center"/>
    </xf>
    <xf numFmtId="0" fontId="56" fillId="0" borderId="15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distributed" vertical="center"/>
    </xf>
    <xf numFmtId="0" fontId="56" fillId="0" borderId="0" xfId="0" applyFont="1" applyFill="1" applyBorder="1" applyAlignment="1">
      <alignment horizontal="distributed" vertical="center"/>
    </xf>
    <xf numFmtId="0" fontId="58" fillId="0" borderId="0" xfId="0" applyFont="1" applyFill="1" applyBorder="1" applyAlignment="1">
      <alignment horizontal="distributed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distributed" vertical="center"/>
    </xf>
    <xf numFmtId="0" fontId="56" fillId="0" borderId="0" xfId="0" applyFont="1" applyFill="1" applyBorder="1" applyAlignment="1">
      <alignment horizontal="center" vertical="center"/>
    </xf>
    <xf numFmtId="197" fontId="2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distributed" vertical="center"/>
    </xf>
    <xf numFmtId="192" fontId="59" fillId="0" borderId="0" xfId="0" applyNumberFormat="1" applyFont="1" applyFill="1" applyBorder="1" applyAlignment="1">
      <alignment horizontal="right" vertical="center"/>
    </xf>
    <xf numFmtId="192" fontId="63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horizontal="right" vertical="center"/>
    </xf>
    <xf numFmtId="0" fontId="56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right" vertical="center" wrapText="1"/>
    </xf>
    <xf numFmtId="192" fontId="59" fillId="0" borderId="0" xfId="0" applyNumberFormat="1" applyFont="1" applyFill="1" applyBorder="1" applyAlignment="1">
      <alignment horizontal="right" vertical="center" indent="3"/>
    </xf>
    <xf numFmtId="0" fontId="59" fillId="0" borderId="0" xfId="0" applyFont="1" applyFill="1" applyBorder="1" applyAlignment="1">
      <alignment horizontal="right" vertical="center"/>
    </xf>
    <xf numFmtId="208" fontId="59" fillId="0" borderId="11" xfId="0" applyNumberFormat="1" applyFont="1" applyFill="1" applyBorder="1" applyAlignment="1">
      <alignment horizontal="right" vertical="center"/>
    </xf>
    <xf numFmtId="207" fontId="63" fillId="0" borderId="0" xfId="0" applyNumberFormat="1" applyFont="1" applyFill="1" applyBorder="1" applyAlignment="1">
      <alignment horizontal="right" vertical="center"/>
    </xf>
    <xf numFmtId="193" fontId="63" fillId="0" borderId="0" xfId="0" applyNumberFormat="1" applyFont="1" applyFill="1" applyBorder="1" applyAlignment="1">
      <alignment horizontal="right" vertical="center"/>
    </xf>
    <xf numFmtId="193" fontId="63" fillId="0" borderId="11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right" vertical="center"/>
    </xf>
    <xf numFmtId="0" fontId="56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right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distributed" vertical="center"/>
    </xf>
    <xf numFmtId="0" fontId="56" fillId="0" borderId="0" xfId="0" applyFont="1" applyFill="1" applyBorder="1" applyAlignment="1">
      <alignment horizontal="distributed" vertical="center"/>
    </xf>
    <xf numFmtId="0" fontId="58" fillId="0" borderId="0" xfId="0" applyFont="1" applyFill="1" applyAlignment="1">
      <alignment horizontal="right" vertical="center" wrapText="1"/>
    </xf>
    <xf numFmtId="0" fontId="56" fillId="0" borderId="11" xfId="0" applyFont="1" applyFill="1" applyBorder="1" applyAlignment="1">
      <alignment horizontal="distributed" vertical="center"/>
    </xf>
    <xf numFmtId="0" fontId="56" fillId="0" borderId="0" xfId="0" applyFont="1" applyFill="1" applyAlignment="1">
      <alignment horizontal="left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38" fontId="59" fillId="0" borderId="19" xfId="49" applyFont="1" applyFill="1" applyBorder="1" applyAlignment="1">
      <alignment horizontal="right" vertical="center"/>
    </xf>
    <xf numFmtId="38" fontId="59" fillId="0" borderId="0" xfId="49" applyFont="1" applyFill="1" applyBorder="1" applyAlignment="1">
      <alignment horizontal="right" vertical="center"/>
    </xf>
    <xf numFmtId="38" fontId="59" fillId="0" borderId="0" xfId="49" applyFont="1" applyFill="1" applyAlignment="1">
      <alignment horizontal="right" vertical="center"/>
    </xf>
    <xf numFmtId="0" fontId="56" fillId="0" borderId="15" xfId="0" applyFont="1" applyFill="1" applyBorder="1" applyAlignment="1">
      <alignment horizontal="right" vertical="center"/>
    </xf>
    <xf numFmtId="0" fontId="58" fillId="0" borderId="15" xfId="0" applyFont="1" applyFill="1" applyBorder="1" applyAlignment="1">
      <alignment vertical="center"/>
    </xf>
    <xf numFmtId="38" fontId="63" fillId="0" borderId="0" xfId="49" applyFont="1" applyFill="1" applyBorder="1" applyAlignment="1">
      <alignment vertical="center"/>
    </xf>
    <xf numFmtId="38" fontId="63" fillId="0" borderId="0" xfId="49" applyFont="1" applyFill="1" applyBorder="1" applyAlignment="1">
      <alignment horizontal="right" vertical="center"/>
    </xf>
    <xf numFmtId="38" fontId="63" fillId="0" borderId="0" xfId="49" applyFont="1" applyFill="1" applyAlignment="1">
      <alignment horizontal="right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38" fontId="65" fillId="0" borderId="19" xfId="49" applyFont="1" applyFill="1" applyBorder="1" applyAlignment="1">
      <alignment horizontal="right" vertical="center"/>
    </xf>
    <xf numFmtId="38" fontId="65" fillId="0" borderId="0" xfId="49" applyFont="1" applyFill="1" applyBorder="1" applyAlignment="1">
      <alignment horizontal="right" vertical="center"/>
    </xf>
    <xf numFmtId="38" fontId="65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0" fontId="64" fillId="0" borderId="0" xfId="0" applyFont="1" applyFill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 vertical="center"/>
    </xf>
    <xf numFmtId="0" fontId="56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192" fontId="59" fillId="0" borderId="0" xfId="0" applyNumberFormat="1" applyFont="1" applyFill="1" applyBorder="1" applyAlignment="1">
      <alignment horizontal="right" vertical="center"/>
    </xf>
    <xf numFmtId="192" fontId="63" fillId="0" borderId="0" xfId="0" applyNumberFormat="1" applyFont="1" applyFill="1" applyBorder="1" applyAlignment="1">
      <alignment horizontal="right" vertical="center"/>
    </xf>
    <xf numFmtId="0" fontId="56" fillId="0" borderId="27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right" vertical="center"/>
    </xf>
    <xf numFmtId="0" fontId="59" fillId="0" borderId="0" xfId="0" applyFont="1" applyFill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0" fontId="66" fillId="0" borderId="0" xfId="0" applyFont="1" applyFill="1" applyAlignment="1">
      <alignment horizontal="left" vertical="center"/>
    </xf>
    <xf numFmtId="0" fontId="56" fillId="0" borderId="3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distributed" vertical="center" indent="1"/>
    </xf>
    <xf numFmtId="0" fontId="56" fillId="0" borderId="10" xfId="0" applyFont="1" applyFill="1" applyBorder="1" applyAlignment="1">
      <alignment horizontal="distributed" vertical="center" indent="1"/>
    </xf>
    <xf numFmtId="0" fontId="57" fillId="0" borderId="0" xfId="0" applyFont="1" applyFill="1" applyBorder="1" applyAlignment="1">
      <alignment horizontal="distributed" vertical="center" indent="1"/>
    </xf>
    <xf numFmtId="0" fontId="57" fillId="0" borderId="10" xfId="0" applyFont="1" applyFill="1" applyBorder="1" applyAlignment="1">
      <alignment horizontal="distributed" vertical="center" indent="1"/>
    </xf>
    <xf numFmtId="0" fontId="56" fillId="0" borderId="15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right" vertical="center"/>
    </xf>
    <xf numFmtId="0" fontId="58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right" vertical="center"/>
    </xf>
    <xf numFmtId="192" fontId="2" fillId="0" borderId="19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/>
    </xf>
    <xf numFmtId="192" fontId="13" fillId="0" borderId="19" xfId="0" applyNumberFormat="1" applyFont="1" applyFill="1" applyBorder="1" applyAlignment="1">
      <alignment horizontal="right" vertical="center"/>
    </xf>
    <xf numFmtId="192" fontId="13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2" fontId="6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192" fontId="6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right" vertical="center" wrapText="1"/>
    </xf>
    <xf numFmtId="208" fontId="63" fillId="0" borderId="0" xfId="0" applyNumberFormat="1" applyFont="1" applyFill="1" applyBorder="1" applyAlignment="1">
      <alignment horizontal="right" vertical="center" indent="3"/>
    </xf>
    <xf numFmtId="0" fontId="56" fillId="0" borderId="11" xfId="0" applyFont="1" applyFill="1" applyBorder="1" applyAlignment="1">
      <alignment horizontal="distributed" vertical="center"/>
    </xf>
    <xf numFmtId="208" fontId="59" fillId="0" borderId="14" xfId="0" applyNumberFormat="1" applyFont="1" applyFill="1" applyBorder="1" applyAlignment="1">
      <alignment horizontal="right" vertical="center" indent="3"/>
    </xf>
    <xf numFmtId="208" fontId="59" fillId="0" borderId="11" xfId="0" applyNumberFormat="1" applyFont="1" applyFill="1" applyBorder="1" applyAlignment="1">
      <alignment horizontal="right" vertical="center" indent="3"/>
    </xf>
    <xf numFmtId="0" fontId="57" fillId="0" borderId="0" xfId="0" applyFont="1" applyFill="1" applyBorder="1" applyAlignment="1">
      <alignment horizontal="distributed" vertical="center"/>
    </xf>
    <xf numFmtId="208" fontId="63" fillId="0" borderId="19" xfId="0" applyNumberFormat="1" applyFont="1" applyFill="1" applyBorder="1" applyAlignment="1">
      <alignment horizontal="right" vertical="center" indent="3"/>
    </xf>
    <xf numFmtId="208" fontId="59" fillId="0" borderId="0" xfId="0" applyNumberFormat="1" applyFont="1" applyFill="1" applyBorder="1" applyAlignment="1">
      <alignment horizontal="right" vertical="center" indent="3"/>
    </xf>
    <xf numFmtId="0" fontId="56" fillId="0" borderId="0" xfId="0" applyFont="1" applyFill="1" applyBorder="1" applyAlignment="1">
      <alignment horizontal="distributed" vertical="center"/>
    </xf>
    <xf numFmtId="208" fontId="59" fillId="0" borderId="19" xfId="0" applyNumberFormat="1" applyFont="1" applyFill="1" applyBorder="1" applyAlignment="1">
      <alignment horizontal="right" vertical="center" indent="3"/>
    </xf>
    <xf numFmtId="0" fontId="58" fillId="0" borderId="0" xfId="0" applyFont="1" applyFill="1" applyBorder="1" applyAlignment="1">
      <alignment horizontal="distributed" vertical="center"/>
    </xf>
    <xf numFmtId="197" fontId="63" fillId="0" borderId="0" xfId="0" applyNumberFormat="1" applyFont="1" applyFill="1" applyBorder="1" applyAlignment="1">
      <alignment horizontal="right" vertical="center" indent="3"/>
    </xf>
    <xf numFmtId="0" fontId="57" fillId="0" borderId="0" xfId="0" applyFont="1" applyFill="1" applyBorder="1" applyAlignment="1">
      <alignment horizontal="left" vertical="center"/>
    </xf>
    <xf numFmtId="197" fontId="63" fillId="0" borderId="19" xfId="0" applyNumberFormat="1" applyFont="1" applyFill="1" applyBorder="1" applyAlignment="1">
      <alignment horizontal="right" vertical="center" indent="3"/>
    </xf>
    <xf numFmtId="197" fontId="59" fillId="0" borderId="0" xfId="0" applyNumberFormat="1" applyFont="1" applyFill="1" applyBorder="1" applyAlignment="1">
      <alignment horizontal="right" vertical="center" indent="3"/>
    </xf>
    <xf numFmtId="0" fontId="56" fillId="0" borderId="16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Border="1" applyAlignment="1">
      <alignment horizontal="right" vertical="center" indent="3"/>
    </xf>
    <xf numFmtId="0" fontId="59" fillId="0" borderId="0" xfId="0" applyFont="1" applyFill="1" applyAlignment="1">
      <alignment horizontal="right" vertical="center" indent="3"/>
    </xf>
    <xf numFmtId="192" fontId="63" fillId="0" borderId="0" xfId="0" applyNumberFormat="1" applyFont="1" applyFill="1" applyBorder="1" applyAlignment="1">
      <alignment horizontal="right" vertical="center" indent="3"/>
    </xf>
    <xf numFmtId="0" fontId="59" fillId="0" borderId="11" xfId="0" applyFont="1" applyFill="1" applyBorder="1" applyAlignment="1">
      <alignment horizontal="right" vertical="center" indent="3"/>
    </xf>
    <xf numFmtId="192" fontId="59" fillId="0" borderId="0" xfId="0" applyNumberFormat="1" applyFont="1" applyFill="1" applyBorder="1" applyAlignment="1">
      <alignment horizontal="right" vertical="center" indent="3"/>
    </xf>
    <xf numFmtId="192" fontId="59" fillId="0" borderId="25" xfId="0" applyNumberFormat="1" applyFont="1" applyFill="1" applyBorder="1" applyAlignment="1">
      <alignment horizontal="right" vertical="center" indent="3"/>
    </xf>
    <xf numFmtId="0" fontId="56" fillId="0" borderId="25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distributed" vertical="center" indent="1"/>
    </xf>
    <xf numFmtId="0" fontId="58" fillId="0" borderId="0" xfId="0" applyFont="1" applyFill="1" applyBorder="1" applyAlignment="1">
      <alignment horizontal="distributed" vertical="center" indent="1"/>
    </xf>
    <xf numFmtId="0" fontId="56" fillId="0" borderId="31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distributed" vertical="center" indent="1"/>
    </xf>
    <xf numFmtId="0" fontId="56" fillId="0" borderId="20" xfId="0" applyFont="1" applyFill="1" applyBorder="1" applyAlignment="1">
      <alignment horizontal="distributed" vertical="center" indent="1"/>
    </xf>
    <xf numFmtId="0" fontId="56" fillId="0" borderId="21" xfId="0" applyFont="1" applyFill="1" applyBorder="1" applyAlignment="1">
      <alignment horizontal="distributed" vertical="center" indent="1"/>
    </xf>
    <xf numFmtId="0" fontId="56" fillId="0" borderId="22" xfId="0" applyFont="1" applyFill="1" applyBorder="1" applyAlignment="1">
      <alignment horizontal="distributed" vertical="center" indent="1"/>
    </xf>
    <xf numFmtId="0" fontId="57" fillId="0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distributed" vertical="center" indent="1"/>
    </xf>
    <xf numFmtId="0" fontId="56" fillId="0" borderId="0" xfId="0" applyFont="1" applyFill="1" applyAlignment="1">
      <alignment horizontal="left" vertical="center"/>
    </xf>
    <xf numFmtId="0" fontId="58" fillId="0" borderId="0" xfId="0" applyFont="1" applyFill="1" applyAlignment="1">
      <alignment vertical="center"/>
    </xf>
    <xf numFmtId="38" fontId="63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59" fillId="0" borderId="19" xfId="49" applyFont="1" applyFill="1" applyBorder="1" applyAlignment="1">
      <alignment horizontal="right" vertical="center"/>
    </xf>
    <xf numFmtId="38" fontId="59" fillId="0" borderId="0" xfId="49" applyFont="1" applyFill="1" applyBorder="1" applyAlignment="1">
      <alignment horizontal="right" vertical="center"/>
    </xf>
    <xf numFmtId="38" fontId="4" fillId="0" borderId="19" xfId="49" applyFont="1" applyFill="1" applyBorder="1" applyAlignment="1">
      <alignment horizontal="right" vertical="center"/>
    </xf>
    <xf numFmtId="38" fontId="63" fillId="0" borderId="19" xfId="49" applyFont="1" applyFill="1" applyBorder="1" applyAlignment="1">
      <alignment horizontal="right" vertical="center"/>
    </xf>
    <xf numFmtId="0" fontId="58" fillId="0" borderId="0" xfId="0" applyFont="1" applyFill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38" fontId="59" fillId="0" borderId="0" xfId="49" applyFont="1" applyFill="1" applyAlignment="1">
      <alignment horizontal="right" vertical="center"/>
    </xf>
    <xf numFmtId="0" fontId="56" fillId="0" borderId="26" xfId="0" applyFont="1" applyFill="1" applyBorder="1" applyAlignment="1">
      <alignment horizontal="center" vertical="center"/>
    </xf>
    <xf numFmtId="38" fontId="63" fillId="0" borderId="35" xfId="49" applyFont="1" applyFill="1" applyBorder="1" applyAlignment="1">
      <alignment horizontal="right" vertical="center"/>
    </xf>
    <xf numFmtId="38" fontId="63" fillId="0" borderId="36" xfId="49" applyFont="1" applyFill="1" applyBorder="1" applyAlignment="1">
      <alignment horizontal="right" vertical="center"/>
    </xf>
    <xf numFmtId="0" fontId="56" fillId="0" borderId="15" xfId="0" applyFont="1" applyFill="1" applyBorder="1" applyAlignment="1">
      <alignment horizontal="distributed" vertical="center"/>
    </xf>
    <xf numFmtId="0" fontId="56" fillId="0" borderId="21" xfId="0" applyFont="1" applyFill="1" applyBorder="1" applyAlignment="1">
      <alignment horizontal="distributed" vertical="center"/>
    </xf>
    <xf numFmtId="38" fontId="59" fillId="0" borderId="19" xfId="51" applyFont="1" applyFill="1" applyBorder="1" applyAlignment="1">
      <alignment horizontal="right" vertical="center"/>
    </xf>
    <xf numFmtId="38" fontId="59" fillId="0" borderId="0" xfId="51" applyFont="1" applyFill="1" applyBorder="1" applyAlignment="1">
      <alignment horizontal="right" vertical="center"/>
    </xf>
    <xf numFmtId="192" fontId="59" fillId="0" borderId="19" xfId="0" applyNumberFormat="1" applyFont="1" applyFill="1" applyBorder="1" applyAlignment="1">
      <alignment horizontal="right" vertical="center"/>
    </xf>
    <xf numFmtId="38" fontId="63" fillId="0" borderId="19" xfId="51" applyFont="1" applyFill="1" applyBorder="1" applyAlignment="1">
      <alignment horizontal="right" vertical="center"/>
    </xf>
    <xf numFmtId="38" fontId="63" fillId="0" borderId="0" xfId="51" applyFont="1" applyFill="1" applyBorder="1" applyAlignment="1">
      <alignment horizontal="right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192" fontId="59" fillId="0" borderId="19" xfId="0" applyNumberFormat="1" applyFont="1" applyFill="1" applyBorder="1" applyAlignment="1">
      <alignment horizontal="right" vertical="center" indent="3"/>
    </xf>
    <xf numFmtId="0" fontId="58" fillId="0" borderId="16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distributed" vertical="center"/>
    </xf>
    <xf numFmtId="192" fontId="59" fillId="0" borderId="11" xfId="0" applyNumberFormat="1" applyFont="1" applyFill="1" applyBorder="1" applyAlignment="1">
      <alignment horizontal="right" vertical="center"/>
    </xf>
    <xf numFmtId="0" fontId="56" fillId="0" borderId="15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38" fontId="59" fillId="0" borderId="11" xfId="5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192" fontId="59" fillId="0" borderId="14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right" vertical="top"/>
    </xf>
    <xf numFmtId="0" fontId="58" fillId="0" borderId="0" xfId="0" applyFont="1" applyFill="1" applyBorder="1" applyAlignment="1">
      <alignment horizontal="right" vertical="top"/>
    </xf>
    <xf numFmtId="192" fontId="63" fillId="0" borderId="19" xfId="0" applyNumberFormat="1" applyFont="1" applyFill="1" applyBorder="1" applyAlignment="1">
      <alignment horizontal="right" vertical="center" indent="3"/>
    </xf>
    <xf numFmtId="0" fontId="63" fillId="0" borderId="0" xfId="0" applyFont="1" applyFill="1" applyBorder="1" applyAlignment="1">
      <alignment horizontal="right" vertical="center" indent="3"/>
    </xf>
    <xf numFmtId="192" fontId="59" fillId="0" borderId="14" xfId="0" applyNumberFormat="1" applyFont="1" applyFill="1" applyBorder="1" applyAlignment="1">
      <alignment horizontal="right" vertical="center" indent="3"/>
    </xf>
    <xf numFmtId="192" fontId="59" fillId="0" borderId="11" xfId="0" applyNumberFormat="1" applyFont="1" applyFill="1" applyBorder="1" applyAlignment="1">
      <alignment horizontal="right" vertical="center" indent="3"/>
    </xf>
    <xf numFmtId="0" fontId="58" fillId="0" borderId="15" xfId="0" applyFont="1" applyFill="1" applyBorder="1" applyAlignment="1">
      <alignment vertical="center"/>
    </xf>
    <xf numFmtId="0" fontId="58" fillId="0" borderId="20" xfId="0" applyFont="1" applyFill="1" applyBorder="1" applyAlignment="1">
      <alignment vertical="center"/>
    </xf>
    <xf numFmtId="0" fontId="58" fillId="0" borderId="17" xfId="0" applyFont="1" applyFill="1" applyBorder="1" applyAlignment="1">
      <alignment vertical="center"/>
    </xf>
    <xf numFmtId="0" fontId="58" fillId="0" borderId="21" xfId="0" applyFont="1" applyFill="1" applyBorder="1" applyAlignment="1">
      <alignment vertical="center"/>
    </xf>
    <xf numFmtId="0" fontId="58" fillId="0" borderId="22" xfId="0" applyFont="1" applyFill="1" applyBorder="1" applyAlignment="1">
      <alignment vertical="center"/>
    </xf>
    <xf numFmtId="0" fontId="61" fillId="0" borderId="18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right" vertical="center"/>
    </xf>
    <xf numFmtId="38" fontId="63" fillId="0" borderId="14" xfId="51" applyFont="1" applyFill="1" applyBorder="1" applyAlignment="1">
      <alignment horizontal="right" vertical="center"/>
    </xf>
    <xf numFmtId="38" fontId="63" fillId="0" borderId="11" xfId="51" applyFont="1" applyFill="1" applyBorder="1" applyAlignment="1">
      <alignment horizontal="right" vertical="center"/>
    </xf>
    <xf numFmtId="0" fontId="63" fillId="0" borderId="11" xfId="0" applyFont="1" applyFill="1" applyBorder="1" applyAlignment="1">
      <alignment horizontal="right" vertical="center"/>
    </xf>
    <xf numFmtId="0" fontId="56" fillId="0" borderId="15" xfId="0" applyFont="1" applyFill="1" applyBorder="1" applyAlignment="1">
      <alignment horizontal="right" vertical="center"/>
    </xf>
    <xf numFmtId="192" fontId="63" fillId="0" borderId="11" xfId="0" applyNumberFormat="1" applyFont="1" applyFill="1" applyBorder="1" applyAlignment="1">
      <alignment horizontal="right" vertical="center" indent="3"/>
    </xf>
    <xf numFmtId="0" fontId="57" fillId="0" borderId="10" xfId="0" applyFont="1" applyFill="1" applyBorder="1" applyAlignment="1">
      <alignment horizontal="distributed" vertical="center"/>
    </xf>
    <xf numFmtId="192" fontId="63" fillId="0" borderId="14" xfId="0" applyNumberFormat="1" applyFont="1" applyFill="1" applyBorder="1" applyAlignment="1">
      <alignment horizontal="right" vertical="center" indent="3"/>
    </xf>
    <xf numFmtId="0" fontId="56" fillId="0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92" fontId="4" fillId="0" borderId="19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92" fontId="8" fillId="0" borderId="14" xfId="0" applyNumberFormat="1" applyFont="1" applyFill="1" applyBorder="1" applyAlignment="1">
      <alignment horizontal="right" vertical="center"/>
    </xf>
    <xf numFmtId="192" fontId="8" fillId="0" borderId="11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07" fontId="63" fillId="0" borderId="11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4"/>
  <sheetViews>
    <sheetView showGridLines="0" zoomScalePageLayoutView="0" workbookViewId="0" topLeftCell="A4">
      <selection activeCell="A4" sqref="A4"/>
    </sheetView>
  </sheetViews>
  <sheetFormatPr defaultColWidth="5.625" defaultRowHeight="19.5" customHeight="1"/>
  <cols>
    <col min="1" max="1" width="4.625" style="11" customWidth="1"/>
    <col min="2" max="16384" width="5.625" style="11" customWidth="1"/>
  </cols>
  <sheetData>
    <row r="6" spans="2:16" ht="19.5" customHeight="1">
      <c r="B6" s="188" t="s">
        <v>1</v>
      </c>
      <c r="C6" s="189"/>
      <c r="D6" s="193" t="s">
        <v>11</v>
      </c>
      <c r="E6" s="194"/>
      <c r="F6" s="194"/>
      <c r="G6" s="194"/>
      <c r="H6" s="194"/>
      <c r="I6" s="194"/>
      <c r="J6" s="194"/>
      <c r="K6" s="194"/>
      <c r="L6" s="194"/>
      <c r="M6" s="194"/>
      <c r="N6" s="10"/>
      <c r="O6" s="10"/>
      <c r="P6" s="10"/>
    </row>
    <row r="7" spans="2:16" ht="19.5" customHeight="1">
      <c r="B7" s="189"/>
      <c r="C7" s="189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0"/>
      <c r="O7" s="10"/>
      <c r="P7" s="10"/>
    </row>
    <row r="8" ht="19.5" customHeight="1">
      <c r="D8" s="12"/>
    </row>
    <row r="9" ht="19.5" customHeight="1">
      <c r="D9" s="12"/>
    </row>
    <row r="11" spans="4:16" ht="19.5" customHeight="1">
      <c r="D11" s="192" t="s">
        <v>154</v>
      </c>
      <c r="E11" s="189"/>
      <c r="F11" s="190" t="s">
        <v>2</v>
      </c>
      <c r="G11" s="191"/>
      <c r="H11" s="191"/>
      <c r="I11" s="191"/>
      <c r="J11" s="191"/>
      <c r="K11" s="191"/>
      <c r="L11" s="191"/>
      <c r="M11" s="10"/>
      <c r="N11" s="10"/>
      <c r="O11" s="10"/>
      <c r="P11" s="10"/>
    </row>
    <row r="12" spans="4:16" ht="19.5" customHeight="1">
      <c r="D12" s="192" t="s">
        <v>155</v>
      </c>
      <c r="E12" s="189"/>
      <c r="F12" s="190" t="s">
        <v>158</v>
      </c>
      <c r="G12" s="191"/>
      <c r="H12" s="191"/>
      <c r="I12" s="191"/>
      <c r="J12" s="191"/>
      <c r="K12" s="191"/>
      <c r="L12" s="191"/>
      <c r="M12" s="191"/>
      <c r="N12" s="10"/>
      <c r="O12" s="10"/>
      <c r="P12" s="10"/>
    </row>
    <row r="13" spans="4:16" ht="19.5" customHeight="1">
      <c r="D13" s="192" t="s">
        <v>232</v>
      </c>
      <c r="E13" s="189"/>
      <c r="F13" s="190" t="s">
        <v>159</v>
      </c>
      <c r="G13" s="191"/>
      <c r="H13" s="191"/>
      <c r="I13" s="191"/>
      <c r="J13" s="191"/>
      <c r="K13" s="191"/>
      <c r="L13" s="191"/>
      <c r="M13" s="191"/>
      <c r="N13" s="191"/>
      <c r="O13" s="10"/>
      <c r="P13" s="10"/>
    </row>
    <row r="14" spans="4:16" ht="19.5" customHeight="1">
      <c r="D14" s="192" t="s">
        <v>233</v>
      </c>
      <c r="E14" s="189"/>
      <c r="F14" s="190" t="s">
        <v>7</v>
      </c>
      <c r="G14" s="191"/>
      <c r="H14" s="191"/>
      <c r="I14" s="191"/>
      <c r="J14" s="10"/>
      <c r="K14" s="10"/>
      <c r="L14" s="10"/>
      <c r="M14" s="10"/>
      <c r="N14" s="10"/>
      <c r="O14" s="10"/>
      <c r="P14" s="10"/>
    </row>
    <row r="15" spans="4:16" ht="19.5" customHeight="1">
      <c r="D15" s="192" t="s">
        <v>234</v>
      </c>
      <c r="E15" s="189"/>
      <c r="F15" s="190" t="s">
        <v>8</v>
      </c>
      <c r="G15" s="191"/>
      <c r="H15" s="191"/>
      <c r="I15" s="191"/>
      <c r="J15" s="10"/>
      <c r="K15" s="10"/>
      <c r="L15" s="10"/>
      <c r="M15" s="10"/>
      <c r="N15" s="10"/>
      <c r="O15" s="10"/>
      <c r="P15" s="10"/>
    </row>
    <row r="16" spans="4:16" ht="19.5" customHeight="1">
      <c r="D16" s="192" t="s">
        <v>235</v>
      </c>
      <c r="E16" s="189"/>
      <c r="F16" s="190" t="s">
        <v>123</v>
      </c>
      <c r="G16" s="191"/>
      <c r="H16" s="191"/>
      <c r="I16" s="191"/>
      <c r="J16" s="191"/>
      <c r="K16" s="191"/>
      <c r="L16" s="191"/>
      <c r="M16" s="10"/>
      <c r="N16" s="10"/>
      <c r="O16" s="10"/>
      <c r="P16" s="10"/>
    </row>
    <row r="17" spans="4:16" ht="19.5" customHeight="1">
      <c r="D17" s="192" t="s">
        <v>236</v>
      </c>
      <c r="E17" s="189"/>
      <c r="F17" s="190" t="s">
        <v>9</v>
      </c>
      <c r="G17" s="191"/>
      <c r="H17" s="191"/>
      <c r="I17" s="191"/>
      <c r="J17" s="10"/>
      <c r="K17" s="10"/>
      <c r="L17" s="10"/>
      <c r="M17" s="10"/>
      <c r="N17" s="10"/>
      <c r="O17" s="10"/>
      <c r="P17" s="10"/>
    </row>
    <row r="18" spans="4:16" ht="19.5" customHeight="1">
      <c r="D18" s="192" t="s">
        <v>237</v>
      </c>
      <c r="E18" s="189"/>
      <c r="F18" s="190" t="s">
        <v>160</v>
      </c>
      <c r="G18" s="191"/>
      <c r="H18" s="191"/>
      <c r="I18" s="191"/>
      <c r="J18" s="191"/>
      <c r="K18" s="191"/>
      <c r="L18" s="191"/>
      <c r="M18" s="10"/>
      <c r="N18" s="10"/>
      <c r="O18" s="10"/>
      <c r="P18" s="10"/>
    </row>
    <row r="19" spans="4:16" ht="19.5" customHeight="1">
      <c r="D19" s="192" t="s">
        <v>238</v>
      </c>
      <c r="E19" s="189"/>
      <c r="F19" s="190" t="s">
        <v>3</v>
      </c>
      <c r="G19" s="191"/>
      <c r="H19" s="191"/>
      <c r="I19" s="191"/>
      <c r="J19" s="191"/>
      <c r="K19" s="191"/>
      <c r="L19" s="191"/>
      <c r="M19" s="10"/>
      <c r="N19" s="10"/>
      <c r="O19" s="10"/>
      <c r="P19" s="10"/>
    </row>
    <row r="20" spans="4:16" ht="19.5" customHeight="1">
      <c r="D20" s="192" t="s">
        <v>239</v>
      </c>
      <c r="E20" s="189"/>
      <c r="F20" s="190" t="s">
        <v>4</v>
      </c>
      <c r="G20" s="191"/>
      <c r="H20" s="191"/>
      <c r="I20" s="191"/>
      <c r="J20" s="191"/>
      <c r="K20" s="191"/>
      <c r="L20" s="10"/>
      <c r="M20" s="10"/>
      <c r="N20" s="10"/>
      <c r="O20" s="10"/>
      <c r="P20" s="10"/>
    </row>
    <row r="21" spans="4:15" ht="19.5" customHeight="1">
      <c r="D21" s="192" t="s">
        <v>240</v>
      </c>
      <c r="E21" s="189"/>
      <c r="F21" s="190" t="s">
        <v>10</v>
      </c>
      <c r="G21" s="191"/>
      <c r="H21" s="191"/>
      <c r="I21" s="191"/>
      <c r="J21" s="10"/>
      <c r="K21" s="10"/>
      <c r="L21" s="10"/>
      <c r="M21" s="10"/>
      <c r="N21" s="10"/>
      <c r="O21" s="10"/>
    </row>
    <row r="22" spans="4:15" ht="19.5" customHeight="1">
      <c r="D22" s="192" t="s">
        <v>241</v>
      </c>
      <c r="E22" s="189"/>
      <c r="F22" s="190" t="s">
        <v>5</v>
      </c>
      <c r="G22" s="191"/>
      <c r="H22" s="191"/>
      <c r="I22" s="191"/>
      <c r="J22" s="191"/>
      <c r="K22" s="191"/>
      <c r="L22" s="191"/>
      <c r="M22" s="10"/>
      <c r="N22" s="10"/>
      <c r="O22" s="10"/>
    </row>
    <row r="23" spans="4:15" ht="19.5" customHeight="1">
      <c r="D23" s="192" t="s">
        <v>242</v>
      </c>
      <c r="E23" s="189"/>
      <c r="F23" s="190" t="s">
        <v>6</v>
      </c>
      <c r="G23" s="191"/>
      <c r="H23" s="191"/>
      <c r="I23" s="191"/>
      <c r="J23" s="191"/>
      <c r="K23" s="10"/>
      <c r="L23" s="10"/>
      <c r="M23" s="10"/>
      <c r="N23" s="10"/>
      <c r="O23" s="10"/>
    </row>
    <row r="24" spans="4:15" ht="19.5" customHeight="1">
      <c r="D24" s="192"/>
      <c r="E24" s="189"/>
      <c r="F24" s="190"/>
      <c r="G24" s="191"/>
      <c r="H24" s="191"/>
      <c r="I24" s="191"/>
      <c r="J24" s="191"/>
      <c r="K24" s="191"/>
      <c r="L24" s="191"/>
      <c r="M24" s="10"/>
      <c r="N24" s="10"/>
      <c r="O24" s="10"/>
    </row>
    <row r="25" spans="4:15" ht="19.5" customHeight="1">
      <c r="D25" s="192"/>
      <c r="E25" s="189"/>
      <c r="F25" s="190"/>
      <c r="G25" s="195"/>
      <c r="H25" s="195"/>
      <c r="I25" s="195"/>
      <c r="J25" s="195"/>
      <c r="K25" s="195"/>
      <c r="L25" s="195"/>
      <c r="M25" s="195"/>
      <c r="N25" s="195"/>
      <c r="O25" s="195"/>
    </row>
    <row r="26" spans="4:15" ht="19.5" customHeight="1">
      <c r="D26" s="192"/>
      <c r="E26" s="189"/>
      <c r="F26" s="190"/>
      <c r="G26" s="195"/>
      <c r="H26" s="195"/>
      <c r="I26" s="195"/>
      <c r="J26" s="195"/>
      <c r="K26" s="195"/>
      <c r="L26" s="195"/>
      <c r="M26" s="195"/>
      <c r="N26" s="195"/>
      <c r="O26" s="195"/>
    </row>
    <row r="27" spans="4:7" ht="19.5" customHeight="1">
      <c r="D27" s="12"/>
      <c r="G27" s="13"/>
    </row>
    <row r="28" spans="4:7" ht="19.5" customHeight="1">
      <c r="D28" s="12"/>
      <c r="G28" s="13"/>
    </row>
    <row r="29" spans="4:7" ht="19.5" customHeight="1">
      <c r="D29" s="12"/>
      <c r="G29" s="13"/>
    </row>
    <row r="30" spans="4:7" ht="19.5" customHeight="1">
      <c r="D30" s="12"/>
      <c r="G30" s="13"/>
    </row>
    <row r="31" spans="4:7" ht="19.5" customHeight="1">
      <c r="D31" s="12"/>
      <c r="G31" s="13"/>
    </row>
    <row r="32" spans="4:7" ht="19.5" customHeight="1">
      <c r="D32" s="12"/>
      <c r="G32" s="13"/>
    </row>
    <row r="33" spans="4:7" ht="19.5" customHeight="1">
      <c r="D33" s="12"/>
      <c r="G33" s="13"/>
    </row>
    <row r="34" ht="19.5" customHeight="1">
      <c r="D34" s="12"/>
    </row>
  </sheetData>
  <sheetProtection/>
  <mergeCells count="34">
    <mergeCell ref="D21:E21"/>
    <mergeCell ref="D22:E22"/>
    <mergeCell ref="D25:E25"/>
    <mergeCell ref="F25:O25"/>
    <mergeCell ref="F21:I21"/>
    <mergeCell ref="F22:L22"/>
    <mergeCell ref="D23:E23"/>
    <mergeCell ref="D12:E12"/>
    <mergeCell ref="D19:E19"/>
    <mergeCell ref="D20:E20"/>
    <mergeCell ref="D26:E26"/>
    <mergeCell ref="D24:E24"/>
    <mergeCell ref="F23:J23"/>
    <mergeCell ref="D18:E18"/>
    <mergeCell ref="F26:O26"/>
    <mergeCell ref="F24:L24"/>
    <mergeCell ref="F20:K20"/>
    <mergeCell ref="F14:I14"/>
    <mergeCell ref="F15:I15"/>
    <mergeCell ref="F16:L16"/>
    <mergeCell ref="F18:L18"/>
    <mergeCell ref="F19:L19"/>
    <mergeCell ref="D15:E15"/>
    <mergeCell ref="D16:E16"/>
    <mergeCell ref="B6:C7"/>
    <mergeCell ref="F11:L11"/>
    <mergeCell ref="F12:M12"/>
    <mergeCell ref="F17:I17"/>
    <mergeCell ref="F13:N13"/>
    <mergeCell ref="D14:E14"/>
    <mergeCell ref="D17:E17"/>
    <mergeCell ref="D11:E11"/>
    <mergeCell ref="D13:E13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showGridLines="0" zoomScale="80" zoomScaleNormal="80" zoomScalePageLayoutView="0" workbookViewId="0" topLeftCell="A22">
      <selection activeCell="AH20" sqref="AH20"/>
    </sheetView>
  </sheetViews>
  <sheetFormatPr defaultColWidth="3.625" defaultRowHeight="19.5" customHeight="1"/>
  <cols>
    <col min="1" max="1" width="1.875" style="14" customWidth="1"/>
    <col min="2" max="30" width="3.625" style="14" customWidth="1"/>
    <col min="31" max="31" width="6.25390625" style="14" bestFit="1" customWidth="1"/>
    <col min="32" max="32" width="9.625" style="45" customWidth="1"/>
    <col min="33" max="33" width="9.625" style="46" customWidth="1"/>
    <col min="34" max="34" width="6.875" style="14" bestFit="1" customWidth="1"/>
    <col min="35" max="37" width="3.625" style="14" customWidth="1"/>
    <col min="38" max="38" width="6.875" style="14" bestFit="1" customWidth="1"/>
    <col min="39" max="16384" width="3.625" style="14" customWidth="1"/>
  </cols>
  <sheetData>
    <row r="1" spans="2:31" ht="30" customHeight="1">
      <c r="B1" s="208" t="s">
        <v>20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44"/>
    </row>
    <row r="2" spans="1:30" ht="27" customHeight="1">
      <c r="A2" s="203" t="s">
        <v>156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27:30" ht="24.75" customHeight="1" thickBot="1">
      <c r="AA3" s="206"/>
      <c r="AB3" s="207"/>
      <c r="AC3" s="207"/>
      <c r="AD3" s="207"/>
    </row>
    <row r="4" spans="1:33" ht="30" customHeight="1">
      <c r="A4" s="214" t="s">
        <v>21</v>
      </c>
      <c r="B4" s="214"/>
      <c r="C4" s="214"/>
      <c r="D4" s="214"/>
      <c r="E4" s="215"/>
      <c r="F4" s="198" t="s">
        <v>188</v>
      </c>
      <c r="G4" s="199"/>
      <c r="H4" s="199"/>
      <c r="I4" s="199"/>
      <c r="J4" s="209"/>
      <c r="K4" s="198" t="s">
        <v>244</v>
      </c>
      <c r="L4" s="199"/>
      <c r="M4" s="199"/>
      <c r="N4" s="199"/>
      <c r="O4" s="209"/>
      <c r="P4" s="198" t="s">
        <v>277</v>
      </c>
      <c r="Q4" s="199"/>
      <c r="R4" s="199"/>
      <c r="S4" s="199"/>
      <c r="T4" s="199"/>
      <c r="U4" s="198" t="s">
        <v>295</v>
      </c>
      <c r="V4" s="199"/>
      <c r="W4" s="199"/>
      <c r="X4" s="199"/>
      <c r="Y4" s="199"/>
      <c r="Z4" s="198" t="s">
        <v>304</v>
      </c>
      <c r="AA4" s="199"/>
      <c r="AB4" s="199"/>
      <c r="AC4" s="199"/>
      <c r="AD4" s="199"/>
      <c r="AF4" s="14"/>
      <c r="AG4" s="14"/>
    </row>
    <row r="5" spans="1:33" ht="30" customHeight="1">
      <c r="A5" s="216"/>
      <c r="B5" s="216"/>
      <c r="C5" s="216"/>
      <c r="D5" s="216"/>
      <c r="E5" s="217"/>
      <c r="F5" s="201" t="s">
        <v>22</v>
      </c>
      <c r="G5" s="205"/>
      <c r="H5" s="201" t="s">
        <v>23</v>
      </c>
      <c r="I5" s="204"/>
      <c r="J5" s="205"/>
      <c r="K5" s="201" t="s">
        <v>22</v>
      </c>
      <c r="L5" s="205"/>
      <c r="M5" s="201" t="s">
        <v>23</v>
      </c>
      <c r="N5" s="204"/>
      <c r="O5" s="205"/>
      <c r="P5" s="200" t="s">
        <v>22</v>
      </c>
      <c r="Q5" s="200"/>
      <c r="R5" s="200" t="s">
        <v>23</v>
      </c>
      <c r="S5" s="200"/>
      <c r="T5" s="201"/>
      <c r="U5" s="200" t="s">
        <v>22</v>
      </c>
      <c r="V5" s="200"/>
      <c r="W5" s="200" t="s">
        <v>23</v>
      </c>
      <c r="X5" s="200"/>
      <c r="Y5" s="201"/>
      <c r="Z5" s="200" t="s">
        <v>22</v>
      </c>
      <c r="AA5" s="200"/>
      <c r="AB5" s="200" t="s">
        <v>23</v>
      </c>
      <c r="AC5" s="200"/>
      <c r="AD5" s="201"/>
      <c r="AF5" s="14"/>
      <c r="AG5" s="14"/>
    </row>
    <row r="6" spans="2:33" ht="30" customHeight="1">
      <c r="B6" s="40"/>
      <c r="C6" s="40"/>
      <c r="D6" s="40"/>
      <c r="E6" s="19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109"/>
      <c r="AA6" s="109"/>
      <c r="AB6" s="109"/>
      <c r="AC6" s="109"/>
      <c r="AD6" s="109"/>
      <c r="AF6" s="14"/>
      <c r="AG6" s="14"/>
    </row>
    <row r="7" spans="1:30" s="20" customFormat="1" ht="30" customHeight="1">
      <c r="A7" s="218" t="s">
        <v>194</v>
      </c>
      <c r="B7" s="218"/>
      <c r="C7" s="218"/>
      <c r="D7" s="218"/>
      <c r="E7" s="219"/>
      <c r="F7" s="197">
        <f>SUM(F9,F13,F17,F21,F25,)</f>
        <v>71</v>
      </c>
      <c r="G7" s="197"/>
      <c r="H7" s="197">
        <f>SUM(H9,H13,H17,H21,H25)</f>
        <v>22883</v>
      </c>
      <c r="I7" s="197"/>
      <c r="J7" s="197"/>
      <c r="K7" s="197">
        <f>SUM(K9,K13,K17,K21,K25,)</f>
        <v>71</v>
      </c>
      <c r="L7" s="197"/>
      <c r="M7" s="197">
        <f>SUM(M9,M13,M17,M21,M25)</f>
        <v>22601</v>
      </c>
      <c r="N7" s="197"/>
      <c r="O7" s="197"/>
      <c r="P7" s="197">
        <f>SUM(P9,P13,P17,P21,P25,)</f>
        <v>66</v>
      </c>
      <c r="Q7" s="197"/>
      <c r="R7" s="197">
        <f>SUM(R9,R13,R17,R21,R25)</f>
        <v>22247</v>
      </c>
      <c r="S7" s="197"/>
      <c r="T7" s="202"/>
      <c r="U7" s="197">
        <f>SUM(U9,U13,U17,U21,U25,)</f>
        <v>64</v>
      </c>
      <c r="V7" s="197"/>
      <c r="W7" s="197">
        <f>SUM(W9,W13,W17,W21,W25)</f>
        <v>21568</v>
      </c>
      <c r="X7" s="197"/>
      <c r="Y7" s="202"/>
      <c r="Z7" s="197">
        <v>58</v>
      </c>
      <c r="AA7" s="197"/>
      <c r="AB7" s="197">
        <v>21209</v>
      </c>
      <c r="AC7" s="197"/>
      <c r="AD7" s="202"/>
    </row>
    <row r="8" spans="2:33" ht="30" customHeight="1">
      <c r="B8" s="40"/>
      <c r="C8" s="40"/>
      <c r="D8" s="40"/>
      <c r="E8" s="19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109"/>
      <c r="AA8" s="109"/>
      <c r="AB8" s="109"/>
      <c r="AC8" s="109"/>
      <c r="AD8" s="109"/>
      <c r="AF8" s="14"/>
      <c r="AG8" s="14"/>
    </row>
    <row r="9" spans="2:30" s="20" customFormat="1" ht="30" customHeight="1">
      <c r="B9" s="212" t="s">
        <v>151</v>
      </c>
      <c r="C9" s="212"/>
      <c r="D9" s="212"/>
      <c r="E9" s="213"/>
      <c r="F9" s="197">
        <f>SUM(F10:G11)</f>
        <v>23</v>
      </c>
      <c r="G9" s="197"/>
      <c r="H9" s="197">
        <f>SUM(H10:J11)</f>
        <v>1362</v>
      </c>
      <c r="I9" s="197"/>
      <c r="J9" s="197"/>
      <c r="K9" s="197">
        <f>SUM(K10:L11)</f>
        <v>22</v>
      </c>
      <c r="L9" s="197"/>
      <c r="M9" s="197">
        <f>SUM(M10:O11)</f>
        <v>1376</v>
      </c>
      <c r="N9" s="197"/>
      <c r="O9" s="197"/>
      <c r="P9" s="197">
        <f>SUM(P10:Q11)</f>
        <v>22</v>
      </c>
      <c r="Q9" s="197"/>
      <c r="R9" s="197">
        <f>SUM(R10:T11)</f>
        <v>1359</v>
      </c>
      <c r="S9" s="197"/>
      <c r="T9" s="197"/>
      <c r="U9" s="197">
        <f>SUM(U10:V11)</f>
        <v>22</v>
      </c>
      <c r="V9" s="197"/>
      <c r="W9" s="197">
        <f>SUM(W10:Y11)</f>
        <v>1300</v>
      </c>
      <c r="X9" s="197"/>
      <c r="Y9" s="197"/>
      <c r="Z9" s="197">
        <f>SUM(Z10:AA11)</f>
        <v>22</v>
      </c>
      <c r="AA9" s="197"/>
      <c r="AB9" s="197">
        <f>SUM(AB10:AD11)</f>
        <v>1264</v>
      </c>
      <c r="AC9" s="197"/>
      <c r="AD9" s="197"/>
    </row>
    <row r="10" spans="2:33" ht="30" customHeight="1">
      <c r="B10" s="40"/>
      <c r="C10" s="210" t="s">
        <v>24</v>
      </c>
      <c r="D10" s="210"/>
      <c r="E10" s="211"/>
      <c r="F10" s="196">
        <v>16</v>
      </c>
      <c r="G10" s="196"/>
      <c r="H10" s="196">
        <v>501</v>
      </c>
      <c r="I10" s="196"/>
      <c r="J10" s="196"/>
      <c r="K10" s="196">
        <v>15</v>
      </c>
      <c r="L10" s="196"/>
      <c r="M10" s="196">
        <v>487</v>
      </c>
      <c r="N10" s="196"/>
      <c r="O10" s="196"/>
      <c r="P10" s="196">
        <v>15</v>
      </c>
      <c r="Q10" s="196"/>
      <c r="R10" s="196">
        <v>500</v>
      </c>
      <c r="S10" s="196"/>
      <c r="T10" s="196"/>
      <c r="U10" s="196">
        <v>15</v>
      </c>
      <c r="V10" s="196"/>
      <c r="W10" s="196">
        <v>478</v>
      </c>
      <c r="X10" s="196"/>
      <c r="Y10" s="196"/>
      <c r="Z10" s="196">
        <v>15</v>
      </c>
      <c r="AA10" s="196"/>
      <c r="AB10" s="196">
        <v>477</v>
      </c>
      <c r="AC10" s="196"/>
      <c r="AD10" s="196"/>
      <c r="AF10" s="14"/>
      <c r="AG10" s="14"/>
    </row>
    <row r="11" spans="2:33" ht="30" customHeight="1">
      <c r="B11" s="40"/>
      <c r="C11" s="210" t="s">
        <v>25</v>
      </c>
      <c r="D11" s="210"/>
      <c r="E11" s="211"/>
      <c r="F11" s="196">
        <v>7</v>
      </c>
      <c r="G11" s="196"/>
      <c r="H11" s="196">
        <v>861</v>
      </c>
      <c r="I11" s="196"/>
      <c r="J11" s="196"/>
      <c r="K11" s="196">
        <v>7</v>
      </c>
      <c r="L11" s="196"/>
      <c r="M11" s="196">
        <v>889</v>
      </c>
      <c r="N11" s="196"/>
      <c r="O11" s="196"/>
      <c r="P11" s="196">
        <v>7</v>
      </c>
      <c r="Q11" s="196"/>
      <c r="R11" s="196">
        <v>859</v>
      </c>
      <c r="S11" s="196"/>
      <c r="T11" s="196"/>
      <c r="U11" s="196">
        <v>7</v>
      </c>
      <c r="V11" s="196"/>
      <c r="W11" s="196">
        <v>822</v>
      </c>
      <c r="X11" s="196"/>
      <c r="Y11" s="196"/>
      <c r="Z11" s="196">
        <v>7</v>
      </c>
      <c r="AA11" s="196"/>
      <c r="AB11" s="196">
        <v>787</v>
      </c>
      <c r="AC11" s="196"/>
      <c r="AD11" s="196"/>
      <c r="AF11" s="14"/>
      <c r="AG11" s="14"/>
    </row>
    <row r="12" spans="2:33" ht="30" customHeight="1">
      <c r="B12" s="40"/>
      <c r="C12" s="40"/>
      <c r="D12" s="40"/>
      <c r="E12" s="19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F12" s="14"/>
      <c r="AG12" s="14"/>
    </row>
    <row r="13" spans="2:30" s="20" customFormat="1" ht="30" customHeight="1">
      <c r="B13" s="212" t="s">
        <v>26</v>
      </c>
      <c r="C13" s="212"/>
      <c r="D13" s="212"/>
      <c r="E13" s="213"/>
      <c r="F13" s="197">
        <f>SUM(F14:G15)</f>
        <v>21</v>
      </c>
      <c r="G13" s="197"/>
      <c r="H13" s="197">
        <f>SUM(H14:J15)</f>
        <v>5900</v>
      </c>
      <c r="I13" s="197"/>
      <c r="J13" s="197"/>
      <c r="K13" s="197">
        <f>SUM(K14:L15)</f>
        <v>21</v>
      </c>
      <c r="L13" s="197"/>
      <c r="M13" s="197">
        <f>SUM(M14:O15)</f>
        <v>5806</v>
      </c>
      <c r="N13" s="197"/>
      <c r="O13" s="197"/>
      <c r="P13" s="197">
        <f>SUM(P14:Q15)</f>
        <v>19</v>
      </c>
      <c r="Q13" s="197"/>
      <c r="R13" s="197">
        <f>SUM(R14:T15)</f>
        <v>5742</v>
      </c>
      <c r="S13" s="197"/>
      <c r="T13" s="197"/>
      <c r="U13" s="197">
        <f>SUM(U14:V15)</f>
        <v>18</v>
      </c>
      <c r="V13" s="197"/>
      <c r="W13" s="197">
        <f>SUM(W14:Y15)</f>
        <v>5767</v>
      </c>
      <c r="X13" s="197"/>
      <c r="Y13" s="197"/>
      <c r="Z13" s="197">
        <v>17</v>
      </c>
      <c r="AA13" s="197"/>
      <c r="AB13" s="197">
        <v>5654</v>
      </c>
      <c r="AC13" s="197"/>
      <c r="AD13" s="197"/>
    </row>
    <row r="14" spans="2:33" ht="30" customHeight="1">
      <c r="B14" s="40"/>
      <c r="C14" s="210" t="s">
        <v>24</v>
      </c>
      <c r="D14" s="210"/>
      <c r="E14" s="211"/>
      <c r="F14" s="196">
        <v>20</v>
      </c>
      <c r="G14" s="196"/>
      <c r="H14" s="196">
        <v>5595</v>
      </c>
      <c r="I14" s="196"/>
      <c r="J14" s="196"/>
      <c r="K14" s="196">
        <v>20</v>
      </c>
      <c r="L14" s="196"/>
      <c r="M14" s="196">
        <v>5507</v>
      </c>
      <c r="N14" s="196"/>
      <c r="O14" s="196"/>
      <c r="P14" s="196">
        <v>18</v>
      </c>
      <c r="Q14" s="196"/>
      <c r="R14" s="196">
        <v>5420</v>
      </c>
      <c r="S14" s="196"/>
      <c r="T14" s="196"/>
      <c r="U14" s="196">
        <v>17</v>
      </c>
      <c r="V14" s="196"/>
      <c r="W14" s="196">
        <v>5432</v>
      </c>
      <c r="X14" s="196"/>
      <c r="Y14" s="196"/>
      <c r="Z14" s="196">
        <v>16</v>
      </c>
      <c r="AA14" s="196"/>
      <c r="AB14" s="196">
        <v>5325</v>
      </c>
      <c r="AC14" s="196"/>
      <c r="AD14" s="196"/>
      <c r="AF14" s="14"/>
      <c r="AG14" s="14"/>
    </row>
    <row r="15" spans="2:33" ht="30" customHeight="1">
      <c r="B15" s="40"/>
      <c r="C15" s="210" t="s">
        <v>25</v>
      </c>
      <c r="D15" s="210"/>
      <c r="E15" s="211"/>
      <c r="F15" s="196">
        <v>1</v>
      </c>
      <c r="G15" s="196"/>
      <c r="H15" s="196">
        <v>305</v>
      </c>
      <c r="I15" s="196"/>
      <c r="J15" s="196"/>
      <c r="K15" s="196">
        <v>1</v>
      </c>
      <c r="L15" s="196"/>
      <c r="M15" s="196">
        <v>299</v>
      </c>
      <c r="N15" s="196"/>
      <c r="O15" s="196"/>
      <c r="P15" s="196">
        <v>1</v>
      </c>
      <c r="Q15" s="196"/>
      <c r="R15" s="196">
        <v>322</v>
      </c>
      <c r="S15" s="196"/>
      <c r="T15" s="196"/>
      <c r="U15" s="196">
        <v>1</v>
      </c>
      <c r="V15" s="196"/>
      <c r="W15" s="196">
        <v>335</v>
      </c>
      <c r="X15" s="196"/>
      <c r="Y15" s="196"/>
      <c r="Z15" s="196">
        <v>1</v>
      </c>
      <c r="AA15" s="196"/>
      <c r="AB15" s="196">
        <v>329</v>
      </c>
      <c r="AC15" s="196"/>
      <c r="AD15" s="196"/>
      <c r="AF15" s="14"/>
      <c r="AG15" s="14"/>
    </row>
    <row r="16" spans="2:33" ht="30" customHeight="1">
      <c r="B16" s="40"/>
      <c r="C16" s="40"/>
      <c r="D16" s="40"/>
      <c r="E16" s="19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F16" s="14"/>
      <c r="AG16" s="14"/>
    </row>
    <row r="17" spans="2:30" s="20" customFormat="1" ht="30" customHeight="1">
      <c r="B17" s="212" t="s">
        <v>27</v>
      </c>
      <c r="C17" s="212"/>
      <c r="D17" s="212"/>
      <c r="E17" s="213"/>
      <c r="F17" s="197">
        <f>SUM(F18:G19)</f>
        <v>13</v>
      </c>
      <c r="G17" s="197"/>
      <c r="H17" s="197">
        <f>SUM(H18:J19)</f>
        <v>3098</v>
      </c>
      <c r="I17" s="197"/>
      <c r="J17" s="197"/>
      <c r="K17" s="197">
        <f>SUM(K18:L19)</f>
        <v>13</v>
      </c>
      <c r="L17" s="197"/>
      <c r="M17" s="197">
        <f>SUM(M18:O19)</f>
        <v>3006</v>
      </c>
      <c r="N17" s="197"/>
      <c r="O17" s="197"/>
      <c r="P17" s="197">
        <f>SUM(P18:Q19)</f>
        <v>10</v>
      </c>
      <c r="Q17" s="197"/>
      <c r="R17" s="197">
        <f>SUM(R18:T19)</f>
        <v>2898</v>
      </c>
      <c r="S17" s="197"/>
      <c r="T17" s="197"/>
      <c r="U17" s="197">
        <f>SUM(U18:V19)</f>
        <v>9</v>
      </c>
      <c r="V17" s="197"/>
      <c r="W17" s="197">
        <f>SUM(W18:Y19)</f>
        <v>2832</v>
      </c>
      <c r="X17" s="197"/>
      <c r="Y17" s="197"/>
      <c r="Z17" s="197">
        <v>9</v>
      </c>
      <c r="AA17" s="197"/>
      <c r="AB17" s="197">
        <v>2802</v>
      </c>
      <c r="AC17" s="197"/>
      <c r="AD17" s="197"/>
    </row>
    <row r="18" spans="2:33" ht="30" customHeight="1">
      <c r="B18" s="40"/>
      <c r="C18" s="210" t="s">
        <v>24</v>
      </c>
      <c r="D18" s="210"/>
      <c r="E18" s="211"/>
      <c r="F18" s="196">
        <v>12</v>
      </c>
      <c r="G18" s="196"/>
      <c r="H18" s="196">
        <v>2970</v>
      </c>
      <c r="I18" s="196"/>
      <c r="J18" s="196"/>
      <c r="K18" s="196">
        <v>12</v>
      </c>
      <c r="L18" s="196"/>
      <c r="M18" s="196">
        <v>2860</v>
      </c>
      <c r="N18" s="196"/>
      <c r="O18" s="196"/>
      <c r="P18" s="196">
        <v>9</v>
      </c>
      <c r="Q18" s="196"/>
      <c r="R18" s="196">
        <v>2764</v>
      </c>
      <c r="S18" s="196"/>
      <c r="T18" s="196"/>
      <c r="U18" s="196">
        <v>8</v>
      </c>
      <c r="V18" s="196"/>
      <c r="W18" s="196">
        <v>2700</v>
      </c>
      <c r="X18" s="196"/>
      <c r="Y18" s="196"/>
      <c r="Z18" s="196">
        <v>8</v>
      </c>
      <c r="AA18" s="196"/>
      <c r="AB18" s="196">
        <v>2687</v>
      </c>
      <c r="AC18" s="196"/>
      <c r="AD18" s="196"/>
      <c r="AF18" s="14"/>
      <c r="AG18" s="14"/>
    </row>
    <row r="19" spans="2:33" ht="30" customHeight="1">
      <c r="B19" s="40"/>
      <c r="C19" s="210" t="s">
        <v>25</v>
      </c>
      <c r="D19" s="210"/>
      <c r="E19" s="211"/>
      <c r="F19" s="196">
        <v>1</v>
      </c>
      <c r="G19" s="196"/>
      <c r="H19" s="196">
        <v>128</v>
      </c>
      <c r="I19" s="196"/>
      <c r="J19" s="196"/>
      <c r="K19" s="196">
        <v>1</v>
      </c>
      <c r="L19" s="196"/>
      <c r="M19" s="196">
        <v>146</v>
      </c>
      <c r="N19" s="196"/>
      <c r="O19" s="196"/>
      <c r="P19" s="196">
        <v>1</v>
      </c>
      <c r="Q19" s="196"/>
      <c r="R19" s="196">
        <v>134</v>
      </c>
      <c r="S19" s="196"/>
      <c r="T19" s="196"/>
      <c r="U19" s="196">
        <v>1</v>
      </c>
      <c r="V19" s="196"/>
      <c r="W19" s="196">
        <v>132</v>
      </c>
      <c r="X19" s="196"/>
      <c r="Y19" s="196"/>
      <c r="Z19" s="196">
        <v>1</v>
      </c>
      <c r="AA19" s="196"/>
      <c r="AB19" s="196">
        <v>115</v>
      </c>
      <c r="AC19" s="196"/>
      <c r="AD19" s="196"/>
      <c r="AF19" s="14"/>
      <c r="AG19" s="14"/>
    </row>
    <row r="20" spans="2:33" ht="30" customHeight="1">
      <c r="B20" s="40"/>
      <c r="C20" s="40"/>
      <c r="D20" s="40"/>
      <c r="E20" s="19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109"/>
      <c r="AA20" s="109"/>
      <c r="AB20" s="109"/>
      <c r="AC20" s="109"/>
      <c r="AD20" s="109"/>
      <c r="AF20" s="14"/>
      <c r="AG20" s="14"/>
    </row>
    <row r="21" spans="2:30" s="20" customFormat="1" ht="30" customHeight="1">
      <c r="B21" s="212" t="s">
        <v>28</v>
      </c>
      <c r="C21" s="212"/>
      <c r="D21" s="212"/>
      <c r="E21" s="213"/>
      <c r="F21" s="197">
        <f>SUM(F22:G23)</f>
        <v>10</v>
      </c>
      <c r="G21" s="197"/>
      <c r="H21" s="197">
        <f>SUM(H22:J23)</f>
        <v>3193</v>
      </c>
      <c r="I21" s="197"/>
      <c r="J21" s="197"/>
      <c r="K21" s="197">
        <f>SUM(K22:L23)</f>
        <v>11</v>
      </c>
      <c r="L21" s="197"/>
      <c r="M21" s="197">
        <f>SUM(M22:O23)</f>
        <v>3151</v>
      </c>
      <c r="N21" s="197"/>
      <c r="O21" s="197"/>
      <c r="P21" s="197">
        <f>SUM(P22:Q23)</f>
        <v>11</v>
      </c>
      <c r="Q21" s="197"/>
      <c r="R21" s="197">
        <f>SUM(R22:T23)</f>
        <v>3113</v>
      </c>
      <c r="S21" s="197"/>
      <c r="T21" s="197"/>
      <c r="U21" s="197">
        <f>SUM(U22:V23)</f>
        <v>11</v>
      </c>
      <c r="V21" s="197"/>
      <c r="W21" s="197">
        <f>SUM(W22:Y23)</f>
        <v>2964</v>
      </c>
      <c r="X21" s="197"/>
      <c r="Y21" s="197"/>
      <c r="Z21" s="197">
        <v>10</v>
      </c>
      <c r="AA21" s="197"/>
      <c r="AB21" s="197">
        <f>SUM(AB22:AD23)</f>
        <v>2936</v>
      </c>
      <c r="AC21" s="197"/>
      <c r="AD21" s="197"/>
    </row>
    <row r="22" spans="2:33" ht="30" customHeight="1">
      <c r="B22" s="40"/>
      <c r="C22" s="210" t="s">
        <v>24</v>
      </c>
      <c r="D22" s="210"/>
      <c r="E22" s="211"/>
      <c r="F22" s="196">
        <v>8</v>
      </c>
      <c r="G22" s="196"/>
      <c r="H22" s="196">
        <v>2310</v>
      </c>
      <c r="I22" s="196"/>
      <c r="J22" s="196"/>
      <c r="K22" s="196">
        <v>9</v>
      </c>
      <c r="L22" s="196"/>
      <c r="M22" s="196">
        <v>2265</v>
      </c>
      <c r="N22" s="196"/>
      <c r="O22" s="196"/>
      <c r="P22" s="196">
        <v>9</v>
      </c>
      <c r="Q22" s="196"/>
      <c r="R22" s="196">
        <v>2211</v>
      </c>
      <c r="S22" s="196"/>
      <c r="T22" s="196"/>
      <c r="U22" s="196">
        <v>9</v>
      </c>
      <c r="V22" s="196"/>
      <c r="W22" s="196">
        <v>2062</v>
      </c>
      <c r="X22" s="196"/>
      <c r="Y22" s="196"/>
      <c r="Z22" s="196">
        <v>8</v>
      </c>
      <c r="AA22" s="196"/>
      <c r="AB22" s="196">
        <v>1971</v>
      </c>
      <c r="AC22" s="196"/>
      <c r="AD22" s="196"/>
      <c r="AF22" s="14"/>
      <c r="AG22" s="14"/>
    </row>
    <row r="23" spans="2:33" ht="30" customHeight="1">
      <c r="B23" s="40"/>
      <c r="C23" s="210" t="s">
        <v>25</v>
      </c>
      <c r="D23" s="210"/>
      <c r="E23" s="211"/>
      <c r="F23" s="196">
        <v>2</v>
      </c>
      <c r="G23" s="196"/>
      <c r="H23" s="196">
        <v>883</v>
      </c>
      <c r="I23" s="196"/>
      <c r="J23" s="196"/>
      <c r="K23" s="196">
        <v>2</v>
      </c>
      <c r="L23" s="196"/>
      <c r="M23" s="196">
        <v>886</v>
      </c>
      <c r="N23" s="196"/>
      <c r="O23" s="196"/>
      <c r="P23" s="196">
        <v>2</v>
      </c>
      <c r="Q23" s="196"/>
      <c r="R23" s="196">
        <v>902</v>
      </c>
      <c r="S23" s="196"/>
      <c r="T23" s="196"/>
      <c r="U23" s="196">
        <v>2</v>
      </c>
      <c r="V23" s="196"/>
      <c r="W23" s="196">
        <v>902</v>
      </c>
      <c r="X23" s="196"/>
      <c r="Y23" s="196"/>
      <c r="Z23" s="196">
        <v>2</v>
      </c>
      <c r="AA23" s="196"/>
      <c r="AB23" s="196">
        <v>965</v>
      </c>
      <c r="AC23" s="196"/>
      <c r="AD23" s="196"/>
      <c r="AF23" s="14"/>
      <c r="AG23" s="14"/>
    </row>
    <row r="24" spans="2:33" ht="30" customHeight="1">
      <c r="B24" s="40"/>
      <c r="C24" s="40"/>
      <c r="D24" s="40"/>
      <c r="E24" s="19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109"/>
      <c r="AA24" s="109"/>
      <c r="AB24" s="109"/>
      <c r="AC24" s="109"/>
      <c r="AD24" s="109"/>
      <c r="AF24" s="14"/>
      <c r="AG24" s="14"/>
    </row>
    <row r="25" spans="2:30" s="20" customFormat="1" ht="30" customHeight="1">
      <c r="B25" s="212" t="s">
        <v>29</v>
      </c>
      <c r="C25" s="212"/>
      <c r="D25" s="212"/>
      <c r="E25" s="213"/>
      <c r="F25" s="197">
        <f>SUM(F26:G27)</f>
        <v>4</v>
      </c>
      <c r="G25" s="197"/>
      <c r="H25" s="197">
        <f>SUM(H26:J27)</f>
        <v>9330</v>
      </c>
      <c r="I25" s="197"/>
      <c r="J25" s="197"/>
      <c r="K25" s="197">
        <f>SUM(K26:L27)</f>
        <v>4</v>
      </c>
      <c r="L25" s="197"/>
      <c r="M25" s="197">
        <f>SUM(M26:O27)</f>
        <v>9262</v>
      </c>
      <c r="N25" s="197"/>
      <c r="O25" s="197"/>
      <c r="P25" s="197">
        <f>SUM(P26:Q27)</f>
        <v>4</v>
      </c>
      <c r="Q25" s="197"/>
      <c r="R25" s="197">
        <f>SUM(R26:T27)</f>
        <v>9135</v>
      </c>
      <c r="S25" s="197"/>
      <c r="T25" s="197"/>
      <c r="U25" s="197">
        <f>SUM(U26:V27)</f>
        <v>4</v>
      </c>
      <c r="V25" s="197"/>
      <c r="W25" s="197">
        <f>SUM(W26:Y27)</f>
        <v>8705</v>
      </c>
      <c r="X25" s="197"/>
      <c r="Y25" s="197"/>
      <c r="Z25" s="197">
        <v>4</v>
      </c>
      <c r="AA25" s="197"/>
      <c r="AB25" s="197">
        <v>8553</v>
      </c>
      <c r="AC25" s="197"/>
      <c r="AD25" s="197"/>
    </row>
    <row r="26" spans="2:33" ht="30" customHeight="1">
      <c r="B26" s="40"/>
      <c r="C26" s="210" t="s">
        <v>24</v>
      </c>
      <c r="D26" s="210"/>
      <c r="E26" s="211"/>
      <c r="F26" s="196" t="s">
        <v>109</v>
      </c>
      <c r="G26" s="196"/>
      <c r="H26" s="196" t="s">
        <v>314</v>
      </c>
      <c r="I26" s="196"/>
      <c r="J26" s="196"/>
      <c r="K26" s="196" t="s">
        <v>246</v>
      </c>
      <c r="L26" s="196"/>
      <c r="M26" s="196" t="s">
        <v>0</v>
      </c>
      <c r="N26" s="196"/>
      <c r="O26" s="196"/>
      <c r="P26" s="196" t="s">
        <v>109</v>
      </c>
      <c r="Q26" s="196"/>
      <c r="R26" s="196" t="s">
        <v>0</v>
      </c>
      <c r="S26" s="196"/>
      <c r="T26" s="196"/>
      <c r="U26" s="196" t="s">
        <v>109</v>
      </c>
      <c r="V26" s="196"/>
      <c r="W26" s="196" t="s">
        <v>0</v>
      </c>
      <c r="X26" s="196"/>
      <c r="Y26" s="196"/>
      <c r="Z26" s="196" t="s">
        <v>109</v>
      </c>
      <c r="AA26" s="196"/>
      <c r="AB26" s="196" t="s">
        <v>0</v>
      </c>
      <c r="AC26" s="196"/>
      <c r="AD26" s="196"/>
      <c r="AF26" s="14"/>
      <c r="AG26" s="14"/>
    </row>
    <row r="27" spans="2:33" ht="30" customHeight="1">
      <c r="B27" s="40"/>
      <c r="C27" s="210" t="s">
        <v>25</v>
      </c>
      <c r="D27" s="210"/>
      <c r="E27" s="211"/>
      <c r="F27" s="196">
        <v>4</v>
      </c>
      <c r="G27" s="196"/>
      <c r="H27" s="196">
        <v>9330</v>
      </c>
      <c r="I27" s="196"/>
      <c r="J27" s="196"/>
      <c r="K27" s="196">
        <v>4</v>
      </c>
      <c r="L27" s="196"/>
      <c r="M27" s="196">
        <v>9262</v>
      </c>
      <c r="N27" s="196"/>
      <c r="O27" s="196"/>
      <c r="P27" s="196">
        <v>4</v>
      </c>
      <c r="Q27" s="196"/>
      <c r="R27" s="196">
        <v>9135</v>
      </c>
      <c r="S27" s="196"/>
      <c r="T27" s="196"/>
      <c r="U27" s="196">
        <v>4</v>
      </c>
      <c r="V27" s="196"/>
      <c r="W27" s="196">
        <v>8705</v>
      </c>
      <c r="X27" s="196"/>
      <c r="Y27" s="196"/>
      <c r="Z27" s="196">
        <v>4</v>
      </c>
      <c r="AA27" s="196"/>
      <c r="AB27" s="196">
        <v>8553</v>
      </c>
      <c r="AC27" s="196"/>
      <c r="AD27" s="196"/>
      <c r="AF27" s="14"/>
      <c r="AG27" s="14"/>
    </row>
    <row r="28" spans="1:33" ht="30" customHeight="1" thickBot="1">
      <c r="A28" s="28"/>
      <c r="B28" s="28"/>
      <c r="C28" s="28"/>
      <c r="D28" s="28"/>
      <c r="E28" s="2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109"/>
      <c r="AF28" s="14"/>
      <c r="AG28" s="14"/>
    </row>
    <row r="29" spans="1:30" ht="17.25" customHeight="1">
      <c r="A29" s="32"/>
      <c r="B29" s="118" t="s">
        <v>305</v>
      </c>
      <c r="C29" s="42"/>
      <c r="D29" s="42"/>
      <c r="E29" s="42"/>
      <c r="F29" s="43"/>
      <c r="G29" s="43"/>
      <c r="H29" s="43"/>
      <c r="I29" s="43"/>
      <c r="J29" s="40"/>
      <c r="K29" s="40"/>
      <c r="L29" s="40"/>
      <c r="M29" s="40"/>
      <c r="N29" s="40"/>
      <c r="O29" s="40"/>
      <c r="P29" s="40"/>
      <c r="R29" s="40"/>
      <c r="S29" s="40"/>
      <c r="T29" s="40"/>
      <c r="U29" s="40"/>
      <c r="V29" s="40"/>
      <c r="W29" s="40"/>
      <c r="X29" s="40"/>
      <c r="Y29" s="40"/>
      <c r="Z29" s="220" t="s">
        <v>30</v>
      </c>
      <c r="AA29" s="221"/>
      <c r="AB29" s="221"/>
      <c r="AC29" s="221"/>
      <c r="AD29" s="222"/>
    </row>
    <row r="30" spans="1:33" s="50" customFormat="1" ht="1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W30" s="220" t="s">
        <v>306</v>
      </c>
      <c r="X30" s="220"/>
      <c r="Y30" s="220"/>
      <c r="Z30" s="220"/>
      <c r="AA30" s="220"/>
      <c r="AB30" s="220"/>
      <c r="AC30" s="220"/>
      <c r="AD30" s="220"/>
      <c r="AF30" s="51"/>
      <c r="AG30" s="52"/>
    </row>
    <row r="31" spans="25:30" ht="15" customHeight="1">
      <c r="Y31" s="207"/>
      <c r="Z31" s="207"/>
      <c r="AA31" s="207"/>
      <c r="AB31" s="207"/>
      <c r="AC31" s="207"/>
      <c r="AD31" s="207"/>
    </row>
    <row r="32" spans="25:30" ht="15" customHeight="1">
      <c r="Y32" s="39"/>
      <c r="Z32" s="39"/>
      <c r="AA32" s="39"/>
      <c r="AB32" s="39"/>
      <c r="AC32" s="39"/>
      <c r="AD32" s="39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18" customHeight="1"/>
    <row r="40" ht="21" customHeight="1"/>
    <row r="41" ht="18" customHeight="1"/>
    <row r="42" ht="21" customHeight="1"/>
    <row r="43" ht="18" customHeight="1"/>
    <row r="44" ht="21" customHeight="1"/>
    <row r="45" ht="18" customHeight="1"/>
    <row r="46" ht="21" customHeight="1"/>
    <row r="47" ht="18" customHeight="1"/>
    <row r="48" spans="31:33" s="20" customFormat="1" ht="21" customHeight="1">
      <c r="AE48" s="21"/>
      <c r="AF48" s="47"/>
      <c r="AG48" s="48"/>
    </row>
    <row r="49" ht="18" customHeight="1"/>
    <row r="50" ht="18" customHeight="1"/>
    <row r="51" ht="18" customHeight="1"/>
    <row r="52" ht="18" customHeight="1"/>
  </sheetData>
  <sheetProtection/>
  <mergeCells count="198">
    <mergeCell ref="K25:L25"/>
    <mergeCell ref="C26:E26"/>
    <mergeCell ref="C27:E27"/>
    <mergeCell ref="F26:G26"/>
    <mergeCell ref="F25:G25"/>
    <mergeCell ref="B25:E25"/>
    <mergeCell ref="H25:J25"/>
    <mergeCell ref="K26:L26"/>
    <mergeCell ref="H26:J26"/>
    <mergeCell ref="Y31:AD31"/>
    <mergeCell ref="Z29:AD29"/>
    <mergeCell ref="K27:L27"/>
    <mergeCell ref="W30:AD30"/>
    <mergeCell ref="F27:G27"/>
    <mergeCell ref="R27:T27"/>
    <mergeCell ref="H27:J27"/>
    <mergeCell ref="W27:Y27"/>
    <mergeCell ref="U27:V27"/>
    <mergeCell ref="P27:Q27"/>
    <mergeCell ref="B17:E17"/>
    <mergeCell ref="C10:E10"/>
    <mergeCell ref="A4:E5"/>
    <mergeCell ref="B9:E9"/>
    <mergeCell ref="A7:E7"/>
    <mergeCell ref="C11:E11"/>
    <mergeCell ref="C14:E14"/>
    <mergeCell ref="C15:E15"/>
    <mergeCell ref="B13:E13"/>
    <mergeCell ref="C18:E18"/>
    <mergeCell ref="C22:E22"/>
    <mergeCell ref="C23:E23"/>
    <mergeCell ref="C19:E19"/>
    <mergeCell ref="B21:E21"/>
    <mergeCell ref="F21:G21"/>
    <mergeCell ref="H23:J23"/>
    <mergeCell ref="K17:L17"/>
    <mergeCell ref="F22:G22"/>
    <mergeCell ref="H18:J18"/>
    <mergeCell ref="F18:G18"/>
    <mergeCell ref="H22:J22"/>
    <mergeCell ref="H21:J21"/>
    <mergeCell ref="F19:G19"/>
    <mergeCell ref="H19:J19"/>
    <mergeCell ref="F23:G23"/>
    <mergeCell ref="R21:T21"/>
    <mergeCell ref="P13:Q13"/>
    <mergeCell ref="R13:T13"/>
    <mergeCell ref="P19:Q19"/>
    <mergeCell ref="M21:O21"/>
    <mergeCell ref="M18:O18"/>
    <mergeCell ref="M19:O19"/>
    <mergeCell ref="R19:T19"/>
    <mergeCell ref="K19:L19"/>
    <mergeCell ref="P18:Q18"/>
    <mergeCell ref="M17:O17"/>
    <mergeCell ref="H15:J15"/>
    <mergeCell ref="K21:L21"/>
    <mergeCell ref="F17:G17"/>
    <mergeCell ref="U15:V15"/>
    <mergeCell ref="U14:V14"/>
    <mergeCell ref="P17:Q17"/>
    <mergeCell ref="W15:Y15"/>
    <mergeCell ref="M13:O13"/>
    <mergeCell ref="U13:V13"/>
    <mergeCell ref="M14:O14"/>
    <mergeCell ref="P14:Q14"/>
    <mergeCell ref="P22:Q22"/>
    <mergeCell ref="R22:T22"/>
    <mergeCell ref="W9:Y9"/>
    <mergeCell ref="W11:Y11"/>
    <mergeCell ref="W13:Y13"/>
    <mergeCell ref="W14:Y14"/>
    <mergeCell ref="R15:T15"/>
    <mergeCell ref="W17:Y17"/>
    <mergeCell ref="U17:V17"/>
    <mergeCell ref="P15:Q15"/>
    <mergeCell ref="R26:T26"/>
    <mergeCell ref="P26:Q26"/>
    <mergeCell ref="U19:V19"/>
    <mergeCell ref="P21:Q21"/>
    <mergeCell ref="M22:O22"/>
    <mergeCell ref="M25:O25"/>
    <mergeCell ref="P25:Q25"/>
    <mergeCell ref="M26:O26"/>
    <mergeCell ref="U21:V21"/>
    <mergeCell ref="M23:O23"/>
    <mergeCell ref="W26:Y26"/>
    <mergeCell ref="U26:V26"/>
    <mergeCell ref="W22:Y22"/>
    <mergeCell ref="U22:V22"/>
    <mergeCell ref="W23:Y23"/>
    <mergeCell ref="U23:V23"/>
    <mergeCell ref="W25:Y25"/>
    <mergeCell ref="U25:V25"/>
    <mergeCell ref="W21:Y21"/>
    <mergeCell ref="W7:Y7"/>
    <mergeCell ref="P10:Q10"/>
    <mergeCell ref="W10:Y10"/>
    <mergeCell ref="W18:Y18"/>
    <mergeCell ref="U10:V10"/>
    <mergeCell ref="W19:Y19"/>
    <mergeCell ref="U18:V18"/>
    <mergeCell ref="R18:T18"/>
    <mergeCell ref="R17:T17"/>
    <mergeCell ref="M27:O27"/>
    <mergeCell ref="K7:L7"/>
    <mergeCell ref="R9:T9"/>
    <mergeCell ref="M9:O9"/>
    <mergeCell ref="M11:O11"/>
    <mergeCell ref="K13:L13"/>
    <mergeCell ref="K22:L22"/>
    <mergeCell ref="R25:T25"/>
    <mergeCell ref="K23:L23"/>
    <mergeCell ref="P23:Q23"/>
    <mergeCell ref="H10:J10"/>
    <mergeCell ref="K10:L10"/>
    <mergeCell ref="P7:Q7"/>
    <mergeCell ref="R7:T7"/>
    <mergeCell ref="K18:L18"/>
    <mergeCell ref="H13:J13"/>
    <mergeCell ref="H11:J11"/>
    <mergeCell ref="M15:O15"/>
    <mergeCell ref="H14:J14"/>
    <mergeCell ref="K14:L14"/>
    <mergeCell ref="R23:T23"/>
    <mergeCell ref="F5:G5"/>
    <mergeCell ref="H5:J5"/>
    <mergeCell ref="P5:Q5"/>
    <mergeCell ref="R11:T11"/>
    <mergeCell ref="R10:T10"/>
    <mergeCell ref="H7:J7"/>
    <mergeCell ref="P11:Q11"/>
    <mergeCell ref="F10:G10"/>
    <mergeCell ref="H9:J9"/>
    <mergeCell ref="U5:V5"/>
    <mergeCell ref="U11:V11"/>
    <mergeCell ref="U7:V7"/>
    <mergeCell ref="K11:L11"/>
    <mergeCell ref="P9:Q9"/>
    <mergeCell ref="M7:O7"/>
    <mergeCell ref="K9:L9"/>
    <mergeCell ref="U9:V9"/>
    <mergeCell ref="B1:AD1"/>
    <mergeCell ref="F4:J4"/>
    <mergeCell ref="R14:T14"/>
    <mergeCell ref="M10:O10"/>
    <mergeCell ref="U4:Y4"/>
    <mergeCell ref="W5:Y5"/>
    <mergeCell ref="R5:T5"/>
    <mergeCell ref="P4:T4"/>
    <mergeCell ref="K4:O4"/>
    <mergeCell ref="K5:L5"/>
    <mergeCell ref="A2:AD2"/>
    <mergeCell ref="H17:J17"/>
    <mergeCell ref="F14:G14"/>
    <mergeCell ref="F15:G15"/>
    <mergeCell ref="K15:L15"/>
    <mergeCell ref="M5:O5"/>
    <mergeCell ref="AA3:AD3"/>
    <mergeCell ref="F7:G7"/>
    <mergeCell ref="F11:G11"/>
    <mergeCell ref="F9:G9"/>
    <mergeCell ref="F13:G13"/>
    <mergeCell ref="Z4:AD4"/>
    <mergeCell ref="Z5:AA5"/>
    <mergeCell ref="AB5:AD5"/>
    <mergeCell ref="Z7:AA7"/>
    <mergeCell ref="AB7:AD7"/>
    <mergeCell ref="Z9:AA9"/>
    <mergeCell ref="AB9:AD9"/>
    <mergeCell ref="Z10:AA10"/>
    <mergeCell ref="AB10:AD10"/>
    <mergeCell ref="Z11:AA11"/>
    <mergeCell ref="AB11:AD11"/>
    <mergeCell ref="Z13:AA13"/>
    <mergeCell ref="AB13:AD13"/>
    <mergeCell ref="Z14:AA14"/>
    <mergeCell ref="AB14:AD14"/>
    <mergeCell ref="Z15:AA15"/>
    <mergeCell ref="AB15:AD15"/>
    <mergeCell ref="Z17:AA17"/>
    <mergeCell ref="AB17:AD17"/>
    <mergeCell ref="Z18:AA18"/>
    <mergeCell ref="AB18:AD18"/>
    <mergeCell ref="Z19:AA19"/>
    <mergeCell ref="AB19:AD19"/>
    <mergeCell ref="Z21:AA21"/>
    <mergeCell ref="AB21:AD21"/>
    <mergeCell ref="Z26:AA26"/>
    <mergeCell ref="AB26:AD26"/>
    <mergeCell ref="Z27:AA27"/>
    <mergeCell ref="AB27:AD27"/>
    <mergeCell ref="Z22:AA22"/>
    <mergeCell ref="AB22:AD22"/>
    <mergeCell ref="Z23:AA23"/>
    <mergeCell ref="AB23:AD23"/>
    <mergeCell ref="Z25:AA25"/>
    <mergeCell ref="AB25:AD2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0"/>
  <sheetViews>
    <sheetView showGridLines="0" zoomScale="90" zoomScaleNormal="90" zoomScalePageLayoutView="0" workbookViewId="0" topLeftCell="A4">
      <selection activeCell="B12" sqref="B12:C12"/>
    </sheetView>
  </sheetViews>
  <sheetFormatPr defaultColWidth="3.625" defaultRowHeight="18" customHeight="1"/>
  <cols>
    <col min="1" max="1" width="1.25" style="2" customWidth="1"/>
    <col min="2" max="2" width="2.50390625" style="2" customWidth="1"/>
    <col min="3" max="7" width="3.625" style="2" customWidth="1"/>
    <col min="8" max="8" width="3.50390625" style="2" customWidth="1"/>
    <col min="9" max="9" width="2.875" style="2" customWidth="1"/>
    <col min="10" max="10" width="2.625" style="2" customWidth="1"/>
    <col min="11" max="16" width="3.625" style="2" customWidth="1"/>
    <col min="17" max="17" width="2.50390625" style="2" customWidth="1"/>
    <col min="18" max="18" width="2.25390625" style="2" customWidth="1"/>
    <col min="19" max="26" width="3.625" style="2" customWidth="1"/>
    <col min="27" max="16384" width="3.625" style="2" customWidth="1"/>
  </cols>
  <sheetData>
    <row r="1" spans="1:30" ht="30" customHeight="1">
      <c r="A1" s="242" t="s">
        <v>181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1:30" ht="18" customHeight="1" thickBot="1">
      <c r="A2" s="85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18" customHeight="1">
      <c r="A3" s="235" t="s">
        <v>32</v>
      </c>
      <c r="B3" s="235"/>
      <c r="C3" s="235"/>
      <c r="D3" s="235"/>
      <c r="E3" s="235"/>
      <c r="F3" s="243"/>
      <c r="G3" s="239" t="s">
        <v>33</v>
      </c>
      <c r="H3" s="239"/>
      <c r="I3" s="239"/>
      <c r="J3" s="239"/>
      <c r="K3" s="239"/>
      <c r="L3" s="239"/>
      <c r="M3" s="239"/>
      <c r="N3" s="239"/>
      <c r="O3" s="239" t="s">
        <v>34</v>
      </c>
      <c r="P3" s="239"/>
      <c r="Q3" s="239"/>
      <c r="R3" s="239"/>
      <c r="S3" s="239"/>
      <c r="T3" s="239"/>
      <c r="U3" s="239"/>
      <c r="V3" s="239"/>
      <c r="W3" s="239" t="s">
        <v>35</v>
      </c>
      <c r="X3" s="239"/>
      <c r="Y3" s="239"/>
      <c r="Z3" s="239"/>
      <c r="AA3" s="239"/>
      <c r="AB3" s="239"/>
      <c r="AC3" s="239"/>
      <c r="AD3" s="240"/>
    </row>
    <row r="4" spans="1:30" ht="18" customHeight="1">
      <c r="A4" s="223"/>
      <c r="B4" s="223"/>
      <c r="C4" s="223"/>
      <c r="D4" s="223"/>
      <c r="E4" s="223"/>
      <c r="F4" s="244"/>
      <c r="G4" s="241" t="s">
        <v>261</v>
      </c>
      <c r="H4" s="241"/>
      <c r="I4" s="241"/>
      <c r="J4" s="241"/>
      <c r="K4" s="247" t="s">
        <v>36</v>
      </c>
      <c r="L4" s="247"/>
      <c r="M4" s="247"/>
      <c r="N4" s="247"/>
      <c r="O4" s="241" t="s">
        <v>262</v>
      </c>
      <c r="P4" s="241"/>
      <c r="Q4" s="241"/>
      <c r="R4" s="241"/>
      <c r="S4" s="247" t="s">
        <v>37</v>
      </c>
      <c r="T4" s="247"/>
      <c r="U4" s="247"/>
      <c r="V4" s="247"/>
      <c r="W4" s="241" t="s">
        <v>263</v>
      </c>
      <c r="X4" s="241"/>
      <c r="Y4" s="241"/>
      <c r="Z4" s="241"/>
      <c r="AA4" s="247" t="s">
        <v>37</v>
      </c>
      <c r="AB4" s="247"/>
      <c r="AC4" s="247"/>
      <c r="AD4" s="250"/>
    </row>
    <row r="5" spans="1:30" ht="18" customHeight="1">
      <c r="A5" s="223"/>
      <c r="B5" s="223"/>
      <c r="C5" s="223"/>
      <c r="D5" s="223"/>
      <c r="E5" s="223"/>
      <c r="F5" s="244"/>
      <c r="G5" s="241"/>
      <c r="H5" s="241"/>
      <c r="I5" s="241"/>
      <c r="J5" s="241"/>
      <c r="K5" s="248" t="s">
        <v>112</v>
      </c>
      <c r="L5" s="248"/>
      <c r="M5" s="248"/>
      <c r="N5" s="248"/>
      <c r="O5" s="241"/>
      <c r="P5" s="241"/>
      <c r="Q5" s="241"/>
      <c r="R5" s="241"/>
      <c r="S5" s="248" t="s">
        <v>113</v>
      </c>
      <c r="T5" s="248"/>
      <c r="U5" s="248"/>
      <c r="V5" s="248"/>
      <c r="W5" s="241"/>
      <c r="X5" s="241"/>
      <c r="Y5" s="241"/>
      <c r="Z5" s="241"/>
      <c r="AA5" s="248" t="s">
        <v>38</v>
      </c>
      <c r="AB5" s="248"/>
      <c r="AC5" s="248"/>
      <c r="AD5" s="249"/>
    </row>
    <row r="6" spans="1:30" ht="18" customHeight="1">
      <c r="A6" s="227"/>
      <c r="B6" s="227"/>
      <c r="C6" s="227"/>
      <c r="D6" s="227"/>
      <c r="E6" s="227"/>
      <c r="F6" s="245"/>
      <c r="G6" s="241"/>
      <c r="H6" s="241"/>
      <c r="I6" s="241"/>
      <c r="J6" s="241"/>
      <c r="K6" s="246" t="s">
        <v>39</v>
      </c>
      <c r="L6" s="246"/>
      <c r="M6" s="246"/>
      <c r="N6" s="246"/>
      <c r="O6" s="241"/>
      <c r="P6" s="241"/>
      <c r="Q6" s="241"/>
      <c r="R6" s="241"/>
      <c r="S6" s="246" t="s">
        <v>39</v>
      </c>
      <c r="T6" s="246"/>
      <c r="U6" s="246"/>
      <c r="V6" s="246"/>
      <c r="W6" s="241"/>
      <c r="X6" s="241"/>
      <c r="Y6" s="241"/>
      <c r="Z6" s="241"/>
      <c r="AA6" s="246" t="s">
        <v>39</v>
      </c>
      <c r="AB6" s="246"/>
      <c r="AC6" s="246"/>
      <c r="AD6" s="251"/>
    </row>
    <row r="7" spans="2:30" ht="26.25" customHeight="1">
      <c r="B7" s="223"/>
      <c r="C7" s="223"/>
      <c r="D7" s="88"/>
      <c r="E7" s="223"/>
      <c r="F7" s="254"/>
      <c r="G7" s="230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</row>
    <row r="8" spans="1:30" ht="26.25" customHeight="1">
      <c r="A8" s="223" t="s">
        <v>323</v>
      </c>
      <c r="B8" s="223"/>
      <c r="C8" s="223"/>
      <c r="D8" s="88" t="s">
        <v>288</v>
      </c>
      <c r="E8" s="223" t="s">
        <v>114</v>
      </c>
      <c r="F8" s="254"/>
      <c r="G8" s="252">
        <v>936139</v>
      </c>
      <c r="H8" s="253"/>
      <c r="I8" s="253"/>
      <c r="J8" s="253"/>
      <c r="K8" s="224">
        <v>171832</v>
      </c>
      <c r="L8" s="224"/>
      <c r="M8" s="224"/>
      <c r="N8" s="224"/>
      <c r="O8" s="224">
        <v>374136</v>
      </c>
      <c r="P8" s="224"/>
      <c r="Q8" s="224"/>
      <c r="R8" s="224"/>
      <c r="S8" s="224">
        <v>132908</v>
      </c>
      <c r="T8" s="224"/>
      <c r="U8" s="224"/>
      <c r="V8" s="224"/>
      <c r="W8" s="224">
        <v>477657</v>
      </c>
      <c r="X8" s="224"/>
      <c r="Y8" s="224"/>
      <c r="Z8" s="224"/>
      <c r="AA8" s="224">
        <v>945855</v>
      </c>
      <c r="AB8" s="224"/>
      <c r="AC8" s="224"/>
      <c r="AD8" s="224"/>
    </row>
    <row r="9" spans="2:30" ht="26.25" customHeight="1">
      <c r="B9" s="223"/>
      <c r="C9" s="223"/>
      <c r="D9" s="88"/>
      <c r="E9" s="223"/>
      <c r="F9" s="25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</row>
    <row r="10" spans="2:30" ht="26.25" customHeight="1">
      <c r="B10" s="223"/>
      <c r="C10" s="223"/>
      <c r="D10" s="88" t="s">
        <v>264</v>
      </c>
      <c r="E10" s="223"/>
      <c r="F10" s="256"/>
      <c r="G10" s="230">
        <v>1176869</v>
      </c>
      <c r="H10" s="224"/>
      <c r="I10" s="224"/>
      <c r="J10" s="224"/>
      <c r="K10" s="224">
        <v>367924</v>
      </c>
      <c r="L10" s="224"/>
      <c r="M10" s="224"/>
      <c r="N10" s="224"/>
      <c r="O10" s="224">
        <v>367924</v>
      </c>
      <c r="P10" s="224"/>
      <c r="Q10" s="224"/>
      <c r="R10" s="224"/>
      <c r="S10" s="224">
        <v>133113</v>
      </c>
      <c r="T10" s="224"/>
      <c r="U10" s="224"/>
      <c r="V10" s="224"/>
      <c r="W10" s="224">
        <v>446942</v>
      </c>
      <c r="X10" s="224"/>
      <c r="Y10" s="224"/>
      <c r="Z10" s="224"/>
      <c r="AA10" s="224">
        <v>965317</v>
      </c>
      <c r="AB10" s="224"/>
      <c r="AC10" s="224"/>
      <c r="AD10" s="224"/>
    </row>
    <row r="11" spans="2:30" ht="26.25" customHeight="1">
      <c r="B11" s="223"/>
      <c r="C11" s="223"/>
      <c r="D11" s="88"/>
      <c r="E11" s="223"/>
      <c r="F11" s="25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</row>
    <row r="12" spans="2:30" ht="26.25" customHeight="1">
      <c r="B12" s="223"/>
      <c r="C12" s="223"/>
      <c r="D12" s="88" t="s">
        <v>289</v>
      </c>
      <c r="E12" s="223"/>
      <c r="F12" s="254"/>
      <c r="G12" s="230">
        <v>804833</v>
      </c>
      <c r="H12" s="224"/>
      <c r="I12" s="224"/>
      <c r="J12" s="224"/>
      <c r="K12" s="224">
        <v>148493</v>
      </c>
      <c r="L12" s="224"/>
      <c r="M12" s="224"/>
      <c r="N12" s="224"/>
      <c r="O12" s="224">
        <v>253389</v>
      </c>
      <c r="P12" s="224"/>
      <c r="Q12" s="224"/>
      <c r="R12" s="224"/>
      <c r="S12" s="224">
        <v>91675</v>
      </c>
      <c r="T12" s="224"/>
      <c r="U12" s="224"/>
      <c r="V12" s="224"/>
      <c r="W12" s="224">
        <v>430514</v>
      </c>
      <c r="X12" s="224"/>
      <c r="Y12" s="224"/>
      <c r="Z12" s="224"/>
      <c r="AA12" s="224">
        <v>929834</v>
      </c>
      <c r="AB12" s="224"/>
      <c r="AC12" s="224"/>
      <c r="AD12" s="224"/>
    </row>
    <row r="13" spans="2:30" ht="26.25" customHeight="1">
      <c r="B13" s="223"/>
      <c r="C13" s="223"/>
      <c r="D13" s="88"/>
      <c r="E13" s="223"/>
      <c r="F13" s="274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</row>
    <row r="14" spans="2:30" ht="26.25" customHeight="1">
      <c r="B14" s="223"/>
      <c r="C14" s="223"/>
      <c r="D14" s="88" t="s">
        <v>290</v>
      </c>
      <c r="E14" s="223"/>
      <c r="F14" s="274"/>
      <c r="G14" s="230">
        <v>954379</v>
      </c>
      <c r="H14" s="224"/>
      <c r="I14" s="224"/>
      <c r="J14" s="224"/>
      <c r="K14" s="224">
        <v>175696</v>
      </c>
      <c r="L14" s="224"/>
      <c r="M14" s="224"/>
      <c r="N14" s="224"/>
      <c r="O14" s="224">
        <v>505322</v>
      </c>
      <c r="P14" s="224"/>
      <c r="Q14" s="224"/>
      <c r="R14" s="224"/>
      <c r="S14" s="224">
        <v>187157</v>
      </c>
      <c r="T14" s="224"/>
      <c r="U14" s="224"/>
      <c r="V14" s="224"/>
      <c r="W14" s="224">
        <v>421098</v>
      </c>
      <c r="X14" s="224"/>
      <c r="Y14" s="224"/>
      <c r="Z14" s="224"/>
      <c r="AA14" s="224">
        <v>888393</v>
      </c>
      <c r="AB14" s="224"/>
      <c r="AC14" s="224"/>
      <c r="AD14" s="224"/>
    </row>
    <row r="15" spans="2:30" ht="26.25" customHeight="1">
      <c r="B15" s="223"/>
      <c r="C15" s="223"/>
      <c r="D15" s="88"/>
      <c r="E15" s="223"/>
      <c r="F15" s="25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</row>
    <row r="16" spans="1:30" ht="26.25" customHeight="1">
      <c r="A16" s="4"/>
      <c r="B16" s="271"/>
      <c r="C16" s="271"/>
      <c r="D16" s="89" t="s">
        <v>303</v>
      </c>
      <c r="E16" s="223"/>
      <c r="F16" s="255"/>
      <c r="G16" s="257">
        <v>1103072</v>
      </c>
      <c r="H16" s="238"/>
      <c r="I16" s="238"/>
      <c r="J16" s="238"/>
      <c r="K16" s="238">
        <v>207150</v>
      </c>
      <c r="L16" s="238"/>
      <c r="M16" s="238"/>
      <c r="N16" s="238"/>
      <c r="O16" s="238">
        <v>254179</v>
      </c>
      <c r="P16" s="238"/>
      <c r="Q16" s="238"/>
      <c r="R16" s="238"/>
      <c r="S16" s="238">
        <v>94596</v>
      </c>
      <c r="T16" s="238"/>
      <c r="U16" s="238"/>
      <c r="V16" s="238"/>
      <c r="W16" s="238">
        <v>396094</v>
      </c>
      <c r="X16" s="238"/>
      <c r="Y16" s="238"/>
      <c r="Z16" s="238"/>
      <c r="AA16" s="238">
        <v>912659</v>
      </c>
      <c r="AB16" s="238"/>
      <c r="AC16" s="238"/>
      <c r="AD16" s="238"/>
    </row>
    <row r="17" spans="1:30" ht="26.25" customHeight="1" thickBot="1">
      <c r="A17" s="85"/>
      <c r="B17" s="272"/>
      <c r="C17" s="272"/>
      <c r="D17" s="90"/>
      <c r="E17" s="272"/>
      <c r="F17" s="273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</row>
    <row r="18" spans="1:30" ht="18.75" customHeight="1">
      <c r="A18" s="1"/>
      <c r="B18" s="1"/>
      <c r="C18" s="1"/>
      <c r="D18" s="87"/>
      <c r="E18" s="1"/>
      <c r="F18" s="18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 t="s">
        <v>319</v>
      </c>
    </row>
    <row r="19" ht="18" customHeight="1">
      <c r="A19" s="92" t="s">
        <v>317</v>
      </c>
    </row>
    <row r="20" spans="1:26" ht="18" customHeight="1">
      <c r="A20" s="83" t="s">
        <v>293</v>
      </c>
      <c r="B20" s="8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37" ht="18" customHeight="1">
      <c r="A21" s="83" t="s">
        <v>294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K21" s="84"/>
    </row>
    <row r="22" spans="1:2" ht="18" customHeight="1">
      <c r="A22" s="185" t="s">
        <v>318</v>
      </c>
      <c r="B22" s="92"/>
    </row>
    <row r="23" ht="18" customHeight="1">
      <c r="B23" s="92" t="s">
        <v>322</v>
      </c>
    </row>
    <row r="24" ht="18" customHeight="1">
      <c r="B24" s="92"/>
    </row>
    <row r="25" spans="1:28" ht="31.5" customHeight="1">
      <c r="A25" s="242" t="s">
        <v>221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</row>
    <row r="26" ht="18" customHeight="1" thickBot="1">
      <c r="A26" s="85"/>
    </row>
    <row r="27" spans="1:30" ht="18" customHeight="1">
      <c r="A27" s="235" t="s">
        <v>64</v>
      </c>
      <c r="B27" s="235"/>
      <c r="C27" s="235"/>
      <c r="D27" s="235"/>
      <c r="E27" s="235"/>
      <c r="F27" s="235"/>
      <c r="G27" s="243"/>
      <c r="H27" s="231" t="s">
        <v>65</v>
      </c>
      <c r="I27" s="232"/>
      <c r="J27" s="232"/>
      <c r="K27" s="231" t="s">
        <v>66</v>
      </c>
      <c r="L27" s="232"/>
      <c r="M27" s="232"/>
      <c r="N27" s="231" t="s">
        <v>67</v>
      </c>
      <c r="O27" s="232"/>
      <c r="P27" s="232"/>
      <c r="Q27" s="231" t="s">
        <v>68</v>
      </c>
      <c r="R27" s="232"/>
      <c r="S27" s="232"/>
      <c r="T27" s="234" t="s">
        <v>69</v>
      </c>
      <c r="U27" s="235"/>
      <c r="V27" s="235"/>
      <c r="W27" s="236"/>
      <c r="X27" s="234" t="s">
        <v>70</v>
      </c>
      <c r="Y27" s="235"/>
      <c r="Z27" s="235"/>
      <c r="AA27" s="262"/>
      <c r="AB27" s="260" t="s">
        <v>71</v>
      </c>
      <c r="AC27" s="260"/>
      <c r="AD27" s="261"/>
    </row>
    <row r="28" spans="1:30" ht="18" customHeight="1">
      <c r="A28" s="227"/>
      <c r="B28" s="227"/>
      <c r="C28" s="227"/>
      <c r="D28" s="227"/>
      <c r="E28" s="227"/>
      <c r="F28" s="227"/>
      <c r="G28" s="245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26" t="s">
        <v>72</v>
      </c>
      <c r="U28" s="227"/>
      <c r="V28" s="227"/>
      <c r="W28" s="237"/>
      <c r="X28" s="226" t="s">
        <v>72</v>
      </c>
      <c r="Y28" s="227"/>
      <c r="Z28" s="227"/>
      <c r="AA28" s="228"/>
      <c r="AB28" s="246" t="s">
        <v>39</v>
      </c>
      <c r="AC28" s="246"/>
      <c r="AD28" s="251"/>
    </row>
    <row r="29" spans="1:30" ht="26.25" customHeight="1">
      <c r="A29" s="1"/>
      <c r="B29" s="1"/>
      <c r="C29" s="1"/>
      <c r="D29" s="87"/>
      <c r="E29" s="93"/>
      <c r="F29" s="94"/>
      <c r="G29" s="9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X29" s="5"/>
      <c r="Y29" s="5"/>
      <c r="Z29" s="5"/>
      <c r="AB29" s="5"/>
      <c r="AC29" s="5"/>
      <c r="AD29" s="5"/>
    </row>
    <row r="30" spans="1:30" ht="26.25" customHeight="1">
      <c r="A30" s="223" t="s">
        <v>265</v>
      </c>
      <c r="B30" s="223"/>
      <c r="C30" s="223"/>
      <c r="D30" s="87" t="s">
        <v>267</v>
      </c>
      <c r="E30" s="93" t="s">
        <v>278</v>
      </c>
      <c r="F30" s="264" t="s">
        <v>114</v>
      </c>
      <c r="G30" s="270"/>
      <c r="H30" s="224">
        <v>15</v>
      </c>
      <c r="I30" s="224"/>
      <c r="J30" s="224"/>
      <c r="K30" s="224">
        <v>23</v>
      </c>
      <c r="L30" s="224"/>
      <c r="M30" s="224"/>
      <c r="N30" s="224">
        <v>500</v>
      </c>
      <c r="O30" s="224"/>
      <c r="P30" s="224"/>
      <c r="Q30" s="224">
        <v>49</v>
      </c>
      <c r="R30" s="224"/>
      <c r="S30" s="224"/>
      <c r="T30" s="224">
        <v>324665</v>
      </c>
      <c r="U30" s="224"/>
      <c r="V30" s="224"/>
      <c r="W30" s="224"/>
      <c r="X30" s="224">
        <v>34465</v>
      </c>
      <c r="Y30" s="224"/>
      <c r="Z30" s="224"/>
      <c r="AA30" s="224"/>
      <c r="AB30" s="224">
        <v>6100</v>
      </c>
      <c r="AC30" s="224"/>
      <c r="AD30" s="224"/>
    </row>
    <row r="31" spans="1:30" ht="26.25" customHeight="1">
      <c r="A31" s="1"/>
      <c r="B31" s="94"/>
      <c r="C31" s="94"/>
      <c r="D31" s="87"/>
      <c r="E31" s="93"/>
      <c r="F31" s="94"/>
      <c r="G31" s="9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X31" s="5"/>
      <c r="Y31" s="5"/>
      <c r="Z31" s="5"/>
      <c r="AB31" s="5"/>
      <c r="AC31" s="5"/>
      <c r="AD31" s="5"/>
    </row>
    <row r="32" spans="1:30" ht="26.25" customHeight="1">
      <c r="A32" s="1"/>
      <c r="B32" s="264"/>
      <c r="C32" s="264"/>
      <c r="D32" s="87" t="s">
        <v>266</v>
      </c>
      <c r="E32" s="93" t="s">
        <v>291</v>
      </c>
      <c r="F32" s="264"/>
      <c r="G32" s="265"/>
      <c r="H32" s="224">
        <v>15</v>
      </c>
      <c r="I32" s="224"/>
      <c r="J32" s="224"/>
      <c r="K32" s="224">
        <v>24</v>
      </c>
      <c r="L32" s="224"/>
      <c r="M32" s="224"/>
      <c r="N32" s="224">
        <v>478</v>
      </c>
      <c r="O32" s="224"/>
      <c r="P32" s="224"/>
      <c r="Q32" s="224">
        <v>50</v>
      </c>
      <c r="R32" s="224"/>
      <c r="S32" s="224"/>
      <c r="T32" s="224">
        <v>292341</v>
      </c>
      <c r="U32" s="224"/>
      <c r="V32" s="224"/>
      <c r="W32" s="224"/>
      <c r="X32" s="224">
        <v>32417</v>
      </c>
      <c r="Y32" s="224"/>
      <c r="Z32" s="224"/>
      <c r="AA32" s="224"/>
      <c r="AB32" s="224">
        <v>6100</v>
      </c>
      <c r="AC32" s="224"/>
      <c r="AD32" s="224"/>
    </row>
    <row r="33" spans="1:30" ht="26.25" customHeight="1">
      <c r="A33" s="1"/>
      <c r="B33" s="94"/>
      <c r="C33" s="94"/>
      <c r="D33" s="87"/>
      <c r="E33" s="93"/>
      <c r="F33" s="94"/>
      <c r="G33" s="9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X33" s="5"/>
      <c r="Y33" s="5"/>
      <c r="Z33" s="5"/>
      <c r="AB33" s="5"/>
      <c r="AC33" s="5"/>
      <c r="AD33" s="5"/>
    </row>
    <row r="34" spans="1:30" ht="26.25" customHeight="1">
      <c r="A34" s="3"/>
      <c r="B34" s="267"/>
      <c r="C34" s="267"/>
      <c r="D34" s="97" t="s">
        <v>268</v>
      </c>
      <c r="E34" s="98" t="s">
        <v>301</v>
      </c>
      <c r="F34" s="267"/>
      <c r="G34" s="268"/>
      <c r="H34" s="238">
        <v>15</v>
      </c>
      <c r="I34" s="238"/>
      <c r="J34" s="238"/>
      <c r="K34" s="238">
        <v>23</v>
      </c>
      <c r="L34" s="238"/>
      <c r="M34" s="238"/>
      <c r="N34" s="238">
        <v>477</v>
      </c>
      <c r="O34" s="238"/>
      <c r="P34" s="238"/>
      <c r="Q34" s="238">
        <v>48</v>
      </c>
      <c r="R34" s="238"/>
      <c r="S34" s="238"/>
      <c r="T34" s="238">
        <v>371672</v>
      </c>
      <c r="U34" s="238"/>
      <c r="V34" s="238"/>
      <c r="W34" s="238"/>
      <c r="X34" s="238">
        <v>32849</v>
      </c>
      <c r="Y34" s="238"/>
      <c r="Z34" s="238"/>
      <c r="AA34" s="238"/>
      <c r="AB34" s="238">
        <v>6100</v>
      </c>
      <c r="AC34" s="238"/>
      <c r="AD34" s="238"/>
    </row>
    <row r="35" spans="1:30" ht="26.25" customHeight="1" thickBot="1">
      <c r="A35" s="85"/>
      <c r="B35" s="99"/>
      <c r="C35" s="99"/>
      <c r="D35" s="90"/>
      <c r="E35" s="100"/>
      <c r="F35" s="99"/>
      <c r="G35" s="10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85"/>
      <c r="X35" s="85"/>
      <c r="Y35" s="85"/>
      <c r="Z35" s="85"/>
      <c r="AA35" s="85"/>
      <c r="AB35" s="91"/>
      <c r="AC35" s="91"/>
      <c r="AD35" s="91"/>
    </row>
    <row r="36" spans="1:30" ht="18" customHeight="1">
      <c r="A36" s="102"/>
      <c r="B36" s="266"/>
      <c r="C36" s="266"/>
      <c r="D36" s="103"/>
      <c r="E36" s="104"/>
      <c r="F36" s="266"/>
      <c r="G36" s="269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Y36" s="258" t="s">
        <v>31</v>
      </c>
      <c r="Z36" s="259"/>
      <c r="AA36" s="259"/>
      <c r="AB36" s="259"/>
      <c r="AC36" s="259"/>
      <c r="AD36" s="259"/>
    </row>
    <row r="37" spans="9:22" ht="18" customHeight="1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9" spans="24:26" ht="18" customHeight="1">
      <c r="X39" s="5"/>
      <c r="Y39" s="5"/>
      <c r="Z39" s="5"/>
    </row>
    <row r="40" spans="24:26" ht="18" customHeight="1">
      <c r="X40" s="5"/>
      <c r="Y40" s="5"/>
      <c r="Z40" s="5"/>
    </row>
    <row r="41" spans="24:26" ht="18" customHeight="1">
      <c r="X41" s="5"/>
      <c r="Y41" s="5"/>
      <c r="Z41" s="5"/>
    </row>
    <row r="42" spans="24:26" ht="18" customHeight="1">
      <c r="X42" s="6"/>
      <c r="Y42" s="6"/>
      <c r="Z42" s="6"/>
    </row>
    <row r="43" spans="24:26" ht="18" customHeight="1">
      <c r="X43" s="7"/>
      <c r="Y43" s="7"/>
      <c r="Z43" s="7"/>
    </row>
    <row r="47" spans="1:28" s="4" customFormat="1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9" ht="15.75" customHeight="1"/>
    <row r="50" spans="1:28" s="4" customFormat="1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7" ht="17.25" customHeight="1"/>
    <row r="58" ht="15" customHeight="1"/>
    <row r="59" ht="15" customHeight="1"/>
    <row r="60" ht="24.75" customHeight="1"/>
    <row r="61" ht="12" customHeight="1"/>
    <row r="62" ht="19.5" customHeight="1"/>
    <row r="63" ht="19.5" customHeight="1"/>
    <row r="64" ht="9.75" customHeight="1"/>
    <row r="65" ht="19.5" customHeight="1"/>
    <row r="66" ht="9.75" customHeight="1"/>
    <row r="67" ht="19.5" customHeight="1"/>
    <row r="68" ht="9" customHeight="1"/>
    <row r="69" ht="19.5" customHeight="1"/>
    <row r="70" ht="9" customHeight="1"/>
    <row r="71" ht="19.5" customHeight="1"/>
  </sheetData>
  <sheetProtection/>
  <mergeCells count="152">
    <mergeCell ref="O4:R6"/>
    <mergeCell ref="A30:C30"/>
    <mergeCell ref="G3:N3"/>
    <mergeCell ref="A27:G28"/>
    <mergeCell ref="B16:C16"/>
    <mergeCell ref="B12:C12"/>
    <mergeCell ref="E17:F17"/>
    <mergeCell ref="B17:C17"/>
    <mergeCell ref="H27:J28"/>
    <mergeCell ref="E13:F13"/>
    <mergeCell ref="F36:G36"/>
    <mergeCell ref="T36:V36"/>
    <mergeCell ref="F30:G30"/>
    <mergeCell ref="H30:J30"/>
    <mergeCell ref="N30:P30"/>
    <mergeCell ref="N32:P32"/>
    <mergeCell ref="Q30:S30"/>
    <mergeCell ref="K30:M30"/>
    <mergeCell ref="H36:J36"/>
    <mergeCell ref="K36:M36"/>
    <mergeCell ref="K34:M34"/>
    <mergeCell ref="N34:P34"/>
    <mergeCell ref="Q34:S34"/>
    <mergeCell ref="S16:V16"/>
    <mergeCell ref="K27:M28"/>
    <mergeCell ref="Q27:S28"/>
    <mergeCell ref="O17:R17"/>
    <mergeCell ref="A25:AB25"/>
    <mergeCell ref="N36:P36"/>
    <mergeCell ref="X34:AA34"/>
    <mergeCell ref="B32:C32"/>
    <mergeCell ref="F32:G32"/>
    <mergeCell ref="H32:J32"/>
    <mergeCell ref="K32:M32"/>
    <mergeCell ref="B36:C36"/>
    <mergeCell ref="B34:C34"/>
    <mergeCell ref="F34:G34"/>
    <mergeCell ref="H34:J34"/>
    <mergeCell ref="AB34:AD34"/>
    <mergeCell ref="Y36:AD36"/>
    <mergeCell ref="AB27:AD27"/>
    <mergeCell ref="X27:AA27"/>
    <mergeCell ref="T34:W34"/>
    <mergeCell ref="Q36:S36"/>
    <mergeCell ref="AB28:AD28"/>
    <mergeCell ref="K6:N6"/>
    <mergeCell ref="K17:N17"/>
    <mergeCell ref="K7:N7"/>
    <mergeCell ref="G4:J6"/>
    <mergeCell ref="G11:J11"/>
    <mergeCell ref="G16:J16"/>
    <mergeCell ref="K13:N13"/>
    <mergeCell ref="G15:J15"/>
    <mergeCell ref="K4:N4"/>
    <mergeCell ref="B15:C15"/>
    <mergeCell ref="B13:C13"/>
    <mergeCell ref="E15:F15"/>
    <mergeCell ref="G17:J17"/>
    <mergeCell ref="K15:N15"/>
    <mergeCell ref="K16:N16"/>
    <mergeCell ref="E16:F16"/>
    <mergeCell ref="B14:C14"/>
    <mergeCell ref="E14:F14"/>
    <mergeCell ref="E11:F11"/>
    <mergeCell ref="K9:N9"/>
    <mergeCell ref="E12:F12"/>
    <mergeCell ref="B9:C9"/>
    <mergeCell ref="B10:C10"/>
    <mergeCell ref="B11:C11"/>
    <mergeCell ref="S9:V9"/>
    <mergeCell ref="S11:V11"/>
    <mergeCell ref="O13:R13"/>
    <mergeCell ref="B7:C7"/>
    <mergeCell ref="K11:N11"/>
    <mergeCell ref="E7:F7"/>
    <mergeCell ref="E9:F9"/>
    <mergeCell ref="E8:F8"/>
    <mergeCell ref="G7:J7"/>
    <mergeCell ref="E10:F10"/>
    <mergeCell ref="G13:J13"/>
    <mergeCell ref="W8:Z8"/>
    <mergeCell ref="G8:J8"/>
    <mergeCell ref="K8:N8"/>
    <mergeCell ref="G9:J9"/>
    <mergeCell ref="S8:V8"/>
    <mergeCell ref="K10:N10"/>
    <mergeCell ref="G10:J10"/>
    <mergeCell ref="O8:R8"/>
    <mergeCell ref="O9:R9"/>
    <mergeCell ref="G12:J12"/>
    <mergeCell ref="K12:N12"/>
    <mergeCell ref="O12:R12"/>
    <mergeCell ref="O10:R10"/>
    <mergeCell ref="O11:R11"/>
    <mergeCell ref="W11:Z11"/>
    <mergeCell ref="AA5:AD5"/>
    <mergeCell ref="AA4:AD4"/>
    <mergeCell ref="AA6:AD6"/>
    <mergeCell ref="S5:V5"/>
    <mergeCell ref="K5:N5"/>
    <mergeCell ref="AA16:AD16"/>
    <mergeCell ref="AA15:AD15"/>
    <mergeCell ref="W15:Z15"/>
    <mergeCell ref="O7:R7"/>
    <mergeCell ref="S7:V7"/>
    <mergeCell ref="AA8:AD8"/>
    <mergeCell ref="AA9:AD9"/>
    <mergeCell ref="W9:Z9"/>
    <mergeCell ref="W7:Z7"/>
    <mergeCell ref="W4:Z6"/>
    <mergeCell ref="A1:AD1"/>
    <mergeCell ref="A3:F6"/>
    <mergeCell ref="O3:V3"/>
    <mergeCell ref="S6:V6"/>
    <mergeCell ref="S4:V4"/>
    <mergeCell ref="AA11:AD11"/>
    <mergeCell ref="AA12:AD12"/>
    <mergeCell ref="W17:Z17"/>
    <mergeCell ref="S13:V13"/>
    <mergeCell ref="AA14:AD14"/>
    <mergeCell ref="W3:AD3"/>
    <mergeCell ref="S10:V10"/>
    <mergeCell ref="AA10:AD10"/>
    <mergeCell ref="W10:Z10"/>
    <mergeCell ref="AA7:AD7"/>
    <mergeCell ref="T28:W28"/>
    <mergeCell ref="O16:R16"/>
    <mergeCell ref="S17:V17"/>
    <mergeCell ref="W16:Z16"/>
    <mergeCell ref="S12:V12"/>
    <mergeCell ref="W12:Z12"/>
    <mergeCell ref="O15:R15"/>
    <mergeCell ref="AA13:AD13"/>
    <mergeCell ref="G14:J14"/>
    <mergeCell ref="K14:N14"/>
    <mergeCell ref="O14:R14"/>
    <mergeCell ref="S14:V14"/>
    <mergeCell ref="Q32:S32"/>
    <mergeCell ref="T32:W32"/>
    <mergeCell ref="N27:P28"/>
    <mergeCell ref="T27:W27"/>
    <mergeCell ref="S15:V15"/>
    <mergeCell ref="A8:C8"/>
    <mergeCell ref="X32:AA32"/>
    <mergeCell ref="AB32:AD32"/>
    <mergeCell ref="W13:Z13"/>
    <mergeCell ref="T30:W30"/>
    <mergeCell ref="AB30:AD30"/>
    <mergeCell ref="X28:AA28"/>
    <mergeCell ref="W14:Z14"/>
    <mergeCell ref="AA17:AD17"/>
    <mergeCell ref="X30:AA30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0"/>
  <sheetViews>
    <sheetView showGridLines="0" zoomScale="70" zoomScaleNormal="70" zoomScalePageLayoutView="0" workbookViewId="0" topLeftCell="D1">
      <pane ySplit="4" topLeftCell="A20" activePane="bottomLeft" state="frozen"/>
      <selection pane="topLeft" activeCell="C15" sqref="C15"/>
      <selection pane="bottomLeft" activeCell="AA38" sqref="AA38"/>
    </sheetView>
  </sheetViews>
  <sheetFormatPr defaultColWidth="3.625" defaultRowHeight="25.5" customHeight="1"/>
  <cols>
    <col min="1" max="1" width="1.625" style="14" customWidth="1"/>
    <col min="2" max="10" width="3.375" style="14" customWidth="1"/>
    <col min="11" max="11" width="2.125" style="14" customWidth="1"/>
    <col min="12" max="14" width="10.00390625" style="14" customWidth="1"/>
    <col min="15" max="15" width="8.50390625" style="14" customWidth="1"/>
    <col min="16" max="17" width="7.00390625" style="14" customWidth="1"/>
    <col min="18" max="18" width="9.50390625" style="14" customWidth="1"/>
    <col min="19" max="20" width="7.00390625" style="14" customWidth="1"/>
    <col min="21" max="21" width="1.75390625" style="14" customWidth="1"/>
    <col min="22" max="22" width="8.50390625" style="14" customWidth="1"/>
    <col min="23" max="24" width="6.75390625" style="14" customWidth="1"/>
    <col min="25" max="25" width="8.50390625" style="14" customWidth="1"/>
    <col min="26" max="27" width="6.75390625" style="14" customWidth="1"/>
    <col min="28" max="28" width="8.50390625" style="14" customWidth="1"/>
    <col min="29" max="30" width="6.75390625" style="14" customWidth="1"/>
    <col min="31" max="31" width="9.75390625" style="14" customWidth="1"/>
    <col min="32" max="33" width="6.75390625" style="14" customWidth="1"/>
    <col min="34" max="34" width="8.00390625" style="14" customWidth="1"/>
    <col min="35" max="35" width="11.25390625" style="14" customWidth="1"/>
    <col min="36" max="36" width="7.25390625" style="14" customWidth="1"/>
    <col min="37" max="16384" width="3.625" style="14" customWidth="1"/>
  </cols>
  <sheetData>
    <row r="1" spans="1:35" ht="25.5" customHeight="1">
      <c r="A1" s="293" t="s">
        <v>222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115"/>
      <c r="V1" s="294" t="s">
        <v>73</v>
      </c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</row>
    <row r="2" ht="25.5" customHeight="1" thickBot="1">
      <c r="AI2" s="58"/>
    </row>
    <row r="3" spans="1:35" ht="25.5" customHeight="1">
      <c r="A3" s="214" t="s">
        <v>182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  <c r="L3" s="214" t="s">
        <v>75</v>
      </c>
      <c r="M3" s="214"/>
      <c r="N3" s="215"/>
      <c r="O3" s="290" t="s">
        <v>76</v>
      </c>
      <c r="P3" s="214"/>
      <c r="Q3" s="215"/>
      <c r="R3" s="290" t="s">
        <v>282</v>
      </c>
      <c r="S3" s="214"/>
      <c r="T3" s="214"/>
      <c r="U3" s="114"/>
      <c r="V3" s="214" t="s">
        <v>77</v>
      </c>
      <c r="W3" s="214"/>
      <c r="X3" s="215"/>
      <c r="Y3" s="290" t="s">
        <v>78</v>
      </c>
      <c r="Z3" s="214"/>
      <c r="AA3" s="214"/>
      <c r="AB3" s="290" t="s">
        <v>79</v>
      </c>
      <c r="AC3" s="214"/>
      <c r="AD3" s="214"/>
      <c r="AE3" s="290" t="s">
        <v>80</v>
      </c>
      <c r="AF3" s="214"/>
      <c r="AG3" s="214"/>
      <c r="AH3" s="290" t="s">
        <v>81</v>
      </c>
      <c r="AI3" s="59" t="s">
        <v>281</v>
      </c>
    </row>
    <row r="4" spans="1:35" ht="25.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7"/>
      <c r="L4" s="216"/>
      <c r="M4" s="216"/>
      <c r="N4" s="217"/>
      <c r="O4" s="291"/>
      <c r="P4" s="216"/>
      <c r="Q4" s="217"/>
      <c r="R4" s="291"/>
      <c r="S4" s="216"/>
      <c r="T4" s="216"/>
      <c r="U4" s="114"/>
      <c r="V4" s="216"/>
      <c r="W4" s="216"/>
      <c r="X4" s="217"/>
      <c r="Y4" s="291"/>
      <c r="Z4" s="216"/>
      <c r="AA4" s="216"/>
      <c r="AB4" s="291"/>
      <c r="AC4" s="216"/>
      <c r="AD4" s="216"/>
      <c r="AE4" s="291"/>
      <c r="AF4" s="216"/>
      <c r="AG4" s="216"/>
      <c r="AH4" s="291"/>
      <c r="AI4" s="60" t="s">
        <v>280</v>
      </c>
    </row>
    <row r="5" spans="1:35" ht="25.5" customHeight="1">
      <c r="A5" s="114"/>
      <c r="B5" s="292" t="s">
        <v>84</v>
      </c>
      <c r="C5" s="292"/>
      <c r="D5" s="292"/>
      <c r="E5" s="15" t="s">
        <v>184</v>
      </c>
      <c r="F5" s="16" t="s">
        <v>309</v>
      </c>
      <c r="G5" s="292" t="s">
        <v>116</v>
      </c>
      <c r="H5" s="292"/>
      <c r="I5" s="292"/>
      <c r="J5" s="114"/>
      <c r="K5" s="19"/>
      <c r="L5" s="289">
        <v>5806</v>
      </c>
      <c r="M5" s="289"/>
      <c r="N5" s="289"/>
      <c r="O5" s="289">
        <v>914</v>
      </c>
      <c r="P5" s="289"/>
      <c r="Q5" s="289"/>
      <c r="R5" s="289">
        <v>965</v>
      </c>
      <c r="S5" s="289"/>
      <c r="T5" s="289"/>
      <c r="U5" s="55">
        <v>1001</v>
      </c>
      <c r="V5" s="289">
        <v>1001</v>
      </c>
      <c r="W5" s="289"/>
      <c r="X5" s="289"/>
      <c r="Y5" s="289">
        <v>993</v>
      </c>
      <c r="Z5" s="289"/>
      <c r="AA5" s="289"/>
      <c r="AB5" s="289">
        <v>968</v>
      </c>
      <c r="AC5" s="289"/>
      <c r="AD5" s="289"/>
      <c r="AE5" s="289">
        <v>965</v>
      </c>
      <c r="AF5" s="289"/>
      <c r="AG5" s="289"/>
      <c r="AH5" s="55">
        <v>248</v>
      </c>
      <c r="AI5" s="62">
        <v>23.4</v>
      </c>
    </row>
    <row r="6" spans="1:35" ht="25.5" customHeight="1">
      <c r="A6" s="114"/>
      <c r="B6" s="114"/>
      <c r="C6" s="114"/>
      <c r="D6" s="22"/>
      <c r="E6" s="15" t="s">
        <v>184</v>
      </c>
      <c r="F6" s="16" t="s">
        <v>308</v>
      </c>
      <c r="G6" s="114"/>
      <c r="H6" s="22"/>
      <c r="I6" s="22"/>
      <c r="J6" s="114"/>
      <c r="K6" s="19"/>
      <c r="L6" s="289">
        <v>5742</v>
      </c>
      <c r="M6" s="289"/>
      <c r="N6" s="289"/>
      <c r="O6" s="289">
        <v>912</v>
      </c>
      <c r="P6" s="289"/>
      <c r="Q6" s="289"/>
      <c r="R6" s="289">
        <v>934</v>
      </c>
      <c r="S6" s="289"/>
      <c r="T6" s="289"/>
      <c r="U6" s="55">
        <v>959</v>
      </c>
      <c r="V6" s="289">
        <v>959</v>
      </c>
      <c r="W6" s="289"/>
      <c r="X6" s="289"/>
      <c r="Y6" s="289">
        <v>993</v>
      </c>
      <c r="Z6" s="289"/>
      <c r="AA6" s="289"/>
      <c r="AB6" s="289">
        <v>988</v>
      </c>
      <c r="AC6" s="289"/>
      <c r="AD6" s="289"/>
      <c r="AE6" s="289">
        <v>956</v>
      </c>
      <c r="AF6" s="289"/>
      <c r="AG6" s="289"/>
      <c r="AH6" s="55">
        <v>233</v>
      </c>
      <c r="AI6" s="62">
        <v>24.6</v>
      </c>
    </row>
    <row r="7" spans="1:35" s="20" customFormat="1" ht="25.5" customHeight="1">
      <c r="A7" s="111"/>
      <c r="B7" s="111"/>
      <c r="C7" s="111"/>
      <c r="D7" s="26"/>
      <c r="E7" s="17" t="s">
        <v>184</v>
      </c>
      <c r="F7" s="18" t="s">
        <v>307</v>
      </c>
      <c r="G7" s="111"/>
      <c r="H7" s="26"/>
      <c r="I7" s="26"/>
      <c r="J7" s="111"/>
      <c r="K7" s="112"/>
      <c r="L7" s="286">
        <f>L9+L35</f>
        <v>5843</v>
      </c>
      <c r="M7" s="286"/>
      <c r="N7" s="286"/>
      <c r="O7" s="286">
        <f>O9+O35</f>
        <v>961</v>
      </c>
      <c r="P7" s="286"/>
      <c r="Q7" s="286"/>
      <c r="R7" s="286">
        <f>R9+R35</f>
        <v>916</v>
      </c>
      <c r="S7" s="286"/>
      <c r="T7" s="286"/>
      <c r="U7" s="54"/>
      <c r="V7" s="286">
        <f>V9+V35</f>
        <v>927</v>
      </c>
      <c r="W7" s="286"/>
      <c r="X7" s="286"/>
      <c r="Y7" s="286">
        <f>Y9+Y35</f>
        <v>960</v>
      </c>
      <c r="Z7" s="286"/>
      <c r="AA7" s="286"/>
      <c r="AB7" s="286">
        <f>AB9+AB35</f>
        <v>999</v>
      </c>
      <c r="AC7" s="286"/>
      <c r="AD7" s="286"/>
      <c r="AE7" s="286">
        <f>AE9+AE35</f>
        <v>974</v>
      </c>
      <c r="AF7" s="286"/>
      <c r="AG7" s="286"/>
      <c r="AH7" s="54">
        <v>237</v>
      </c>
      <c r="AI7" s="140">
        <v>24.7</v>
      </c>
    </row>
    <row r="8" spans="1:35" ht="25.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9"/>
      <c r="L8" s="113"/>
      <c r="M8" s="69"/>
      <c r="N8" s="69"/>
      <c r="O8" s="69"/>
      <c r="P8" s="69"/>
      <c r="Q8" s="69"/>
      <c r="R8" s="69"/>
      <c r="S8" s="69"/>
      <c r="T8" s="69"/>
      <c r="U8" s="55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1"/>
      <c r="AI8" s="63"/>
    </row>
    <row r="9" spans="1:35" s="20" customFormat="1" ht="25.5" customHeight="1">
      <c r="A9" s="111"/>
      <c r="B9" s="280" t="s">
        <v>24</v>
      </c>
      <c r="C9" s="280"/>
      <c r="D9" s="280"/>
      <c r="E9" s="280"/>
      <c r="F9" s="280"/>
      <c r="G9" s="280"/>
      <c r="H9" s="280"/>
      <c r="I9" s="111"/>
      <c r="J9" s="111"/>
      <c r="K9" s="112"/>
      <c r="L9" s="288">
        <f>L11+L29</f>
        <v>5508</v>
      </c>
      <c r="M9" s="286"/>
      <c r="N9" s="286"/>
      <c r="O9" s="286">
        <f>O11+O29</f>
        <v>894</v>
      </c>
      <c r="P9" s="286"/>
      <c r="Q9" s="286"/>
      <c r="R9" s="286">
        <f>R11+R29</f>
        <v>860</v>
      </c>
      <c r="S9" s="286"/>
      <c r="T9" s="286"/>
      <c r="U9" s="54"/>
      <c r="V9" s="286">
        <f>V11+V29</f>
        <v>875</v>
      </c>
      <c r="W9" s="286"/>
      <c r="X9" s="286"/>
      <c r="Y9" s="286">
        <f>Y11+Y29</f>
        <v>911</v>
      </c>
      <c r="Z9" s="286"/>
      <c r="AA9" s="286"/>
      <c r="AB9" s="286">
        <f>AB11+AB29</f>
        <v>942</v>
      </c>
      <c r="AC9" s="286"/>
      <c r="AD9" s="286"/>
      <c r="AE9" s="286">
        <f>AE11+AE29</f>
        <v>920</v>
      </c>
      <c r="AF9" s="286"/>
      <c r="AG9" s="286"/>
      <c r="AH9" s="54">
        <v>225</v>
      </c>
      <c r="AI9" s="140">
        <v>24.5</v>
      </c>
    </row>
    <row r="10" spans="1:36" ht="25.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9"/>
      <c r="L10" s="113"/>
      <c r="M10" s="113"/>
      <c r="N10" s="113"/>
      <c r="O10" s="113"/>
      <c r="P10" s="113"/>
      <c r="Q10" s="113"/>
      <c r="R10" s="113"/>
      <c r="S10" s="113"/>
      <c r="T10" s="113"/>
      <c r="U10" s="55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55"/>
      <c r="AI10" s="62"/>
      <c r="AJ10" s="114"/>
    </row>
    <row r="11" spans="1:36" s="20" customFormat="1" ht="25.5" customHeight="1">
      <c r="A11" s="111"/>
      <c r="B11" s="287" t="s">
        <v>285</v>
      </c>
      <c r="C11" s="287"/>
      <c r="D11" s="287"/>
      <c r="E11" s="287"/>
      <c r="F11" s="287"/>
      <c r="G11" s="287"/>
      <c r="H11" s="287"/>
      <c r="I11" s="111"/>
      <c r="J11" s="111"/>
      <c r="K11" s="112"/>
      <c r="L11" s="288">
        <f>SUM(L12:N27)</f>
        <v>5432</v>
      </c>
      <c r="M11" s="286"/>
      <c r="N11" s="286"/>
      <c r="O11" s="286">
        <f>SUM(O12:Q27)</f>
        <v>880</v>
      </c>
      <c r="P11" s="286"/>
      <c r="Q11" s="286"/>
      <c r="R11" s="286">
        <f>SUM(R12:T27)</f>
        <v>843</v>
      </c>
      <c r="S11" s="286"/>
      <c r="T11" s="286"/>
      <c r="U11" s="54"/>
      <c r="V11" s="286">
        <f>SUM(V12:X27)</f>
        <v>868</v>
      </c>
      <c r="W11" s="286"/>
      <c r="X11" s="286"/>
      <c r="Y11" s="286">
        <f>SUM(Y12:AA27)</f>
        <v>900</v>
      </c>
      <c r="Z11" s="286"/>
      <c r="AA11" s="286"/>
      <c r="AB11" s="286">
        <f>SUM(AB12:AD27)</f>
        <v>926</v>
      </c>
      <c r="AC11" s="286"/>
      <c r="AD11" s="286"/>
      <c r="AE11" s="286">
        <f>SUM(AE12:AG27)</f>
        <v>909</v>
      </c>
      <c r="AF11" s="286"/>
      <c r="AG11" s="286"/>
      <c r="AH11" s="54">
        <f>SUM(AH12:AH27)</f>
        <v>193</v>
      </c>
      <c r="AI11" s="140">
        <f>L11/AH11</f>
        <v>28.145077720207254</v>
      </c>
      <c r="AJ11" s="111"/>
    </row>
    <row r="12" spans="1:36" ht="25.5" customHeight="1">
      <c r="A12" s="114"/>
      <c r="B12" s="114"/>
      <c r="C12" s="283" t="s">
        <v>189</v>
      </c>
      <c r="D12" s="283"/>
      <c r="E12" s="283"/>
      <c r="F12" s="283"/>
      <c r="G12" s="283"/>
      <c r="H12" s="283"/>
      <c r="I12" s="283"/>
      <c r="J12" s="283"/>
      <c r="K12" s="19"/>
      <c r="L12" s="284">
        <v>298</v>
      </c>
      <c r="M12" s="282"/>
      <c r="N12" s="282"/>
      <c r="O12" s="282">
        <v>56</v>
      </c>
      <c r="P12" s="282"/>
      <c r="Q12" s="282"/>
      <c r="R12" s="282">
        <v>45</v>
      </c>
      <c r="S12" s="282"/>
      <c r="T12" s="282"/>
      <c r="U12" s="55"/>
      <c r="V12" s="282">
        <v>50</v>
      </c>
      <c r="W12" s="282"/>
      <c r="X12" s="282"/>
      <c r="Y12" s="282">
        <v>47</v>
      </c>
      <c r="Z12" s="282"/>
      <c r="AA12" s="282"/>
      <c r="AB12" s="282">
        <v>48</v>
      </c>
      <c r="AC12" s="282"/>
      <c r="AD12" s="282"/>
      <c r="AE12" s="282">
        <v>47</v>
      </c>
      <c r="AF12" s="282"/>
      <c r="AG12" s="282"/>
      <c r="AH12" s="117">
        <v>12</v>
      </c>
      <c r="AI12" s="140">
        <f aca="true" t="shared" si="0" ref="AI12:AI36">L12/AH12</f>
        <v>24.833333333333332</v>
      </c>
      <c r="AJ12" s="114"/>
    </row>
    <row r="13" spans="1:36" ht="25.5" customHeight="1">
      <c r="A13" s="114"/>
      <c r="B13" s="114"/>
      <c r="C13" s="283" t="s">
        <v>85</v>
      </c>
      <c r="D13" s="283"/>
      <c r="E13" s="283"/>
      <c r="F13" s="283"/>
      <c r="G13" s="283"/>
      <c r="H13" s="283"/>
      <c r="I13" s="283"/>
      <c r="J13" s="283"/>
      <c r="K13" s="19"/>
      <c r="L13" s="284">
        <v>478</v>
      </c>
      <c r="M13" s="282"/>
      <c r="N13" s="282"/>
      <c r="O13" s="282">
        <v>83</v>
      </c>
      <c r="P13" s="282"/>
      <c r="Q13" s="282"/>
      <c r="R13" s="282">
        <v>77</v>
      </c>
      <c r="S13" s="282"/>
      <c r="T13" s="282"/>
      <c r="U13" s="55"/>
      <c r="V13" s="282">
        <v>81</v>
      </c>
      <c r="W13" s="282"/>
      <c r="X13" s="282"/>
      <c r="Y13" s="282">
        <v>81</v>
      </c>
      <c r="Z13" s="282"/>
      <c r="AA13" s="282"/>
      <c r="AB13" s="282">
        <v>71</v>
      </c>
      <c r="AC13" s="282"/>
      <c r="AD13" s="282"/>
      <c r="AE13" s="282">
        <v>72</v>
      </c>
      <c r="AF13" s="282"/>
      <c r="AG13" s="282"/>
      <c r="AH13" s="117">
        <v>16</v>
      </c>
      <c r="AI13" s="140">
        <f t="shared" si="0"/>
        <v>29.875</v>
      </c>
      <c r="AJ13" s="114"/>
    </row>
    <row r="14" spans="1:36" ht="25.5" customHeight="1">
      <c r="A14" s="114"/>
      <c r="B14" s="114"/>
      <c r="C14" s="283" t="s">
        <v>87</v>
      </c>
      <c r="D14" s="283"/>
      <c r="E14" s="283"/>
      <c r="F14" s="283"/>
      <c r="G14" s="283"/>
      <c r="H14" s="283"/>
      <c r="I14" s="283"/>
      <c r="J14" s="283"/>
      <c r="K14" s="19"/>
      <c r="L14" s="284">
        <v>177</v>
      </c>
      <c r="M14" s="282"/>
      <c r="N14" s="282"/>
      <c r="O14" s="282">
        <v>19</v>
      </c>
      <c r="P14" s="282"/>
      <c r="Q14" s="282"/>
      <c r="R14" s="282">
        <v>30</v>
      </c>
      <c r="S14" s="282"/>
      <c r="T14" s="282"/>
      <c r="U14" s="55"/>
      <c r="V14" s="282">
        <v>22</v>
      </c>
      <c r="W14" s="282"/>
      <c r="X14" s="282"/>
      <c r="Y14" s="282">
        <v>35</v>
      </c>
      <c r="Z14" s="282"/>
      <c r="AA14" s="282"/>
      <c r="AB14" s="282">
        <v>35</v>
      </c>
      <c r="AC14" s="282"/>
      <c r="AD14" s="282"/>
      <c r="AE14" s="282">
        <v>33</v>
      </c>
      <c r="AF14" s="282"/>
      <c r="AG14" s="282"/>
      <c r="AH14" s="117">
        <v>6</v>
      </c>
      <c r="AI14" s="140">
        <f t="shared" si="0"/>
        <v>29.5</v>
      </c>
      <c r="AJ14" s="114"/>
    </row>
    <row r="15" spans="1:36" ht="25.5" customHeight="1">
      <c r="A15" s="114"/>
      <c r="B15" s="114"/>
      <c r="C15" s="283" t="s">
        <v>88</v>
      </c>
      <c r="D15" s="283"/>
      <c r="E15" s="283"/>
      <c r="F15" s="283"/>
      <c r="G15" s="283"/>
      <c r="H15" s="283"/>
      <c r="I15" s="283"/>
      <c r="J15" s="283"/>
      <c r="K15" s="19"/>
      <c r="L15" s="284">
        <v>354</v>
      </c>
      <c r="M15" s="282"/>
      <c r="N15" s="282"/>
      <c r="O15" s="282">
        <v>72</v>
      </c>
      <c r="P15" s="282"/>
      <c r="Q15" s="282"/>
      <c r="R15" s="282">
        <v>56</v>
      </c>
      <c r="S15" s="282"/>
      <c r="T15" s="282"/>
      <c r="U15" s="55"/>
      <c r="V15" s="282">
        <v>63</v>
      </c>
      <c r="W15" s="282"/>
      <c r="X15" s="282"/>
      <c r="Y15" s="282">
        <v>56</v>
      </c>
      <c r="Z15" s="282"/>
      <c r="AA15" s="282"/>
      <c r="AB15" s="282">
        <v>50</v>
      </c>
      <c r="AC15" s="282"/>
      <c r="AD15" s="282"/>
      <c r="AE15" s="282">
        <v>47</v>
      </c>
      <c r="AF15" s="282"/>
      <c r="AG15" s="282"/>
      <c r="AH15" s="117">
        <v>13</v>
      </c>
      <c r="AI15" s="140">
        <f t="shared" si="0"/>
        <v>27.23076923076923</v>
      </c>
      <c r="AJ15" s="114"/>
    </row>
    <row r="16" spans="1:36" ht="25.5" customHeight="1">
      <c r="A16" s="114"/>
      <c r="B16" s="114"/>
      <c r="C16" s="283" t="s">
        <v>89</v>
      </c>
      <c r="D16" s="283"/>
      <c r="E16" s="283"/>
      <c r="F16" s="283"/>
      <c r="G16" s="283"/>
      <c r="H16" s="283"/>
      <c r="I16" s="283"/>
      <c r="J16" s="283"/>
      <c r="K16" s="19"/>
      <c r="L16" s="284">
        <v>375</v>
      </c>
      <c r="M16" s="282"/>
      <c r="N16" s="282"/>
      <c r="O16" s="282">
        <v>33</v>
      </c>
      <c r="P16" s="282"/>
      <c r="Q16" s="282"/>
      <c r="R16" s="282">
        <v>68</v>
      </c>
      <c r="S16" s="282"/>
      <c r="T16" s="282"/>
      <c r="U16" s="55"/>
      <c r="V16" s="282">
        <v>58</v>
      </c>
      <c r="W16" s="282"/>
      <c r="X16" s="282"/>
      <c r="Y16" s="282">
        <v>63</v>
      </c>
      <c r="Z16" s="282"/>
      <c r="AA16" s="282"/>
      <c r="AB16" s="282">
        <v>79</v>
      </c>
      <c r="AC16" s="282"/>
      <c r="AD16" s="282"/>
      <c r="AE16" s="282">
        <v>67</v>
      </c>
      <c r="AF16" s="282"/>
      <c r="AG16" s="282"/>
      <c r="AH16" s="117">
        <v>12</v>
      </c>
      <c r="AI16" s="140">
        <f t="shared" si="0"/>
        <v>31.25</v>
      </c>
      <c r="AJ16" s="114"/>
    </row>
    <row r="17" spans="1:36" ht="25.5" customHeight="1">
      <c r="A17" s="114"/>
      <c r="B17" s="114"/>
      <c r="C17" s="283" t="s">
        <v>90</v>
      </c>
      <c r="D17" s="283"/>
      <c r="E17" s="283"/>
      <c r="F17" s="283"/>
      <c r="G17" s="283"/>
      <c r="H17" s="283"/>
      <c r="I17" s="283"/>
      <c r="J17" s="283"/>
      <c r="K17" s="19"/>
      <c r="L17" s="284">
        <v>610</v>
      </c>
      <c r="M17" s="282"/>
      <c r="N17" s="282"/>
      <c r="O17" s="282">
        <v>95</v>
      </c>
      <c r="P17" s="282"/>
      <c r="Q17" s="282"/>
      <c r="R17" s="282">
        <v>86</v>
      </c>
      <c r="S17" s="282"/>
      <c r="T17" s="282"/>
      <c r="U17" s="55"/>
      <c r="V17" s="282">
        <v>102</v>
      </c>
      <c r="W17" s="282"/>
      <c r="X17" s="282"/>
      <c r="Y17" s="282">
        <v>108</v>
      </c>
      <c r="Z17" s="282"/>
      <c r="AA17" s="282"/>
      <c r="AB17" s="282">
        <v>99</v>
      </c>
      <c r="AC17" s="282"/>
      <c r="AD17" s="282"/>
      <c r="AE17" s="282">
        <v>111</v>
      </c>
      <c r="AF17" s="282"/>
      <c r="AG17" s="282"/>
      <c r="AH17" s="117">
        <v>19</v>
      </c>
      <c r="AI17" s="140">
        <f t="shared" si="0"/>
        <v>32.10526315789474</v>
      </c>
      <c r="AJ17" s="114"/>
    </row>
    <row r="18" spans="1:36" ht="25.5" customHeight="1">
      <c r="A18" s="114"/>
      <c r="B18" s="114"/>
      <c r="C18" s="283" t="s">
        <v>91</v>
      </c>
      <c r="D18" s="283"/>
      <c r="E18" s="283"/>
      <c r="F18" s="283"/>
      <c r="G18" s="283"/>
      <c r="H18" s="283"/>
      <c r="I18" s="283"/>
      <c r="J18" s="283"/>
      <c r="K18" s="19"/>
      <c r="L18" s="284">
        <v>561</v>
      </c>
      <c r="M18" s="282"/>
      <c r="N18" s="282"/>
      <c r="O18" s="282">
        <v>94</v>
      </c>
      <c r="P18" s="282"/>
      <c r="Q18" s="282"/>
      <c r="R18" s="282">
        <v>82</v>
      </c>
      <c r="S18" s="282"/>
      <c r="T18" s="282"/>
      <c r="U18" s="55"/>
      <c r="V18" s="282">
        <v>90</v>
      </c>
      <c r="W18" s="282"/>
      <c r="X18" s="282"/>
      <c r="Y18" s="282">
        <v>83</v>
      </c>
      <c r="Z18" s="282"/>
      <c r="AA18" s="282"/>
      <c r="AB18" s="282">
        <v>91</v>
      </c>
      <c r="AC18" s="282"/>
      <c r="AD18" s="282"/>
      <c r="AE18" s="282">
        <v>112</v>
      </c>
      <c r="AF18" s="282"/>
      <c r="AG18" s="282"/>
      <c r="AH18" s="117">
        <v>19</v>
      </c>
      <c r="AI18" s="140">
        <f t="shared" si="0"/>
        <v>29.526315789473685</v>
      </c>
      <c r="AJ18" s="114"/>
    </row>
    <row r="19" spans="1:36" ht="25.5" customHeight="1">
      <c r="A19" s="114"/>
      <c r="B19" s="114"/>
      <c r="C19" s="283" t="s">
        <v>92</v>
      </c>
      <c r="D19" s="283"/>
      <c r="E19" s="283"/>
      <c r="F19" s="283"/>
      <c r="G19" s="283"/>
      <c r="H19" s="283"/>
      <c r="I19" s="283"/>
      <c r="J19" s="283"/>
      <c r="K19" s="19"/>
      <c r="L19" s="284">
        <v>389</v>
      </c>
      <c r="M19" s="282"/>
      <c r="N19" s="282"/>
      <c r="O19" s="282">
        <v>70</v>
      </c>
      <c r="P19" s="282"/>
      <c r="Q19" s="282"/>
      <c r="R19" s="282">
        <v>62</v>
      </c>
      <c r="S19" s="282"/>
      <c r="T19" s="282"/>
      <c r="U19" s="55"/>
      <c r="V19" s="282">
        <v>72</v>
      </c>
      <c r="W19" s="282"/>
      <c r="X19" s="282"/>
      <c r="Y19" s="282">
        <v>54</v>
      </c>
      <c r="Z19" s="282"/>
      <c r="AA19" s="282"/>
      <c r="AB19" s="282">
        <v>69</v>
      </c>
      <c r="AC19" s="282"/>
      <c r="AD19" s="282"/>
      <c r="AE19" s="282">
        <v>52</v>
      </c>
      <c r="AF19" s="282"/>
      <c r="AG19" s="282"/>
      <c r="AH19" s="117">
        <v>14</v>
      </c>
      <c r="AI19" s="140">
        <f t="shared" si="0"/>
        <v>27.785714285714285</v>
      </c>
      <c r="AJ19" s="114"/>
    </row>
    <row r="20" spans="1:36" ht="25.5" customHeight="1">
      <c r="A20" s="114"/>
      <c r="B20" s="114"/>
      <c r="C20" s="283" t="s">
        <v>93</v>
      </c>
      <c r="D20" s="283"/>
      <c r="E20" s="283"/>
      <c r="F20" s="283"/>
      <c r="G20" s="283"/>
      <c r="H20" s="283"/>
      <c r="I20" s="283"/>
      <c r="J20" s="283"/>
      <c r="K20" s="19"/>
      <c r="L20" s="284">
        <v>29</v>
      </c>
      <c r="M20" s="282"/>
      <c r="N20" s="282"/>
      <c r="O20" s="282">
        <v>3</v>
      </c>
      <c r="P20" s="282"/>
      <c r="Q20" s="282"/>
      <c r="R20" s="282">
        <v>4</v>
      </c>
      <c r="S20" s="282"/>
      <c r="T20" s="282"/>
      <c r="U20" s="55"/>
      <c r="V20" s="282">
        <v>8</v>
      </c>
      <c r="W20" s="282"/>
      <c r="X20" s="282"/>
      <c r="Y20" s="282">
        <v>3</v>
      </c>
      <c r="Z20" s="282"/>
      <c r="AA20" s="282"/>
      <c r="AB20" s="282">
        <v>7</v>
      </c>
      <c r="AC20" s="282"/>
      <c r="AD20" s="282"/>
      <c r="AE20" s="282">
        <v>4</v>
      </c>
      <c r="AF20" s="282"/>
      <c r="AG20" s="282"/>
      <c r="AH20" s="117">
        <v>4</v>
      </c>
      <c r="AI20" s="140">
        <f t="shared" si="0"/>
        <v>7.25</v>
      </c>
      <c r="AJ20" s="114"/>
    </row>
    <row r="21" spans="1:36" ht="25.5" customHeight="1">
      <c r="A21" s="114"/>
      <c r="B21" s="114"/>
      <c r="C21" s="283" t="s">
        <v>161</v>
      </c>
      <c r="D21" s="283"/>
      <c r="E21" s="283"/>
      <c r="F21" s="283"/>
      <c r="G21" s="283"/>
      <c r="H21" s="283"/>
      <c r="I21" s="283"/>
      <c r="J21" s="283"/>
      <c r="K21" s="19"/>
      <c r="L21" s="282" t="s">
        <v>314</v>
      </c>
      <c r="M21" s="282"/>
      <c r="N21" s="282"/>
      <c r="O21" s="282" t="s">
        <v>314</v>
      </c>
      <c r="P21" s="282"/>
      <c r="Q21" s="282"/>
      <c r="R21" s="282" t="s">
        <v>314</v>
      </c>
      <c r="S21" s="282"/>
      <c r="T21" s="282"/>
      <c r="U21" s="55"/>
      <c r="V21" s="282" t="s">
        <v>109</v>
      </c>
      <c r="W21" s="282"/>
      <c r="X21" s="282"/>
      <c r="Y21" s="282" t="s">
        <v>109</v>
      </c>
      <c r="Z21" s="282"/>
      <c r="AA21" s="282"/>
      <c r="AB21" s="282" t="s">
        <v>109</v>
      </c>
      <c r="AC21" s="282"/>
      <c r="AD21" s="282"/>
      <c r="AE21" s="282" t="s">
        <v>109</v>
      </c>
      <c r="AF21" s="282"/>
      <c r="AG21" s="282"/>
      <c r="AH21" s="56" t="s">
        <v>109</v>
      </c>
      <c r="AI21" s="56" t="s">
        <v>109</v>
      </c>
      <c r="AJ21" s="114"/>
    </row>
    <row r="22" spans="1:36" ht="25.5" customHeight="1">
      <c r="A22" s="114"/>
      <c r="B22" s="114"/>
      <c r="C22" s="283" t="s">
        <v>94</v>
      </c>
      <c r="D22" s="283"/>
      <c r="E22" s="283"/>
      <c r="F22" s="283"/>
      <c r="G22" s="283"/>
      <c r="H22" s="283"/>
      <c r="I22" s="283"/>
      <c r="J22" s="283"/>
      <c r="K22" s="19"/>
      <c r="L22" s="284">
        <v>334</v>
      </c>
      <c r="M22" s="282"/>
      <c r="N22" s="282"/>
      <c r="O22" s="282">
        <v>58</v>
      </c>
      <c r="P22" s="282"/>
      <c r="Q22" s="282"/>
      <c r="R22" s="282">
        <v>52</v>
      </c>
      <c r="S22" s="282"/>
      <c r="T22" s="282"/>
      <c r="U22" s="55"/>
      <c r="V22" s="282">
        <v>55</v>
      </c>
      <c r="W22" s="282"/>
      <c r="X22" s="282"/>
      <c r="Y22" s="282">
        <v>62</v>
      </c>
      <c r="Z22" s="282"/>
      <c r="AA22" s="282"/>
      <c r="AB22" s="282">
        <v>49</v>
      </c>
      <c r="AC22" s="282"/>
      <c r="AD22" s="282"/>
      <c r="AE22" s="282">
        <v>52</v>
      </c>
      <c r="AF22" s="282"/>
      <c r="AG22" s="282"/>
      <c r="AH22" s="117">
        <v>12</v>
      </c>
      <c r="AI22" s="140">
        <f t="shared" si="0"/>
        <v>27.833333333333332</v>
      </c>
      <c r="AJ22" s="114"/>
    </row>
    <row r="23" spans="1:36" ht="25.5" customHeight="1">
      <c r="A23" s="114"/>
      <c r="B23" s="114"/>
      <c r="C23" s="283" t="s">
        <v>95</v>
      </c>
      <c r="D23" s="283"/>
      <c r="E23" s="283"/>
      <c r="F23" s="283"/>
      <c r="G23" s="283"/>
      <c r="H23" s="283"/>
      <c r="I23" s="283"/>
      <c r="J23" s="283"/>
      <c r="K23" s="19"/>
      <c r="L23" s="284">
        <v>556</v>
      </c>
      <c r="M23" s="282"/>
      <c r="N23" s="282"/>
      <c r="O23" s="282">
        <v>84</v>
      </c>
      <c r="P23" s="282"/>
      <c r="Q23" s="282"/>
      <c r="R23" s="282">
        <v>87</v>
      </c>
      <c r="S23" s="282"/>
      <c r="T23" s="282"/>
      <c r="U23" s="55"/>
      <c r="V23" s="282">
        <v>86</v>
      </c>
      <c r="W23" s="282"/>
      <c r="X23" s="282"/>
      <c r="Y23" s="282">
        <v>90</v>
      </c>
      <c r="Z23" s="282"/>
      <c r="AA23" s="282"/>
      <c r="AB23" s="282">
        <v>106</v>
      </c>
      <c r="AC23" s="282"/>
      <c r="AD23" s="282"/>
      <c r="AE23" s="282">
        <v>94</v>
      </c>
      <c r="AF23" s="282"/>
      <c r="AG23" s="282"/>
      <c r="AH23" s="117">
        <v>18</v>
      </c>
      <c r="AI23" s="140">
        <f t="shared" si="0"/>
        <v>30.88888888888889</v>
      </c>
      <c r="AJ23" s="114"/>
    </row>
    <row r="24" spans="1:36" ht="25.5" customHeight="1">
      <c r="A24" s="114"/>
      <c r="B24" s="114"/>
      <c r="C24" s="283" t="s">
        <v>96</v>
      </c>
      <c r="D24" s="283"/>
      <c r="E24" s="283"/>
      <c r="F24" s="283"/>
      <c r="G24" s="283"/>
      <c r="H24" s="283"/>
      <c r="I24" s="283"/>
      <c r="J24" s="283"/>
      <c r="K24" s="19"/>
      <c r="L24" s="284">
        <v>246</v>
      </c>
      <c r="M24" s="282"/>
      <c r="N24" s="282"/>
      <c r="O24" s="282">
        <v>48</v>
      </c>
      <c r="P24" s="282"/>
      <c r="Q24" s="282"/>
      <c r="R24" s="282">
        <v>42</v>
      </c>
      <c r="S24" s="282"/>
      <c r="T24" s="282"/>
      <c r="U24" s="55"/>
      <c r="V24" s="282">
        <v>35</v>
      </c>
      <c r="W24" s="282"/>
      <c r="X24" s="282"/>
      <c r="Y24" s="282">
        <v>39</v>
      </c>
      <c r="Z24" s="282"/>
      <c r="AA24" s="282"/>
      <c r="AB24" s="282">
        <v>41</v>
      </c>
      <c r="AC24" s="282"/>
      <c r="AD24" s="282"/>
      <c r="AE24" s="282">
        <v>38</v>
      </c>
      <c r="AF24" s="282"/>
      <c r="AG24" s="282"/>
      <c r="AH24" s="117">
        <v>9</v>
      </c>
      <c r="AI24" s="140">
        <f t="shared" si="0"/>
        <v>27.333333333333332</v>
      </c>
      <c r="AJ24" s="114"/>
    </row>
    <row r="25" spans="1:36" ht="25.5" customHeight="1">
      <c r="A25" s="114"/>
      <c r="B25" s="114"/>
      <c r="C25" s="283" t="s">
        <v>97</v>
      </c>
      <c r="D25" s="283"/>
      <c r="E25" s="283"/>
      <c r="F25" s="283"/>
      <c r="G25" s="283"/>
      <c r="H25" s="283"/>
      <c r="I25" s="283"/>
      <c r="J25" s="283"/>
      <c r="K25" s="19"/>
      <c r="L25" s="284">
        <v>301</v>
      </c>
      <c r="M25" s="282"/>
      <c r="N25" s="282"/>
      <c r="O25" s="282">
        <v>49</v>
      </c>
      <c r="P25" s="282"/>
      <c r="Q25" s="282"/>
      <c r="R25" s="282">
        <v>41</v>
      </c>
      <c r="S25" s="282"/>
      <c r="T25" s="282"/>
      <c r="U25" s="55"/>
      <c r="V25" s="282">
        <v>50</v>
      </c>
      <c r="W25" s="282"/>
      <c r="X25" s="282"/>
      <c r="Y25" s="282">
        <v>47</v>
      </c>
      <c r="Z25" s="282"/>
      <c r="AA25" s="282"/>
      <c r="AB25" s="282">
        <v>56</v>
      </c>
      <c r="AC25" s="282"/>
      <c r="AD25" s="282"/>
      <c r="AE25" s="282">
        <v>53</v>
      </c>
      <c r="AF25" s="282"/>
      <c r="AG25" s="282"/>
      <c r="AH25" s="117">
        <v>12</v>
      </c>
      <c r="AI25" s="140">
        <f t="shared" si="0"/>
        <v>25.083333333333332</v>
      </c>
      <c r="AJ25" s="114"/>
    </row>
    <row r="26" spans="1:36" ht="25.5" customHeight="1">
      <c r="A26" s="114"/>
      <c r="B26" s="114"/>
      <c r="C26" s="283" t="s">
        <v>98</v>
      </c>
      <c r="D26" s="283"/>
      <c r="E26" s="283"/>
      <c r="F26" s="283"/>
      <c r="G26" s="283"/>
      <c r="H26" s="283"/>
      <c r="I26" s="283"/>
      <c r="J26" s="283"/>
      <c r="K26" s="19"/>
      <c r="L26" s="284">
        <v>425</v>
      </c>
      <c r="M26" s="282"/>
      <c r="N26" s="282"/>
      <c r="O26" s="282">
        <v>66</v>
      </c>
      <c r="P26" s="282"/>
      <c r="Q26" s="282"/>
      <c r="R26" s="282">
        <v>61</v>
      </c>
      <c r="S26" s="282"/>
      <c r="T26" s="282"/>
      <c r="U26" s="55"/>
      <c r="V26" s="282">
        <v>60</v>
      </c>
      <c r="W26" s="282"/>
      <c r="X26" s="282"/>
      <c r="Y26" s="282">
        <v>81</v>
      </c>
      <c r="Z26" s="282"/>
      <c r="AA26" s="282"/>
      <c r="AB26" s="282">
        <v>72</v>
      </c>
      <c r="AC26" s="282"/>
      <c r="AD26" s="282"/>
      <c r="AE26" s="282">
        <v>81</v>
      </c>
      <c r="AF26" s="282"/>
      <c r="AG26" s="282"/>
      <c r="AH26" s="117">
        <v>16</v>
      </c>
      <c r="AI26" s="140">
        <f t="shared" si="0"/>
        <v>26.5625</v>
      </c>
      <c r="AJ26" s="114"/>
    </row>
    <row r="27" spans="1:36" ht="25.5" customHeight="1">
      <c r="A27" s="114"/>
      <c r="B27" s="114"/>
      <c r="C27" s="283" t="s">
        <v>86</v>
      </c>
      <c r="D27" s="283"/>
      <c r="E27" s="283"/>
      <c r="F27" s="283"/>
      <c r="G27" s="283"/>
      <c r="H27" s="283"/>
      <c r="I27" s="283"/>
      <c r="J27" s="283"/>
      <c r="K27" s="19"/>
      <c r="L27" s="284">
        <v>299</v>
      </c>
      <c r="M27" s="282"/>
      <c r="N27" s="282"/>
      <c r="O27" s="282">
        <v>50</v>
      </c>
      <c r="P27" s="282"/>
      <c r="Q27" s="282"/>
      <c r="R27" s="282">
        <v>50</v>
      </c>
      <c r="S27" s="282"/>
      <c r="T27" s="282"/>
      <c r="U27" s="55"/>
      <c r="V27" s="282">
        <v>36</v>
      </c>
      <c r="W27" s="282"/>
      <c r="X27" s="282"/>
      <c r="Y27" s="282">
        <v>51</v>
      </c>
      <c r="Z27" s="282"/>
      <c r="AA27" s="282"/>
      <c r="AB27" s="282">
        <v>53</v>
      </c>
      <c r="AC27" s="282"/>
      <c r="AD27" s="282"/>
      <c r="AE27" s="282">
        <v>46</v>
      </c>
      <c r="AF27" s="282"/>
      <c r="AG27" s="282"/>
      <c r="AH27" s="117">
        <v>11</v>
      </c>
      <c r="AI27" s="140">
        <f t="shared" si="0"/>
        <v>27.181818181818183</v>
      </c>
      <c r="AJ27" s="114"/>
    </row>
    <row r="28" spans="1:36" ht="25.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9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140"/>
      <c r="AJ28" s="114"/>
    </row>
    <row r="29" spans="1:35" s="20" customFormat="1" ht="25.5" customHeight="1">
      <c r="A29" s="111"/>
      <c r="B29" s="280" t="s">
        <v>283</v>
      </c>
      <c r="C29" s="280"/>
      <c r="D29" s="280"/>
      <c r="E29" s="280"/>
      <c r="F29" s="280"/>
      <c r="G29" s="280"/>
      <c r="H29" s="280"/>
      <c r="I29" s="111"/>
      <c r="J29" s="111"/>
      <c r="K29" s="112"/>
      <c r="L29" s="281">
        <f>SUM(L30:N33)</f>
        <v>76</v>
      </c>
      <c r="M29" s="276"/>
      <c r="N29" s="276"/>
      <c r="O29" s="276">
        <f>SUM(O30:Q33)</f>
        <v>14</v>
      </c>
      <c r="P29" s="276"/>
      <c r="Q29" s="276"/>
      <c r="R29" s="276">
        <f>SUM(R30:T33)</f>
        <v>17</v>
      </c>
      <c r="S29" s="276"/>
      <c r="T29" s="276"/>
      <c r="U29" s="57"/>
      <c r="V29" s="276">
        <f>SUM(V30:X33)</f>
        <v>7</v>
      </c>
      <c r="W29" s="276"/>
      <c r="X29" s="276"/>
      <c r="Y29" s="276">
        <f>SUM(Y30:AA33)</f>
        <v>11</v>
      </c>
      <c r="Z29" s="276"/>
      <c r="AA29" s="276"/>
      <c r="AB29" s="276">
        <f>SUM(AB30:AD33)</f>
        <v>16</v>
      </c>
      <c r="AC29" s="276"/>
      <c r="AD29" s="276"/>
      <c r="AE29" s="276">
        <f>SUM(AE30:AG33)</f>
        <v>11</v>
      </c>
      <c r="AF29" s="276"/>
      <c r="AG29" s="276"/>
      <c r="AH29" s="57">
        <f>SUM(AH30:AH33)</f>
        <v>32</v>
      </c>
      <c r="AI29" s="140">
        <f t="shared" si="0"/>
        <v>2.375</v>
      </c>
    </row>
    <row r="30" spans="1:35" ht="25.5" customHeight="1">
      <c r="A30" s="114"/>
      <c r="B30" s="114"/>
      <c r="C30" s="283" t="s">
        <v>254</v>
      </c>
      <c r="D30" s="283"/>
      <c r="E30" s="283"/>
      <c r="F30" s="283"/>
      <c r="G30" s="283"/>
      <c r="H30" s="283"/>
      <c r="I30" s="283"/>
      <c r="J30" s="283"/>
      <c r="K30" s="19"/>
      <c r="L30" s="284">
        <f>SUM(O30:AG30)</f>
        <v>12</v>
      </c>
      <c r="M30" s="282"/>
      <c r="N30" s="282"/>
      <c r="O30" s="282">
        <v>3</v>
      </c>
      <c r="P30" s="282"/>
      <c r="Q30" s="282"/>
      <c r="R30" s="282">
        <v>2</v>
      </c>
      <c r="S30" s="282"/>
      <c r="T30" s="282"/>
      <c r="U30" s="56"/>
      <c r="V30" s="282">
        <v>2</v>
      </c>
      <c r="W30" s="282"/>
      <c r="X30" s="282"/>
      <c r="Y30" s="282">
        <v>2</v>
      </c>
      <c r="Z30" s="282"/>
      <c r="AA30" s="282"/>
      <c r="AB30" s="282">
        <v>1</v>
      </c>
      <c r="AC30" s="282"/>
      <c r="AD30" s="282"/>
      <c r="AE30" s="282">
        <v>2</v>
      </c>
      <c r="AF30" s="282"/>
      <c r="AG30" s="282"/>
      <c r="AH30" s="56">
        <v>6</v>
      </c>
      <c r="AI30" s="140">
        <f t="shared" si="0"/>
        <v>2</v>
      </c>
    </row>
    <row r="31" spans="1:35" ht="25.5" customHeight="1">
      <c r="A31" s="114"/>
      <c r="B31" s="114"/>
      <c r="C31" s="283" t="s">
        <v>256</v>
      </c>
      <c r="D31" s="283"/>
      <c r="E31" s="283"/>
      <c r="F31" s="283"/>
      <c r="G31" s="283"/>
      <c r="H31" s="283"/>
      <c r="I31" s="283"/>
      <c r="J31" s="283"/>
      <c r="K31" s="19"/>
      <c r="L31" s="284">
        <f>SUM(O31:AG31)</f>
        <v>20</v>
      </c>
      <c r="M31" s="282"/>
      <c r="N31" s="282"/>
      <c r="O31" s="282">
        <v>5</v>
      </c>
      <c r="P31" s="282"/>
      <c r="Q31" s="282"/>
      <c r="R31" s="282">
        <v>5</v>
      </c>
      <c r="S31" s="282"/>
      <c r="T31" s="282"/>
      <c r="U31" s="56"/>
      <c r="V31" s="282">
        <v>1</v>
      </c>
      <c r="W31" s="282"/>
      <c r="X31" s="282"/>
      <c r="Y31" s="282">
        <v>2</v>
      </c>
      <c r="Z31" s="282"/>
      <c r="AA31" s="282"/>
      <c r="AB31" s="282">
        <v>6</v>
      </c>
      <c r="AC31" s="282"/>
      <c r="AD31" s="282"/>
      <c r="AE31" s="282">
        <v>1</v>
      </c>
      <c r="AF31" s="282"/>
      <c r="AG31" s="282"/>
      <c r="AH31" s="56">
        <v>8</v>
      </c>
      <c r="AI31" s="140">
        <f t="shared" si="0"/>
        <v>2.5</v>
      </c>
    </row>
    <row r="32" spans="1:35" ht="25.5" customHeight="1">
      <c r="A32" s="114"/>
      <c r="B32" s="114"/>
      <c r="C32" s="285" t="s">
        <v>258</v>
      </c>
      <c r="D32" s="285"/>
      <c r="E32" s="285"/>
      <c r="F32" s="285"/>
      <c r="G32" s="285"/>
      <c r="H32" s="285"/>
      <c r="I32" s="285"/>
      <c r="J32" s="285"/>
      <c r="K32" s="19"/>
      <c r="L32" s="284">
        <f>SUM(O32:AG32)</f>
        <v>12</v>
      </c>
      <c r="M32" s="282"/>
      <c r="N32" s="282"/>
      <c r="O32" s="282">
        <v>3</v>
      </c>
      <c r="P32" s="282"/>
      <c r="Q32" s="282"/>
      <c r="R32" s="282">
        <v>2</v>
      </c>
      <c r="S32" s="282"/>
      <c r="T32" s="282"/>
      <c r="U32" s="56"/>
      <c r="V32" s="282">
        <v>1</v>
      </c>
      <c r="W32" s="282"/>
      <c r="X32" s="282"/>
      <c r="Y32" s="282">
        <v>1</v>
      </c>
      <c r="Z32" s="282"/>
      <c r="AA32" s="282"/>
      <c r="AB32" s="282">
        <v>2</v>
      </c>
      <c r="AC32" s="282"/>
      <c r="AD32" s="282"/>
      <c r="AE32" s="282">
        <v>3</v>
      </c>
      <c r="AF32" s="282"/>
      <c r="AG32" s="282"/>
      <c r="AH32" s="56">
        <v>7</v>
      </c>
      <c r="AI32" s="140">
        <f t="shared" si="0"/>
        <v>1.7142857142857142</v>
      </c>
    </row>
    <row r="33" spans="1:35" ht="25.5" customHeight="1">
      <c r="A33" s="114"/>
      <c r="B33" s="114"/>
      <c r="C33" s="283" t="s">
        <v>252</v>
      </c>
      <c r="D33" s="283"/>
      <c r="E33" s="283"/>
      <c r="F33" s="283"/>
      <c r="G33" s="283"/>
      <c r="H33" s="283"/>
      <c r="I33" s="283"/>
      <c r="J33" s="283"/>
      <c r="K33" s="19"/>
      <c r="L33" s="284">
        <f>SUM(O33:AG33)</f>
        <v>32</v>
      </c>
      <c r="M33" s="282"/>
      <c r="N33" s="282"/>
      <c r="O33" s="282">
        <v>3</v>
      </c>
      <c r="P33" s="282"/>
      <c r="Q33" s="282"/>
      <c r="R33" s="282">
        <v>8</v>
      </c>
      <c r="S33" s="282"/>
      <c r="T33" s="282"/>
      <c r="U33" s="56"/>
      <c r="V33" s="282">
        <v>3</v>
      </c>
      <c r="W33" s="282"/>
      <c r="X33" s="282"/>
      <c r="Y33" s="282">
        <v>6</v>
      </c>
      <c r="Z33" s="282"/>
      <c r="AA33" s="282"/>
      <c r="AB33" s="282">
        <v>7</v>
      </c>
      <c r="AC33" s="282"/>
      <c r="AD33" s="282"/>
      <c r="AE33" s="282">
        <v>5</v>
      </c>
      <c r="AF33" s="282"/>
      <c r="AG33" s="282"/>
      <c r="AH33" s="56">
        <v>11</v>
      </c>
      <c r="AI33" s="140">
        <f t="shared" si="0"/>
        <v>2.909090909090909</v>
      </c>
    </row>
    <row r="34" spans="1:35" ht="25.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9"/>
      <c r="L34" s="55"/>
      <c r="M34" s="61"/>
      <c r="N34" s="61"/>
      <c r="O34" s="61"/>
      <c r="P34" s="61"/>
      <c r="Q34" s="61"/>
      <c r="R34" s="61"/>
      <c r="S34" s="61"/>
      <c r="T34" s="61"/>
      <c r="U34" s="55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140"/>
    </row>
    <row r="35" spans="1:35" s="20" customFormat="1" ht="25.5" customHeight="1">
      <c r="A35" s="111"/>
      <c r="B35" s="280" t="s">
        <v>284</v>
      </c>
      <c r="C35" s="280"/>
      <c r="D35" s="280"/>
      <c r="E35" s="280"/>
      <c r="F35" s="280"/>
      <c r="G35" s="280"/>
      <c r="H35" s="280"/>
      <c r="I35" s="111"/>
      <c r="J35" s="111"/>
      <c r="K35" s="112"/>
      <c r="L35" s="281">
        <v>335</v>
      </c>
      <c r="M35" s="276"/>
      <c r="N35" s="276"/>
      <c r="O35" s="276">
        <v>67</v>
      </c>
      <c r="P35" s="276"/>
      <c r="Q35" s="276"/>
      <c r="R35" s="276">
        <v>56</v>
      </c>
      <c r="S35" s="276"/>
      <c r="T35" s="276"/>
      <c r="U35" s="57"/>
      <c r="V35" s="276">
        <v>52</v>
      </c>
      <c r="W35" s="276"/>
      <c r="X35" s="276"/>
      <c r="Y35" s="276">
        <v>49</v>
      </c>
      <c r="Z35" s="276"/>
      <c r="AA35" s="276"/>
      <c r="AB35" s="276">
        <v>57</v>
      </c>
      <c r="AC35" s="276"/>
      <c r="AD35" s="276"/>
      <c r="AE35" s="276">
        <v>54</v>
      </c>
      <c r="AF35" s="276"/>
      <c r="AG35" s="276"/>
      <c r="AH35" s="57">
        <v>12</v>
      </c>
      <c r="AI35" s="140">
        <f t="shared" si="0"/>
        <v>27.916666666666668</v>
      </c>
    </row>
    <row r="36" spans="1:35" ht="25.5" customHeight="1" thickBot="1">
      <c r="A36" s="28"/>
      <c r="B36" s="114"/>
      <c r="C36" s="277" t="s">
        <v>99</v>
      </c>
      <c r="D36" s="277"/>
      <c r="E36" s="277"/>
      <c r="F36" s="277"/>
      <c r="G36" s="277"/>
      <c r="H36" s="277"/>
      <c r="I36" s="277"/>
      <c r="J36" s="277"/>
      <c r="K36" s="114"/>
      <c r="L36" s="278">
        <v>335</v>
      </c>
      <c r="M36" s="279"/>
      <c r="N36" s="279"/>
      <c r="O36" s="279">
        <v>67</v>
      </c>
      <c r="P36" s="279"/>
      <c r="Q36" s="279"/>
      <c r="R36" s="279">
        <v>56</v>
      </c>
      <c r="S36" s="279"/>
      <c r="T36" s="279"/>
      <c r="U36" s="56"/>
      <c r="V36" s="279">
        <v>52</v>
      </c>
      <c r="W36" s="279"/>
      <c r="X36" s="279"/>
      <c r="Y36" s="279">
        <v>49</v>
      </c>
      <c r="Z36" s="279"/>
      <c r="AA36" s="279"/>
      <c r="AB36" s="279">
        <v>57</v>
      </c>
      <c r="AC36" s="279"/>
      <c r="AD36" s="279"/>
      <c r="AE36" s="279">
        <v>54</v>
      </c>
      <c r="AF36" s="279"/>
      <c r="AG36" s="279"/>
      <c r="AH36" s="139">
        <v>12</v>
      </c>
      <c r="AI36" s="408">
        <f t="shared" si="0"/>
        <v>27.916666666666668</v>
      </c>
    </row>
    <row r="37" spans="1:35" ht="18" customHeight="1">
      <c r="A37" s="37" t="s">
        <v>320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10"/>
      <c r="O37" s="110"/>
      <c r="P37" s="110"/>
      <c r="Q37" s="110"/>
      <c r="R37" s="110"/>
      <c r="S37" s="110"/>
      <c r="T37" s="110"/>
      <c r="U37" s="114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87" t="s">
        <v>153</v>
      </c>
    </row>
    <row r="38" spans="1:35" ht="18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AI38" s="156" t="s">
        <v>316</v>
      </c>
    </row>
    <row r="39" spans="2:35" ht="18" customHeight="1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116"/>
      <c r="AH39" s="275"/>
      <c r="AI39" s="275"/>
    </row>
    <row r="40" spans="2:13" ht="18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</sheetData>
  <sheetProtection/>
  <mergeCells count="235">
    <mergeCell ref="A1:T1"/>
    <mergeCell ref="V1:AI1"/>
    <mergeCell ref="A3:K4"/>
    <mergeCell ref="L3:N4"/>
    <mergeCell ref="O3:Q4"/>
    <mergeCell ref="R3:T4"/>
    <mergeCell ref="V3:X4"/>
    <mergeCell ref="Y3:AA4"/>
    <mergeCell ref="AB3:AD4"/>
    <mergeCell ref="AE3:AG4"/>
    <mergeCell ref="AH3:AH4"/>
    <mergeCell ref="B5:D5"/>
    <mergeCell ref="G5:I5"/>
    <mergeCell ref="L5:N5"/>
    <mergeCell ref="O5:Q5"/>
    <mergeCell ref="R5:T5"/>
    <mergeCell ref="V5:X5"/>
    <mergeCell ref="Y5:AA5"/>
    <mergeCell ref="AB5:AD5"/>
    <mergeCell ref="L6:N6"/>
    <mergeCell ref="O6:Q6"/>
    <mergeCell ref="R6:T6"/>
    <mergeCell ref="V6:X6"/>
    <mergeCell ref="Y6:AA6"/>
    <mergeCell ref="AB6:AD6"/>
    <mergeCell ref="O7:Q7"/>
    <mergeCell ref="R7:T7"/>
    <mergeCell ref="V7:X7"/>
    <mergeCell ref="Y7:AA7"/>
    <mergeCell ref="AB7:AD7"/>
    <mergeCell ref="AE5:AG5"/>
    <mergeCell ref="AE6:AG6"/>
    <mergeCell ref="AE7:AG7"/>
    <mergeCell ref="B9:H9"/>
    <mergeCell ref="L9:N9"/>
    <mergeCell ref="O9:Q9"/>
    <mergeCell ref="R9:T9"/>
    <mergeCell ref="V9:X9"/>
    <mergeCell ref="Y9:AA9"/>
    <mergeCell ref="AB9:AD9"/>
    <mergeCell ref="AE9:AG9"/>
    <mergeCell ref="L7:N7"/>
    <mergeCell ref="B11:H11"/>
    <mergeCell ref="L11:N11"/>
    <mergeCell ref="O11:Q11"/>
    <mergeCell ref="R11:T11"/>
    <mergeCell ref="V11:X11"/>
    <mergeCell ref="Y11:AA11"/>
    <mergeCell ref="AB11:AD11"/>
    <mergeCell ref="AE11:AG11"/>
    <mergeCell ref="C12:J12"/>
    <mergeCell ref="L12:N12"/>
    <mergeCell ref="O12:Q12"/>
    <mergeCell ref="R12:T12"/>
    <mergeCell ref="V12:X12"/>
    <mergeCell ref="Y12:AA12"/>
    <mergeCell ref="AB12:AD12"/>
    <mergeCell ref="AE12:AG12"/>
    <mergeCell ref="C13:J13"/>
    <mergeCell ref="L13:N13"/>
    <mergeCell ref="O13:Q13"/>
    <mergeCell ref="R13:T13"/>
    <mergeCell ref="V13:X13"/>
    <mergeCell ref="Y13:AA13"/>
    <mergeCell ref="AB13:AD13"/>
    <mergeCell ref="AE13:AG13"/>
    <mergeCell ref="C14:J14"/>
    <mergeCell ref="L14:N14"/>
    <mergeCell ref="O14:Q14"/>
    <mergeCell ref="R14:T14"/>
    <mergeCell ref="V14:X14"/>
    <mergeCell ref="Y14:AA14"/>
    <mergeCell ref="AB14:AD14"/>
    <mergeCell ref="AE14:AG14"/>
    <mergeCell ref="C15:J15"/>
    <mergeCell ref="L15:N15"/>
    <mergeCell ref="O15:Q15"/>
    <mergeCell ref="R15:T15"/>
    <mergeCell ref="V15:X15"/>
    <mergeCell ref="Y15:AA15"/>
    <mergeCell ref="AB15:AD15"/>
    <mergeCell ref="AE15:AG15"/>
    <mergeCell ref="C16:J16"/>
    <mergeCell ref="L16:N16"/>
    <mergeCell ref="O16:Q16"/>
    <mergeCell ref="R16:T16"/>
    <mergeCell ref="V16:X16"/>
    <mergeCell ref="Y16:AA16"/>
    <mergeCell ref="AB16:AD16"/>
    <mergeCell ref="AE16:AG16"/>
    <mergeCell ref="C17:J17"/>
    <mergeCell ref="L17:N17"/>
    <mergeCell ref="O17:Q17"/>
    <mergeCell ref="R17:T17"/>
    <mergeCell ref="V17:X17"/>
    <mergeCell ref="Y17:AA17"/>
    <mergeCell ref="AB17:AD17"/>
    <mergeCell ref="AE17:AG17"/>
    <mergeCell ref="C18:J18"/>
    <mergeCell ref="L18:N18"/>
    <mergeCell ref="O18:Q18"/>
    <mergeCell ref="R18:T18"/>
    <mergeCell ref="V18:X18"/>
    <mergeCell ref="Y18:AA18"/>
    <mergeCell ref="AB18:AD18"/>
    <mergeCell ref="AE18:AG18"/>
    <mergeCell ref="C19:J19"/>
    <mergeCell ref="L19:N19"/>
    <mergeCell ref="O19:Q19"/>
    <mergeCell ref="R19:T19"/>
    <mergeCell ref="V19:X19"/>
    <mergeCell ref="Y19:AA19"/>
    <mergeCell ref="AB19:AD19"/>
    <mergeCell ref="AE19:AG19"/>
    <mergeCell ref="C20:J20"/>
    <mergeCell ref="L20:N20"/>
    <mergeCell ref="O20:Q20"/>
    <mergeCell ref="R20:T20"/>
    <mergeCell ref="V20:X20"/>
    <mergeCell ref="Y20:AA20"/>
    <mergeCell ref="AB20:AD20"/>
    <mergeCell ref="AE20:AG20"/>
    <mergeCell ref="C21:J21"/>
    <mergeCell ref="L21:N21"/>
    <mergeCell ref="O21:Q21"/>
    <mergeCell ref="R21:T21"/>
    <mergeCell ref="V21:X21"/>
    <mergeCell ref="Y21:AA21"/>
    <mergeCell ref="AB21:AD21"/>
    <mergeCell ref="AE21:AG21"/>
    <mergeCell ref="C22:J22"/>
    <mergeCell ref="L22:N22"/>
    <mergeCell ref="O22:Q22"/>
    <mergeCell ref="R22:T22"/>
    <mergeCell ref="V22:X22"/>
    <mergeCell ref="Y22:AA22"/>
    <mergeCell ref="AB22:AD22"/>
    <mergeCell ref="AE22:AG22"/>
    <mergeCell ref="C23:J23"/>
    <mergeCell ref="L23:N23"/>
    <mergeCell ref="O23:Q23"/>
    <mergeCell ref="R23:T23"/>
    <mergeCell ref="V23:X23"/>
    <mergeCell ref="Y23:AA23"/>
    <mergeCell ref="AB23:AD23"/>
    <mergeCell ref="AE23:AG23"/>
    <mergeCell ref="C24:J24"/>
    <mergeCell ref="L24:N24"/>
    <mergeCell ref="O24:Q24"/>
    <mergeCell ref="R24:T24"/>
    <mergeCell ref="V24:X24"/>
    <mergeCell ref="Y24:AA24"/>
    <mergeCell ref="AB24:AD24"/>
    <mergeCell ref="AE24:AG24"/>
    <mergeCell ref="C25:J25"/>
    <mergeCell ref="L25:N25"/>
    <mergeCell ref="O25:Q25"/>
    <mergeCell ref="R25:T25"/>
    <mergeCell ref="V25:X25"/>
    <mergeCell ref="Y25:AA25"/>
    <mergeCell ref="AB25:AD25"/>
    <mergeCell ref="AE25:AG25"/>
    <mergeCell ref="C26:J26"/>
    <mergeCell ref="L26:N26"/>
    <mergeCell ref="O26:Q26"/>
    <mergeCell ref="R26:T26"/>
    <mergeCell ref="V26:X26"/>
    <mergeCell ref="Y26:AA26"/>
    <mergeCell ref="AB26:AD26"/>
    <mergeCell ref="AE26:AG26"/>
    <mergeCell ref="C27:J27"/>
    <mergeCell ref="L27:N27"/>
    <mergeCell ref="O27:Q27"/>
    <mergeCell ref="R27:T27"/>
    <mergeCell ref="V27:X27"/>
    <mergeCell ref="Y27:AA27"/>
    <mergeCell ref="AB27:AD27"/>
    <mergeCell ref="AE27:AG27"/>
    <mergeCell ref="B29:H29"/>
    <mergeCell ref="L29:N29"/>
    <mergeCell ref="O29:Q29"/>
    <mergeCell ref="R29:T29"/>
    <mergeCell ref="V29:X29"/>
    <mergeCell ref="Y29:AA29"/>
    <mergeCell ref="AB29:AD29"/>
    <mergeCell ref="AE29:AG29"/>
    <mergeCell ref="C30:J30"/>
    <mergeCell ref="L30:N30"/>
    <mergeCell ref="O30:Q30"/>
    <mergeCell ref="R30:T30"/>
    <mergeCell ref="V30:X30"/>
    <mergeCell ref="Y30:AA30"/>
    <mergeCell ref="AB30:AD30"/>
    <mergeCell ref="AE30:AG30"/>
    <mergeCell ref="C31:J31"/>
    <mergeCell ref="L31:N31"/>
    <mergeCell ref="O31:Q31"/>
    <mergeCell ref="R31:T31"/>
    <mergeCell ref="V31:X31"/>
    <mergeCell ref="Y31:AA31"/>
    <mergeCell ref="AB31:AD31"/>
    <mergeCell ref="AE31:AG31"/>
    <mergeCell ref="C32:J32"/>
    <mergeCell ref="L32:N32"/>
    <mergeCell ref="O32:Q32"/>
    <mergeCell ref="R32:T32"/>
    <mergeCell ref="V32:X32"/>
    <mergeCell ref="Y32:AA32"/>
    <mergeCell ref="AB32:AD32"/>
    <mergeCell ref="AE32:AG32"/>
    <mergeCell ref="C33:J33"/>
    <mergeCell ref="L33:N33"/>
    <mergeCell ref="O33:Q33"/>
    <mergeCell ref="R33:T33"/>
    <mergeCell ref="V33:X33"/>
    <mergeCell ref="Y33:AA33"/>
    <mergeCell ref="AB33:AD33"/>
    <mergeCell ref="AE33:AG33"/>
    <mergeCell ref="AE36:AG36"/>
    <mergeCell ref="B35:H35"/>
    <mergeCell ref="L35:N35"/>
    <mergeCell ref="O35:Q35"/>
    <mergeCell ref="R35:T35"/>
    <mergeCell ref="V35:X35"/>
    <mergeCell ref="Y35:AA35"/>
    <mergeCell ref="AH39:AI39"/>
    <mergeCell ref="AB35:AD35"/>
    <mergeCell ref="AE35:AG35"/>
    <mergeCell ref="C36:J36"/>
    <mergeCell ref="L36:N36"/>
    <mergeCell ref="O36:Q36"/>
    <mergeCell ref="R36:T36"/>
    <mergeCell ref="V36:X36"/>
    <mergeCell ref="Y36:AA36"/>
    <mergeCell ref="AB36:AD36"/>
  </mergeCells>
  <printOptions horizontalCentered="1"/>
  <pageMargins left="0.39" right="0.3937007874015748" top="0.45" bottom="0.1968503937007874" header="0.5118110236220472" footer="0.21"/>
  <pageSetup fitToWidth="2" horizontalDpi="600" verticalDpi="600" orientation="portrait" paperSize="9" scale="75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31"/>
  <sheetViews>
    <sheetView showGridLines="0" zoomScale="70" zoomScaleNormal="70" zoomScalePageLayoutView="0" workbookViewId="0" topLeftCell="A1">
      <pane xSplit="11" ySplit="4" topLeftCell="M23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Z29" sqref="Z29"/>
    </sheetView>
  </sheetViews>
  <sheetFormatPr defaultColWidth="3.625" defaultRowHeight="27.75" customHeight="1"/>
  <cols>
    <col min="1" max="1" width="2.125" style="14" customWidth="1"/>
    <col min="2" max="10" width="3.625" style="14" customWidth="1"/>
    <col min="11" max="11" width="2.25390625" style="14" customWidth="1"/>
    <col min="12" max="14" width="12.375" style="133" customWidth="1"/>
    <col min="15" max="17" width="11.00390625" style="133" customWidth="1"/>
    <col min="18" max="18" width="1.75390625" style="133" customWidth="1"/>
    <col min="19" max="25" width="11.00390625" style="133" customWidth="1"/>
    <col min="26" max="26" width="14.375" style="133" customWidth="1"/>
    <col min="27" max="29" width="3.625" style="14" customWidth="1"/>
    <col min="30" max="16384" width="3.625" style="14" customWidth="1"/>
  </cols>
  <sheetData>
    <row r="1" spans="1:26" ht="27.75" customHeight="1">
      <c r="A1" s="293" t="s">
        <v>223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134"/>
      <c r="S1" s="294" t="s">
        <v>140</v>
      </c>
      <c r="T1" s="294"/>
      <c r="U1" s="294"/>
      <c r="V1" s="294"/>
      <c r="W1" s="294"/>
      <c r="X1" s="294"/>
      <c r="Y1" s="294"/>
      <c r="Z1" s="294"/>
    </row>
    <row r="2" spans="1:26" ht="27.75" customHeight="1" thickBot="1">
      <c r="A2" s="28"/>
      <c r="R2" s="130"/>
      <c r="S2" s="24"/>
      <c r="T2" s="24"/>
      <c r="U2" s="24"/>
      <c r="V2" s="24"/>
      <c r="Z2" s="24"/>
    </row>
    <row r="3" spans="1:26" ht="27.75" customHeight="1">
      <c r="A3" s="306" t="s">
        <v>134</v>
      </c>
      <c r="B3" s="306"/>
      <c r="C3" s="306"/>
      <c r="D3" s="306"/>
      <c r="E3" s="306"/>
      <c r="F3" s="306"/>
      <c r="G3" s="306"/>
      <c r="H3" s="306"/>
      <c r="I3" s="306"/>
      <c r="J3" s="306"/>
      <c r="K3" s="307"/>
      <c r="L3" s="214" t="s">
        <v>141</v>
      </c>
      <c r="M3" s="214"/>
      <c r="N3" s="215"/>
      <c r="O3" s="290" t="s">
        <v>142</v>
      </c>
      <c r="P3" s="214"/>
      <c r="Q3" s="214"/>
      <c r="R3" s="135"/>
      <c r="S3" s="214" t="s">
        <v>143</v>
      </c>
      <c r="T3" s="214"/>
      <c r="U3" s="215"/>
      <c r="V3" s="290" t="s">
        <v>144</v>
      </c>
      <c r="W3" s="214"/>
      <c r="X3" s="215"/>
      <c r="Y3" s="304" t="s">
        <v>135</v>
      </c>
      <c r="Z3" s="64" t="s">
        <v>136</v>
      </c>
    </row>
    <row r="4" spans="1:26" ht="27.75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9"/>
      <c r="L4" s="216"/>
      <c r="M4" s="216"/>
      <c r="N4" s="217"/>
      <c r="O4" s="291"/>
      <c r="P4" s="216"/>
      <c r="Q4" s="216"/>
      <c r="R4" s="135"/>
      <c r="S4" s="216"/>
      <c r="T4" s="216"/>
      <c r="U4" s="217"/>
      <c r="V4" s="291"/>
      <c r="W4" s="216"/>
      <c r="X4" s="217"/>
      <c r="Y4" s="305"/>
      <c r="Z4" s="65" t="s">
        <v>145</v>
      </c>
    </row>
    <row r="5" spans="1:26" ht="28.5" customHeight="1">
      <c r="A5" s="135"/>
      <c r="B5" s="301" t="s">
        <v>146</v>
      </c>
      <c r="C5" s="301"/>
      <c r="D5" s="301"/>
      <c r="E5" s="15" t="s">
        <v>183</v>
      </c>
      <c r="F5" s="16" t="s">
        <v>309</v>
      </c>
      <c r="G5" s="301" t="s">
        <v>116</v>
      </c>
      <c r="H5" s="301"/>
      <c r="I5" s="301"/>
      <c r="J5" s="135"/>
      <c r="K5" s="19"/>
      <c r="L5" s="300">
        <v>3098</v>
      </c>
      <c r="M5" s="300"/>
      <c r="N5" s="300"/>
      <c r="O5" s="300">
        <v>976</v>
      </c>
      <c r="P5" s="300"/>
      <c r="Q5" s="300"/>
      <c r="R5" s="128"/>
      <c r="S5" s="300">
        <v>1024</v>
      </c>
      <c r="T5" s="300"/>
      <c r="U5" s="300"/>
      <c r="V5" s="300">
        <v>1006</v>
      </c>
      <c r="W5" s="300"/>
      <c r="X5" s="300"/>
      <c r="Y5" s="128">
        <v>124</v>
      </c>
      <c r="Z5" s="66">
        <v>24.2</v>
      </c>
    </row>
    <row r="6" spans="1:26" ht="28.5" customHeight="1">
      <c r="A6" s="135"/>
      <c r="B6" s="135"/>
      <c r="C6" s="135"/>
      <c r="D6" s="135"/>
      <c r="E6" s="15" t="s">
        <v>243</v>
      </c>
      <c r="F6" s="16" t="s">
        <v>310</v>
      </c>
      <c r="G6" s="135"/>
      <c r="H6" s="135"/>
      <c r="I6" s="135"/>
      <c r="J6" s="135"/>
      <c r="K6" s="19"/>
      <c r="L6" s="299">
        <v>2952</v>
      </c>
      <c r="M6" s="299"/>
      <c r="N6" s="299"/>
      <c r="O6" s="299">
        <v>957</v>
      </c>
      <c r="P6" s="299"/>
      <c r="Q6" s="299"/>
      <c r="R6" s="128"/>
      <c r="S6" s="299">
        <v>972</v>
      </c>
      <c r="T6" s="299"/>
      <c r="U6" s="299"/>
      <c r="V6" s="299">
        <v>1023</v>
      </c>
      <c r="W6" s="299"/>
      <c r="X6" s="299"/>
      <c r="Y6" s="128">
        <v>125</v>
      </c>
      <c r="Z6" s="66">
        <v>23.6</v>
      </c>
    </row>
    <row r="7" spans="1:26" ht="28.5" customHeight="1">
      <c r="A7" s="131"/>
      <c r="B7" s="131"/>
      <c r="C7" s="131"/>
      <c r="D7" s="131"/>
      <c r="E7" s="17" t="s">
        <v>183</v>
      </c>
      <c r="F7" s="18" t="s">
        <v>307</v>
      </c>
      <c r="G7" s="131"/>
      <c r="H7" s="218"/>
      <c r="I7" s="218"/>
      <c r="J7" s="218"/>
      <c r="K7" s="132"/>
      <c r="L7" s="297">
        <v>2881</v>
      </c>
      <c r="M7" s="297"/>
      <c r="N7" s="297"/>
      <c r="O7" s="297">
        <v>931</v>
      </c>
      <c r="P7" s="297"/>
      <c r="Q7" s="297"/>
      <c r="R7" s="129"/>
      <c r="S7" s="297">
        <v>949</v>
      </c>
      <c r="T7" s="297"/>
      <c r="U7" s="297"/>
      <c r="V7" s="297">
        <v>970</v>
      </c>
      <c r="W7" s="297"/>
      <c r="X7" s="297"/>
      <c r="Y7" s="129">
        <v>116</v>
      </c>
      <c r="Z7" s="141">
        <v>24.8</v>
      </c>
    </row>
    <row r="8" spans="1:26" ht="28.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9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66"/>
    </row>
    <row r="9" spans="1:26" s="20" customFormat="1" ht="28.5" customHeight="1">
      <c r="A9" s="131"/>
      <c r="B9" s="280" t="s">
        <v>138</v>
      </c>
      <c r="C9" s="280"/>
      <c r="D9" s="280"/>
      <c r="E9" s="280"/>
      <c r="F9" s="280"/>
      <c r="G9" s="280"/>
      <c r="H9" s="280"/>
      <c r="I9" s="131"/>
      <c r="J9" s="131"/>
      <c r="K9" s="132"/>
      <c r="L9" s="297">
        <v>2749</v>
      </c>
      <c r="M9" s="297"/>
      <c r="N9" s="297"/>
      <c r="O9" s="297">
        <v>898</v>
      </c>
      <c r="P9" s="297"/>
      <c r="Q9" s="297"/>
      <c r="R9" s="129">
        <v>912</v>
      </c>
      <c r="S9" s="297">
        <v>912</v>
      </c>
      <c r="T9" s="297"/>
      <c r="U9" s="297"/>
      <c r="V9" s="297">
        <v>908</v>
      </c>
      <c r="W9" s="297"/>
      <c r="X9" s="297"/>
      <c r="Y9" s="129">
        <v>109</v>
      </c>
      <c r="Z9" s="141">
        <v>25.2</v>
      </c>
    </row>
    <row r="10" spans="1:26" ht="28.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9"/>
      <c r="L10" s="137"/>
      <c r="M10" s="137"/>
      <c r="N10" s="137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67"/>
    </row>
    <row r="11" spans="1:26" s="20" customFormat="1" ht="28.5" customHeight="1">
      <c r="A11" s="131"/>
      <c r="B11" s="310" t="s">
        <v>124</v>
      </c>
      <c r="C11" s="310"/>
      <c r="D11" s="310"/>
      <c r="E11" s="310"/>
      <c r="F11" s="310"/>
      <c r="G11" s="310"/>
      <c r="H11" s="310"/>
      <c r="I11" s="131"/>
      <c r="J11" s="131"/>
      <c r="K11" s="132"/>
      <c r="L11" s="297">
        <f>SUM(L12:N19)</f>
        <v>2700</v>
      </c>
      <c r="M11" s="297"/>
      <c r="N11" s="297"/>
      <c r="O11" s="297">
        <f>SUM(O12:Q19)</f>
        <v>884</v>
      </c>
      <c r="P11" s="297"/>
      <c r="Q11" s="297"/>
      <c r="R11" s="129"/>
      <c r="S11" s="297">
        <f>SUM(S12:U19)</f>
        <v>892</v>
      </c>
      <c r="T11" s="297"/>
      <c r="U11" s="297"/>
      <c r="V11" s="297">
        <f>SUM(V12:X19)</f>
        <v>893</v>
      </c>
      <c r="W11" s="297"/>
      <c r="X11" s="297"/>
      <c r="Y11" s="129">
        <f>SUM(Y12:Y19)</f>
        <v>89</v>
      </c>
      <c r="Z11" s="141">
        <f>L11/Y11</f>
        <v>30.337078651685392</v>
      </c>
    </row>
    <row r="12" spans="1:27" ht="28.5" customHeight="1">
      <c r="A12" s="135"/>
      <c r="B12" s="135"/>
      <c r="C12" s="210" t="s">
        <v>147</v>
      </c>
      <c r="D12" s="210"/>
      <c r="E12" s="210"/>
      <c r="F12" s="210"/>
      <c r="G12" s="210"/>
      <c r="H12" s="210"/>
      <c r="I12" s="210"/>
      <c r="J12" s="210"/>
      <c r="K12" s="19"/>
      <c r="L12" s="295">
        <v>350</v>
      </c>
      <c r="M12" s="296"/>
      <c r="N12" s="296"/>
      <c r="O12" s="295">
        <v>123</v>
      </c>
      <c r="P12" s="295"/>
      <c r="Q12" s="295"/>
      <c r="R12" s="138"/>
      <c r="S12" s="295">
        <v>116</v>
      </c>
      <c r="T12" s="295"/>
      <c r="U12" s="295"/>
      <c r="V12" s="295">
        <v>110</v>
      </c>
      <c r="W12" s="295"/>
      <c r="X12" s="295"/>
      <c r="Y12" s="138">
        <v>11</v>
      </c>
      <c r="Z12" s="141">
        <f aca="true" t="shared" si="0" ref="Z12:Z28">L12/Y12</f>
        <v>31.818181818181817</v>
      </c>
      <c r="AA12" s="135"/>
    </row>
    <row r="13" spans="1:27" ht="28.5" customHeight="1">
      <c r="A13" s="135"/>
      <c r="B13" s="135"/>
      <c r="C13" s="210" t="s">
        <v>127</v>
      </c>
      <c r="D13" s="210"/>
      <c r="E13" s="210"/>
      <c r="F13" s="210"/>
      <c r="G13" s="210"/>
      <c r="H13" s="210"/>
      <c r="I13" s="210"/>
      <c r="J13" s="210"/>
      <c r="K13" s="19"/>
      <c r="L13" s="295">
        <v>453</v>
      </c>
      <c r="M13" s="296"/>
      <c r="N13" s="296"/>
      <c r="O13" s="295">
        <v>147</v>
      </c>
      <c r="P13" s="295"/>
      <c r="Q13" s="295"/>
      <c r="R13" s="138"/>
      <c r="S13" s="295">
        <v>164</v>
      </c>
      <c r="T13" s="295"/>
      <c r="U13" s="295"/>
      <c r="V13" s="295">
        <v>136</v>
      </c>
      <c r="W13" s="295"/>
      <c r="X13" s="295"/>
      <c r="Y13" s="138">
        <v>14</v>
      </c>
      <c r="Z13" s="141">
        <f t="shared" si="0"/>
        <v>32.357142857142854</v>
      </c>
      <c r="AA13" s="135"/>
    </row>
    <row r="14" spans="1:27" ht="28.5" customHeight="1">
      <c r="A14" s="135"/>
      <c r="B14" s="135"/>
      <c r="C14" s="210" t="s">
        <v>129</v>
      </c>
      <c r="D14" s="210"/>
      <c r="E14" s="210"/>
      <c r="F14" s="210"/>
      <c r="G14" s="210"/>
      <c r="H14" s="210"/>
      <c r="I14" s="210"/>
      <c r="J14" s="210"/>
      <c r="K14" s="19"/>
      <c r="L14" s="295">
        <v>388</v>
      </c>
      <c r="M14" s="296"/>
      <c r="N14" s="296"/>
      <c r="O14" s="295">
        <v>127</v>
      </c>
      <c r="P14" s="295"/>
      <c r="Q14" s="295"/>
      <c r="R14" s="138"/>
      <c r="S14" s="295">
        <v>129</v>
      </c>
      <c r="T14" s="295"/>
      <c r="U14" s="295"/>
      <c r="V14" s="295">
        <v>130</v>
      </c>
      <c r="W14" s="295"/>
      <c r="X14" s="295"/>
      <c r="Y14" s="138">
        <v>13</v>
      </c>
      <c r="Z14" s="141">
        <f t="shared" si="0"/>
        <v>29.846153846153847</v>
      </c>
      <c r="AA14" s="135"/>
    </row>
    <row r="15" spans="1:27" ht="28.5" customHeight="1">
      <c r="A15" s="135"/>
      <c r="B15" s="135"/>
      <c r="C15" s="210" t="s">
        <v>130</v>
      </c>
      <c r="D15" s="210"/>
      <c r="E15" s="210"/>
      <c r="F15" s="210"/>
      <c r="G15" s="210"/>
      <c r="H15" s="210"/>
      <c r="I15" s="210"/>
      <c r="J15" s="210"/>
      <c r="K15" s="19"/>
      <c r="L15" s="295">
        <v>375</v>
      </c>
      <c r="M15" s="296"/>
      <c r="N15" s="296"/>
      <c r="O15" s="295">
        <v>126</v>
      </c>
      <c r="P15" s="295"/>
      <c r="Q15" s="295"/>
      <c r="R15" s="138"/>
      <c r="S15" s="295">
        <v>122</v>
      </c>
      <c r="T15" s="295"/>
      <c r="U15" s="295"/>
      <c r="V15" s="295">
        <v>125</v>
      </c>
      <c r="W15" s="295"/>
      <c r="X15" s="295"/>
      <c r="Y15" s="138">
        <v>13</v>
      </c>
      <c r="Z15" s="141">
        <f t="shared" si="0"/>
        <v>28.846153846153847</v>
      </c>
      <c r="AA15" s="135"/>
    </row>
    <row r="16" spans="1:27" ht="28.5" customHeight="1">
      <c r="A16" s="135"/>
      <c r="B16" s="135"/>
      <c r="C16" s="210" t="s">
        <v>131</v>
      </c>
      <c r="D16" s="210"/>
      <c r="E16" s="210"/>
      <c r="F16" s="210"/>
      <c r="G16" s="210"/>
      <c r="H16" s="210"/>
      <c r="I16" s="210"/>
      <c r="J16" s="210"/>
      <c r="K16" s="19"/>
      <c r="L16" s="295">
        <v>166</v>
      </c>
      <c r="M16" s="296"/>
      <c r="N16" s="296"/>
      <c r="O16" s="295">
        <v>51</v>
      </c>
      <c r="P16" s="295"/>
      <c r="Q16" s="295"/>
      <c r="R16" s="138"/>
      <c r="S16" s="295">
        <v>55</v>
      </c>
      <c r="T16" s="295"/>
      <c r="U16" s="295"/>
      <c r="V16" s="295">
        <v>52</v>
      </c>
      <c r="W16" s="295"/>
      <c r="X16" s="295"/>
      <c r="Y16" s="138">
        <v>6</v>
      </c>
      <c r="Z16" s="141">
        <f t="shared" si="0"/>
        <v>27.666666666666668</v>
      </c>
      <c r="AA16" s="135"/>
    </row>
    <row r="17" spans="1:27" ht="28.5" customHeight="1">
      <c r="A17" s="135"/>
      <c r="B17" s="135"/>
      <c r="C17" s="210" t="s">
        <v>126</v>
      </c>
      <c r="D17" s="210"/>
      <c r="E17" s="210"/>
      <c r="F17" s="210"/>
      <c r="G17" s="210"/>
      <c r="H17" s="210"/>
      <c r="I17" s="210"/>
      <c r="J17" s="210"/>
      <c r="K17" s="19"/>
      <c r="L17" s="295">
        <v>492</v>
      </c>
      <c r="M17" s="296"/>
      <c r="N17" s="296"/>
      <c r="O17" s="295">
        <v>161</v>
      </c>
      <c r="P17" s="295"/>
      <c r="Q17" s="295"/>
      <c r="R17" s="138"/>
      <c r="S17" s="295">
        <v>139</v>
      </c>
      <c r="T17" s="295"/>
      <c r="U17" s="295"/>
      <c r="V17" s="295">
        <v>183</v>
      </c>
      <c r="W17" s="295"/>
      <c r="X17" s="295"/>
      <c r="Y17" s="138">
        <v>15</v>
      </c>
      <c r="Z17" s="141">
        <f t="shared" si="0"/>
        <v>32.8</v>
      </c>
      <c r="AA17" s="135"/>
    </row>
    <row r="18" spans="1:27" ht="28.5" customHeight="1">
      <c r="A18" s="135"/>
      <c r="B18" s="135"/>
      <c r="C18" s="210" t="s">
        <v>128</v>
      </c>
      <c r="D18" s="210"/>
      <c r="E18" s="210"/>
      <c r="F18" s="210"/>
      <c r="G18" s="210"/>
      <c r="H18" s="210"/>
      <c r="I18" s="210"/>
      <c r="J18" s="210"/>
      <c r="K18" s="19"/>
      <c r="L18" s="295">
        <f>SUM(O18:X18)</f>
        <v>12</v>
      </c>
      <c r="M18" s="296"/>
      <c r="N18" s="296"/>
      <c r="O18" s="295">
        <v>3</v>
      </c>
      <c r="P18" s="295"/>
      <c r="Q18" s="295"/>
      <c r="R18" s="138"/>
      <c r="S18" s="295">
        <v>4</v>
      </c>
      <c r="T18" s="295"/>
      <c r="U18" s="295"/>
      <c r="V18" s="295">
        <v>5</v>
      </c>
      <c r="W18" s="295"/>
      <c r="X18" s="295"/>
      <c r="Y18" s="138">
        <v>3</v>
      </c>
      <c r="Z18" s="141">
        <f t="shared" si="0"/>
        <v>4</v>
      </c>
      <c r="AA18" s="135"/>
    </row>
    <row r="19" spans="1:27" ht="28.5" customHeight="1">
      <c r="A19" s="135"/>
      <c r="B19" s="135"/>
      <c r="C19" s="210" t="s">
        <v>132</v>
      </c>
      <c r="D19" s="210"/>
      <c r="E19" s="210"/>
      <c r="F19" s="210"/>
      <c r="G19" s="210"/>
      <c r="H19" s="210"/>
      <c r="I19" s="210"/>
      <c r="J19" s="210"/>
      <c r="K19" s="19"/>
      <c r="L19" s="295">
        <v>464</v>
      </c>
      <c r="M19" s="296"/>
      <c r="N19" s="296"/>
      <c r="O19" s="295">
        <v>146</v>
      </c>
      <c r="P19" s="295"/>
      <c r="Q19" s="295"/>
      <c r="R19" s="138"/>
      <c r="S19" s="295">
        <v>163</v>
      </c>
      <c r="T19" s="295"/>
      <c r="U19" s="295"/>
      <c r="V19" s="295">
        <v>152</v>
      </c>
      <c r="W19" s="295"/>
      <c r="X19" s="295"/>
      <c r="Y19" s="138">
        <v>14</v>
      </c>
      <c r="Z19" s="141">
        <f t="shared" si="0"/>
        <v>33.142857142857146</v>
      </c>
      <c r="AA19" s="135"/>
    </row>
    <row r="20" spans="1:30" ht="28.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9"/>
      <c r="L20" s="137"/>
      <c r="M20" s="137"/>
      <c r="N20" s="137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41"/>
      <c r="AA20" s="135"/>
      <c r="AB20" s="135"/>
      <c r="AC20" s="135"/>
      <c r="AD20" s="135"/>
    </row>
    <row r="21" spans="1:30" s="20" customFormat="1" ht="28.5" customHeight="1">
      <c r="A21" s="131"/>
      <c r="B21" s="310" t="s">
        <v>125</v>
      </c>
      <c r="C21" s="310"/>
      <c r="D21" s="310"/>
      <c r="E21" s="310"/>
      <c r="F21" s="310"/>
      <c r="G21" s="310"/>
      <c r="H21" s="310"/>
      <c r="I21" s="131"/>
      <c r="J21" s="131"/>
      <c r="K21" s="132"/>
      <c r="L21" s="297">
        <f>SUM(L22:N25)</f>
        <v>49</v>
      </c>
      <c r="M21" s="297"/>
      <c r="N21" s="297"/>
      <c r="O21" s="297">
        <f>SUM(O22:Q25)</f>
        <v>14</v>
      </c>
      <c r="P21" s="297"/>
      <c r="Q21" s="297"/>
      <c r="R21" s="129"/>
      <c r="S21" s="297">
        <f>SUM(S22:U25)</f>
        <v>20</v>
      </c>
      <c r="T21" s="297"/>
      <c r="U21" s="297"/>
      <c r="V21" s="297">
        <f>SUM(V22:X25)</f>
        <v>15</v>
      </c>
      <c r="W21" s="297"/>
      <c r="X21" s="297"/>
      <c r="Y21" s="129">
        <f>SUM(Y22:Y25)</f>
        <v>20</v>
      </c>
      <c r="Z21" s="141">
        <f t="shared" si="0"/>
        <v>2.45</v>
      </c>
      <c r="AA21" s="131"/>
      <c r="AB21" s="131"/>
      <c r="AC21" s="131"/>
      <c r="AD21" s="131"/>
    </row>
    <row r="22" spans="1:30" ht="28.5" customHeight="1">
      <c r="A22" s="135"/>
      <c r="B22" s="135"/>
      <c r="C22" s="210" t="s">
        <v>253</v>
      </c>
      <c r="D22" s="210"/>
      <c r="E22" s="210"/>
      <c r="F22" s="210"/>
      <c r="G22" s="210"/>
      <c r="H22" s="210"/>
      <c r="I22" s="210"/>
      <c r="J22" s="210"/>
      <c r="K22" s="19"/>
      <c r="L22" s="295">
        <v>12</v>
      </c>
      <c r="M22" s="296"/>
      <c r="N22" s="296"/>
      <c r="O22" s="295">
        <v>2</v>
      </c>
      <c r="P22" s="295"/>
      <c r="Q22" s="295"/>
      <c r="R22" s="138"/>
      <c r="S22" s="295">
        <v>5</v>
      </c>
      <c r="T22" s="295"/>
      <c r="U22" s="295"/>
      <c r="V22" s="295">
        <v>5</v>
      </c>
      <c r="W22" s="295"/>
      <c r="X22" s="295"/>
      <c r="Y22" s="56">
        <v>7</v>
      </c>
      <c r="Z22" s="141">
        <f>L22/Y22</f>
        <v>1.7142857142857142</v>
      </c>
      <c r="AA22" s="135"/>
      <c r="AB22" s="135"/>
      <c r="AC22" s="135"/>
      <c r="AD22" s="135"/>
    </row>
    <row r="23" spans="1:30" ht="28.5" customHeight="1">
      <c r="A23" s="135"/>
      <c r="B23" s="135"/>
      <c r="C23" s="303" t="s">
        <v>255</v>
      </c>
      <c r="D23" s="303"/>
      <c r="E23" s="303"/>
      <c r="F23" s="303"/>
      <c r="G23" s="303"/>
      <c r="H23" s="303"/>
      <c r="I23" s="303"/>
      <c r="J23" s="303"/>
      <c r="K23" s="19"/>
      <c r="L23" s="295">
        <v>7</v>
      </c>
      <c r="M23" s="296"/>
      <c r="N23" s="296"/>
      <c r="O23" s="295">
        <v>3</v>
      </c>
      <c r="P23" s="295"/>
      <c r="Q23" s="295"/>
      <c r="R23" s="138"/>
      <c r="S23" s="295">
        <v>1</v>
      </c>
      <c r="T23" s="295"/>
      <c r="U23" s="295"/>
      <c r="V23" s="295">
        <v>3</v>
      </c>
      <c r="W23" s="295"/>
      <c r="X23" s="295"/>
      <c r="Y23" s="56">
        <v>3</v>
      </c>
      <c r="Z23" s="141">
        <f t="shared" si="0"/>
        <v>2.3333333333333335</v>
      </c>
      <c r="AA23" s="135"/>
      <c r="AB23" s="135"/>
      <c r="AC23" s="135"/>
      <c r="AD23" s="135"/>
    </row>
    <row r="24" spans="1:30" ht="28.5" customHeight="1">
      <c r="A24" s="135"/>
      <c r="B24" s="135"/>
      <c r="C24" s="311" t="s">
        <v>257</v>
      </c>
      <c r="D24" s="311"/>
      <c r="E24" s="311"/>
      <c r="F24" s="311"/>
      <c r="G24" s="311"/>
      <c r="H24" s="311"/>
      <c r="I24" s="311"/>
      <c r="J24" s="311"/>
      <c r="K24" s="19"/>
      <c r="L24" s="295">
        <v>6</v>
      </c>
      <c r="M24" s="296"/>
      <c r="N24" s="296"/>
      <c r="O24" s="295">
        <v>2</v>
      </c>
      <c r="P24" s="295"/>
      <c r="Q24" s="295"/>
      <c r="R24" s="138"/>
      <c r="S24" s="295">
        <v>2</v>
      </c>
      <c r="T24" s="295"/>
      <c r="U24" s="295"/>
      <c r="V24" s="295">
        <v>2</v>
      </c>
      <c r="W24" s="295"/>
      <c r="X24" s="295"/>
      <c r="Y24" s="56">
        <v>3</v>
      </c>
      <c r="Z24" s="141">
        <f t="shared" si="0"/>
        <v>2</v>
      </c>
      <c r="AA24" s="135"/>
      <c r="AB24" s="135"/>
      <c r="AC24" s="135"/>
      <c r="AD24" s="135"/>
    </row>
    <row r="25" spans="1:30" ht="28.5" customHeight="1">
      <c r="A25" s="135"/>
      <c r="B25" s="135"/>
      <c r="C25" s="210" t="s">
        <v>251</v>
      </c>
      <c r="D25" s="210"/>
      <c r="E25" s="210"/>
      <c r="F25" s="210"/>
      <c r="G25" s="210"/>
      <c r="H25" s="210"/>
      <c r="I25" s="210"/>
      <c r="J25" s="210"/>
      <c r="K25" s="19"/>
      <c r="L25" s="295">
        <v>24</v>
      </c>
      <c r="M25" s="296"/>
      <c r="N25" s="296"/>
      <c r="O25" s="295">
        <v>7</v>
      </c>
      <c r="P25" s="295"/>
      <c r="Q25" s="295"/>
      <c r="R25" s="138"/>
      <c r="S25" s="295">
        <v>12</v>
      </c>
      <c r="T25" s="295"/>
      <c r="U25" s="295"/>
      <c r="V25" s="295">
        <v>5</v>
      </c>
      <c r="W25" s="295"/>
      <c r="X25" s="295"/>
      <c r="Y25" s="56">
        <v>7</v>
      </c>
      <c r="Z25" s="141">
        <f t="shared" si="0"/>
        <v>3.4285714285714284</v>
      </c>
      <c r="AA25" s="135"/>
      <c r="AB25" s="135"/>
      <c r="AC25" s="135"/>
      <c r="AD25" s="135"/>
    </row>
    <row r="26" spans="1:30" ht="28.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9"/>
      <c r="L26" s="137"/>
      <c r="M26" s="137"/>
      <c r="N26" s="137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41"/>
      <c r="AA26" s="135"/>
      <c r="AB26" s="135"/>
      <c r="AC26" s="135"/>
      <c r="AD26" s="135"/>
    </row>
    <row r="27" spans="1:30" s="20" customFormat="1" ht="28.5" customHeight="1">
      <c r="A27" s="131"/>
      <c r="B27" s="280" t="s">
        <v>148</v>
      </c>
      <c r="C27" s="280"/>
      <c r="D27" s="280"/>
      <c r="E27" s="280"/>
      <c r="F27" s="280"/>
      <c r="G27" s="280"/>
      <c r="H27" s="280"/>
      <c r="I27" s="131"/>
      <c r="J27" s="131"/>
      <c r="K27" s="132"/>
      <c r="L27" s="297">
        <v>132</v>
      </c>
      <c r="M27" s="297"/>
      <c r="N27" s="297"/>
      <c r="O27" s="295">
        <v>33</v>
      </c>
      <c r="P27" s="295"/>
      <c r="Q27" s="295"/>
      <c r="R27" s="184">
        <v>37</v>
      </c>
      <c r="S27" s="295">
        <v>37</v>
      </c>
      <c r="T27" s="295"/>
      <c r="U27" s="295"/>
      <c r="V27" s="295">
        <v>62</v>
      </c>
      <c r="W27" s="295"/>
      <c r="X27" s="295"/>
      <c r="Y27" s="129">
        <v>7</v>
      </c>
      <c r="Z27" s="141">
        <f t="shared" si="0"/>
        <v>18.857142857142858</v>
      </c>
      <c r="AA27" s="131"/>
      <c r="AB27" s="131"/>
      <c r="AC27" s="131"/>
      <c r="AD27" s="131"/>
    </row>
    <row r="28" spans="1:26" ht="28.5" customHeight="1" thickBot="1">
      <c r="A28" s="28"/>
      <c r="B28" s="28"/>
      <c r="C28" s="302" t="s">
        <v>133</v>
      </c>
      <c r="D28" s="302"/>
      <c r="E28" s="302"/>
      <c r="F28" s="302"/>
      <c r="G28" s="302"/>
      <c r="H28" s="302"/>
      <c r="I28" s="302"/>
      <c r="J28" s="302"/>
      <c r="K28" s="29"/>
      <c r="L28" s="298">
        <v>132</v>
      </c>
      <c r="M28" s="298"/>
      <c r="N28" s="298"/>
      <c r="O28" s="298">
        <v>33</v>
      </c>
      <c r="P28" s="298"/>
      <c r="Q28" s="298"/>
      <c r="R28" s="31">
        <v>37</v>
      </c>
      <c r="S28" s="298">
        <v>37</v>
      </c>
      <c r="T28" s="298"/>
      <c r="U28" s="298"/>
      <c r="V28" s="298">
        <v>62</v>
      </c>
      <c r="W28" s="298"/>
      <c r="X28" s="298"/>
      <c r="Y28" s="31">
        <v>7</v>
      </c>
      <c r="Z28" s="142">
        <f t="shared" si="0"/>
        <v>18.857142857142858</v>
      </c>
    </row>
    <row r="29" spans="1:27" ht="18.75" customHeight="1">
      <c r="A29" s="37" t="s">
        <v>286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87" t="s">
        <v>153</v>
      </c>
      <c r="AA29" s="135"/>
    </row>
    <row r="30" spans="1:27" ht="18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130"/>
      <c r="M30" s="130"/>
      <c r="N30" s="130"/>
      <c r="O30" s="130"/>
      <c r="P30" s="130"/>
      <c r="Z30" s="133" t="s">
        <v>287</v>
      </c>
      <c r="AA30" s="133"/>
    </row>
    <row r="31" spans="1:27" ht="18.75" customHeight="1">
      <c r="A31" s="312"/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Z31" s="136"/>
      <c r="AA31" s="68"/>
    </row>
  </sheetData>
  <sheetProtection/>
  <mergeCells count="109">
    <mergeCell ref="C24:J24"/>
    <mergeCell ref="C25:J25"/>
    <mergeCell ref="B27:H27"/>
    <mergeCell ref="A31:P31"/>
    <mergeCell ref="O25:Q25"/>
    <mergeCell ref="O24:Q24"/>
    <mergeCell ref="O28:Q28"/>
    <mergeCell ref="L25:N25"/>
    <mergeCell ref="L27:N27"/>
    <mergeCell ref="L28:N28"/>
    <mergeCell ref="V28:X28"/>
    <mergeCell ref="S24:U24"/>
    <mergeCell ref="B21:H21"/>
    <mergeCell ref="B11:H11"/>
    <mergeCell ref="B9:H9"/>
    <mergeCell ref="C12:J12"/>
    <mergeCell ref="C13:J13"/>
    <mergeCell ref="C17:J17"/>
    <mergeCell ref="C18:J18"/>
    <mergeCell ref="O27:Q27"/>
    <mergeCell ref="A1:Q1"/>
    <mergeCell ref="S1:Z1"/>
    <mergeCell ref="Y3:Y4"/>
    <mergeCell ref="A3:K4"/>
    <mergeCell ref="V3:X4"/>
    <mergeCell ref="S3:U4"/>
    <mergeCell ref="O3:Q4"/>
    <mergeCell ref="B5:D5"/>
    <mergeCell ref="G5:I5"/>
    <mergeCell ref="H7:J7"/>
    <mergeCell ref="C28:J28"/>
    <mergeCell ref="C23:J23"/>
    <mergeCell ref="C22:J22"/>
    <mergeCell ref="C14:J14"/>
    <mergeCell ref="C15:J15"/>
    <mergeCell ref="C19:J19"/>
    <mergeCell ref="C16:J16"/>
    <mergeCell ref="O15:Q15"/>
    <mergeCell ref="O16:Q16"/>
    <mergeCell ref="O17:Q17"/>
    <mergeCell ref="O18:Q18"/>
    <mergeCell ref="O5:Q5"/>
    <mergeCell ref="O6:Q6"/>
    <mergeCell ref="O7:Q7"/>
    <mergeCell ref="O9:Q9"/>
    <mergeCell ref="O11:Q11"/>
    <mergeCell ref="O12:Q12"/>
    <mergeCell ref="S22:U22"/>
    <mergeCell ref="S21:U21"/>
    <mergeCell ref="S11:U11"/>
    <mergeCell ref="S9:U9"/>
    <mergeCell ref="S7:U7"/>
    <mergeCell ref="O22:Q22"/>
    <mergeCell ref="O19:Q19"/>
    <mergeCell ref="O21:Q21"/>
    <mergeCell ref="O13:Q13"/>
    <mergeCell ref="O14:Q14"/>
    <mergeCell ref="V12:X12"/>
    <mergeCell ref="V11:X11"/>
    <mergeCell ref="V9:X9"/>
    <mergeCell ref="O23:Q23"/>
    <mergeCell ref="V21:X21"/>
    <mergeCell ref="V19:X19"/>
    <mergeCell ref="V18:X18"/>
    <mergeCell ref="V17:X17"/>
    <mergeCell ref="V16:X16"/>
    <mergeCell ref="S23:U23"/>
    <mergeCell ref="V7:X7"/>
    <mergeCell ref="S17:U17"/>
    <mergeCell ref="S16:U16"/>
    <mergeCell ref="S15:U15"/>
    <mergeCell ref="S14:U14"/>
    <mergeCell ref="S13:U13"/>
    <mergeCell ref="S12:U12"/>
    <mergeCell ref="V15:X15"/>
    <mergeCell ref="V14:X14"/>
    <mergeCell ref="V13:X13"/>
    <mergeCell ref="S6:U6"/>
    <mergeCell ref="S5:U5"/>
    <mergeCell ref="V25:X25"/>
    <mergeCell ref="V24:X24"/>
    <mergeCell ref="V23:X23"/>
    <mergeCell ref="V22:X22"/>
    <mergeCell ref="V6:X6"/>
    <mergeCell ref="V5:X5"/>
    <mergeCell ref="S19:U19"/>
    <mergeCell ref="S18:U18"/>
    <mergeCell ref="V27:X27"/>
    <mergeCell ref="S28:U28"/>
    <mergeCell ref="S27:U27"/>
    <mergeCell ref="S25:U25"/>
    <mergeCell ref="L3:N4"/>
    <mergeCell ref="L7:N7"/>
    <mergeCell ref="L6:N6"/>
    <mergeCell ref="L5:N5"/>
    <mergeCell ref="L9:N9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1:N21"/>
    <mergeCell ref="L22:N22"/>
    <mergeCell ref="L23:N23"/>
    <mergeCell ref="L24:N2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66"/>
  <sheetViews>
    <sheetView showGridLines="0" tabSelected="1" zoomScale="70" zoomScaleNormal="70" zoomScaleSheetLayoutView="50" zoomScalePageLayoutView="0" workbookViewId="0" topLeftCell="A1">
      <pane xSplit="15" ySplit="4" topLeftCell="W5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AQ63" sqref="AQ63"/>
    </sheetView>
  </sheetViews>
  <sheetFormatPr defaultColWidth="3.625" defaultRowHeight="24.75" customHeight="1"/>
  <cols>
    <col min="1" max="1" width="2.00390625" style="14" customWidth="1"/>
    <col min="2" max="12" width="3.625" style="14" customWidth="1"/>
    <col min="13" max="13" width="2.375" style="14" customWidth="1"/>
    <col min="14" max="14" width="3.625" style="14" hidden="1" customWidth="1"/>
    <col min="15" max="15" width="2.00390625" style="14" hidden="1" customWidth="1"/>
    <col min="16" max="27" width="7.50390625" style="156" customWidth="1"/>
    <col min="28" max="28" width="0.875" style="156" customWidth="1"/>
    <col min="29" max="43" width="7.50390625" style="156" customWidth="1"/>
    <col min="44" max="45" width="9.625" style="14" customWidth="1"/>
    <col min="46" max="16384" width="3.625" style="14" customWidth="1"/>
  </cols>
  <sheetData>
    <row r="1" spans="1:43" ht="24.75" customHeight="1">
      <c r="A1" s="157" t="s">
        <v>157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293" t="s">
        <v>224</v>
      </c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144"/>
      <c r="AC1" s="294" t="s">
        <v>315</v>
      </c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158"/>
    </row>
    <row r="2" spans="1:43" ht="18.75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45"/>
      <c r="AQ2" s="158"/>
    </row>
    <row r="3" spans="1:43" ht="24.75" customHeight="1">
      <c r="A3" s="147"/>
      <c r="B3" s="327" t="s">
        <v>195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148"/>
      <c r="N3" s="166"/>
      <c r="O3" s="166"/>
      <c r="P3" s="324" t="s">
        <v>197</v>
      </c>
      <c r="Q3" s="324"/>
      <c r="R3" s="324"/>
      <c r="S3" s="324"/>
      <c r="T3" s="324" t="s">
        <v>199</v>
      </c>
      <c r="U3" s="324"/>
      <c r="V3" s="324"/>
      <c r="W3" s="324"/>
      <c r="X3" s="324" t="s">
        <v>198</v>
      </c>
      <c r="Y3" s="324"/>
      <c r="Z3" s="324"/>
      <c r="AA3" s="198"/>
      <c r="AB3" s="159"/>
      <c r="AC3" s="209" t="s">
        <v>200</v>
      </c>
      <c r="AD3" s="324"/>
      <c r="AE3" s="324"/>
      <c r="AF3" s="324"/>
      <c r="AG3" s="324" t="s">
        <v>213</v>
      </c>
      <c r="AH3" s="324"/>
      <c r="AI3" s="324"/>
      <c r="AJ3" s="198"/>
      <c r="AK3" s="145"/>
      <c r="AL3" s="14"/>
      <c r="AM3" s="14"/>
      <c r="AN3" s="14"/>
      <c r="AO3" s="14"/>
      <c r="AP3" s="14"/>
      <c r="AQ3" s="14"/>
    </row>
    <row r="4" spans="1:43" ht="24.75" customHeight="1">
      <c r="A4" s="149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150"/>
      <c r="N4" s="155"/>
      <c r="O4" s="155"/>
      <c r="P4" s="200" t="s">
        <v>201</v>
      </c>
      <c r="Q4" s="200"/>
      <c r="R4" s="155" t="s">
        <v>137</v>
      </c>
      <c r="S4" s="155" t="s">
        <v>110</v>
      </c>
      <c r="T4" s="200" t="s">
        <v>201</v>
      </c>
      <c r="U4" s="200"/>
      <c r="V4" s="155" t="s">
        <v>137</v>
      </c>
      <c r="W4" s="155" t="s">
        <v>110</v>
      </c>
      <c r="X4" s="200" t="s">
        <v>201</v>
      </c>
      <c r="Y4" s="200"/>
      <c r="Z4" s="155" t="s">
        <v>137</v>
      </c>
      <c r="AA4" s="153" t="s">
        <v>110</v>
      </c>
      <c r="AB4" s="159"/>
      <c r="AC4" s="205" t="s">
        <v>201</v>
      </c>
      <c r="AD4" s="200"/>
      <c r="AE4" s="155" t="s">
        <v>137</v>
      </c>
      <c r="AF4" s="155" t="s">
        <v>110</v>
      </c>
      <c r="AG4" s="200" t="s">
        <v>201</v>
      </c>
      <c r="AH4" s="200"/>
      <c r="AI4" s="155" t="s">
        <v>137</v>
      </c>
      <c r="AJ4" s="153" t="s">
        <v>110</v>
      </c>
      <c r="AK4" s="145"/>
      <c r="AL4" s="14"/>
      <c r="AM4" s="14"/>
      <c r="AN4" s="14"/>
      <c r="AO4" s="14"/>
      <c r="AP4" s="14"/>
      <c r="AQ4" s="14"/>
    </row>
    <row r="5" spans="2:43" ht="15" customHeight="1"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P5" s="25"/>
      <c r="Q5" s="165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L5" s="14"/>
      <c r="AM5" s="14"/>
      <c r="AN5" s="14"/>
      <c r="AO5" s="14"/>
      <c r="AP5" s="14"/>
      <c r="AQ5" s="14"/>
    </row>
    <row r="6" spans="2:43" ht="24.75" customHeight="1">
      <c r="B6" s="292" t="s">
        <v>105</v>
      </c>
      <c r="C6" s="292"/>
      <c r="D6" s="292"/>
      <c r="E6" s="292"/>
      <c r="F6" s="292"/>
      <c r="G6" s="15" t="s">
        <v>184</v>
      </c>
      <c r="H6" s="16" t="s">
        <v>296</v>
      </c>
      <c r="I6" s="292" t="s">
        <v>117</v>
      </c>
      <c r="J6" s="292"/>
      <c r="K6" s="292"/>
      <c r="L6" s="292"/>
      <c r="M6" s="292"/>
      <c r="P6" s="316">
        <v>3151</v>
      </c>
      <c r="Q6" s="317"/>
      <c r="R6" s="169">
        <v>1485</v>
      </c>
      <c r="S6" s="169">
        <v>1666</v>
      </c>
      <c r="T6" s="323">
        <v>1060</v>
      </c>
      <c r="U6" s="323"/>
      <c r="V6" s="169" t="s">
        <v>12</v>
      </c>
      <c r="W6" s="169" t="s">
        <v>12</v>
      </c>
      <c r="X6" s="323">
        <v>996</v>
      </c>
      <c r="Y6" s="323"/>
      <c r="Z6" s="169" t="s">
        <v>12</v>
      </c>
      <c r="AA6" s="169" t="s">
        <v>12</v>
      </c>
      <c r="AB6" s="169"/>
      <c r="AC6" s="323">
        <v>995</v>
      </c>
      <c r="AD6" s="323"/>
      <c r="AE6" s="169" t="s">
        <v>12</v>
      </c>
      <c r="AF6" s="169" t="s">
        <v>12</v>
      </c>
      <c r="AG6" s="323">
        <v>88</v>
      </c>
      <c r="AH6" s="323"/>
      <c r="AI6" s="169" t="s">
        <v>12</v>
      </c>
      <c r="AJ6" s="169" t="s">
        <v>12</v>
      </c>
      <c r="AL6" s="14"/>
      <c r="AM6" s="14"/>
      <c r="AN6" s="14"/>
      <c r="AO6" s="14"/>
      <c r="AP6" s="14"/>
      <c r="AQ6" s="14"/>
    </row>
    <row r="7" spans="2:43" ht="14.25" customHeight="1">
      <c r="B7" s="159"/>
      <c r="C7" s="159"/>
      <c r="D7" s="159"/>
      <c r="E7" s="159"/>
      <c r="F7" s="159"/>
      <c r="G7" s="15"/>
      <c r="H7" s="16"/>
      <c r="I7" s="159"/>
      <c r="J7" s="159"/>
      <c r="K7" s="159"/>
      <c r="L7" s="159"/>
      <c r="M7" s="159"/>
      <c r="P7" s="167"/>
      <c r="Q7" s="168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L7" s="14"/>
      <c r="AM7" s="14"/>
      <c r="AN7" s="14"/>
      <c r="AO7" s="14"/>
      <c r="AP7" s="14"/>
      <c r="AQ7" s="14"/>
    </row>
    <row r="8" spans="2:43" ht="24.75" customHeight="1">
      <c r="B8" s="159"/>
      <c r="C8" s="159"/>
      <c r="D8" s="159"/>
      <c r="E8" s="22"/>
      <c r="F8" s="22"/>
      <c r="G8" s="15" t="s">
        <v>184</v>
      </c>
      <c r="H8" s="16" t="s">
        <v>278</v>
      </c>
      <c r="I8" s="159"/>
      <c r="J8" s="22"/>
      <c r="K8" s="22"/>
      <c r="L8" s="22"/>
      <c r="M8" s="22"/>
      <c r="P8" s="316">
        <v>3113</v>
      </c>
      <c r="Q8" s="317"/>
      <c r="R8" s="169">
        <v>1422</v>
      </c>
      <c r="S8" s="169">
        <v>1691</v>
      </c>
      <c r="T8" s="323">
        <v>986</v>
      </c>
      <c r="U8" s="323"/>
      <c r="V8" s="169">
        <v>463</v>
      </c>
      <c r="W8" s="169">
        <v>566</v>
      </c>
      <c r="X8" s="323">
        <v>1012</v>
      </c>
      <c r="Y8" s="323"/>
      <c r="Z8" s="169">
        <v>484</v>
      </c>
      <c r="AA8" s="169">
        <v>528</v>
      </c>
      <c r="AB8" s="169"/>
      <c r="AC8" s="323">
        <v>976</v>
      </c>
      <c r="AD8" s="323"/>
      <c r="AE8" s="169">
        <v>466</v>
      </c>
      <c r="AF8" s="169">
        <v>510</v>
      </c>
      <c r="AG8" s="323">
        <v>96</v>
      </c>
      <c r="AH8" s="323"/>
      <c r="AI8" s="169">
        <v>9</v>
      </c>
      <c r="AJ8" s="169">
        <v>87</v>
      </c>
      <c r="AL8" s="14"/>
      <c r="AM8" s="14"/>
      <c r="AN8" s="14"/>
      <c r="AO8" s="14"/>
      <c r="AP8" s="14"/>
      <c r="AQ8" s="14"/>
    </row>
    <row r="9" spans="2:43" ht="10.5" customHeight="1">
      <c r="B9" s="159"/>
      <c r="C9" s="159"/>
      <c r="D9" s="159"/>
      <c r="E9" s="22"/>
      <c r="F9" s="22"/>
      <c r="G9" s="15"/>
      <c r="H9" s="16"/>
      <c r="I9" s="159"/>
      <c r="J9" s="22"/>
      <c r="K9" s="22"/>
      <c r="L9" s="22"/>
      <c r="M9" s="22"/>
      <c r="P9" s="167"/>
      <c r="Q9" s="168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L9" s="14"/>
      <c r="AM9" s="14"/>
      <c r="AN9" s="14"/>
      <c r="AO9" s="14"/>
      <c r="AP9" s="14"/>
      <c r="AQ9" s="14"/>
    </row>
    <row r="10" spans="2:37" s="20" customFormat="1" ht="24.75" customHeight="1">
      <c r="B10" s="151"/>
      <c r="C10" s="151"/>
      <c r="D10" s="151"/>
      <c r="E10" s="26"/>
      <c r="F10" s="26"/>
      <c r="G10" s="17" t="s">
        <v>245</v>
      </c>
      <c r="H10" s="18" t="s">
        <v>291</v>
      </c>
      <c r="I10" s="151"/>
      <c r="J10" s="26"/>
      <c r="K10" s="26"/>
      <c r="L10" s="26"/>
      <c r="M10" s="26"/>
      <c r="P10" s="325">
        <f>P12+P32</f>
        <v>3121</v>
      </c>
      <c r="Q10" s="326"/>
      <c r="R10" s="172">
        <f>R12+R32</f>
        <v>1384</v>
      </c>
      <c r="S10" s="172">
        <f>S12+S32</f>
        <v>1737</v>
      </c>
      <c r="T10" s="314">
        <f>T12+T32</f>
        <v>1046</v>
      </c>
      <c r="U10" s="314"/>
      <c r="V10" s="173">
        <f>V12+V32</f>
        <v>459</v>
      </c>
      <c r="W10" s="173">
        <f>W12+W32</f>
        <v>587</v>
      </c>
      <c r="X10" s="314">
        <f>X12+X32</f>
        <v>1012</v>
      </c>
      <c r="Y10" s="314"/>
      <c r="Z10" s="174">
        <f>Z12+Z32</f>
        <v>455</v>
      </c>
      <c r="AA10" s="174">
        <f>AA12+AA32</f>
        <v>557</v>
      </c>
      <c r="AB10" s="174"/>
      <c r="AC10" s="314">
        <f>AC12+AC32</f>
        <v>975</v>
      </c>
      <c r="AD10" s="314"/>
      <c r="AE10" s="174">
        <f>AE12+AE32</f>
        <v>455</v>
      </c>
      <c r="AF10" s="174">
        <f>AF12+AF32</f>
        <v>520</v>
      </c>
      <c r="AG10" s="314">
        <v>75</v>
      </c>
      <c r="AH10" s="314"/>
      <c r="AI10" s="173">
        <v>7</v>
      </c>
      <c r="AJ10" s="173">
        <v>68</v>
      </c>
      <c r="AK10" s="27"/>
    </row>
    <row r="11" spans="1:43" ht="24.75" customHeight="1">
      <c r="A11" s="20"/>
      <c r="B11" s="151"/>
      <c r="C11" s="151"/>
      <c r="D11" s="151"/>
      <c r="E11" s="151"/>
      <c r="F11" s="26"/>
      <c r="G11" s="26"/>
      <c r="H11" s="17"/>
      <c r="I11" s="18"/>
      <c r="J11" s="151"/>
      <c r="K11" s="26"/>
      <c r="L11" s="26"/>
      <c r="M11" s="26"/>
      <c r="P11" s="167"/>
      <c r="Q11" s="168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L11" s="14"/>
      <c r="AM11" s="14"/>
      <c r="AN11" s="14"/>
      <c r="AO11" s="14"/>
      <c r="AP11" s="14"/>
      <c r="AQ11" s="14"/>
    </row>
    <row r="12" spans="2:37" s="20" customFormat="1" ht="24.75" customHeight="1">
      <c r="B12" s="287" t="s">
        <v>202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151"/>
      <c r="P12" s="319">
        <f>SUM(P14:Q30)</f>
        <v>2156</v>
      </c>
      <c r="Q12" s="314"/>
      <c r="R12" s="173">
        <f>SUM(R14:R30)</f>
        <v>1022</v>
      </c>
      <c r="S12" s="173">
        <f>SUM(S14:S30)</f>
        <v>1134</v>
      </c>
      <c r="T12" s="314">
        <f>SUM(T14:U30)</f>
        <v>710</v>
      </c>
      <c r="U12" s="314"/>
      <c r="V12" s="173">
        <f>SUM(V14:V30)</f>
        <v>330</v>
      </c>
      <c r="W12" s="173">
        <f>SUM(W14:W30)</f>
        <v>380</v>
      </c>
      <c r="X12" s="314">
        <f>SUM(X14:Y30)</f>
        <v>712</v>
      </c>
      <c r="Y12" s="314"/>
      <c r="Z12" s="173">
        <f>SUM(Z14:Z30)</f>
        <v>330</v>
      </c>
      <c r="AA12" s="173">
        <f>SUM(AA14:AA30)</f>
        <v>382</v>
      </c>
      <c r="AB12" s="173"/>
      <c r="AC12" s="314">
        <f>SUM(AC14:AD30)</f>
        <v>721</v>
      </c>
      <c r="AD12" s="314"/>
      <c r="AE12" s="173">
        <f>SUM(AE14:AE30)</f>
        <v>354</v>
      </c>
      <c r="AF12" s="173">
        <f>SUM(AF14:AF30)</f>
        <v>367</v>
      </c>
      <c r="AG12" s="314" t="s">
        <v>109</v>
      </c>
      <c r="AH12" s="314"/>
      <c r="AI12" s="169" t="s">
        <v>109</v>
      </c>
      <c r="AJ12" s="169" t="s">
        <v>109</v>
      </c>
      <c r="AK12" s="27"/>
    </row>
    <row r="13" spans="2:43" ht="12.75" customHeight="1">
      <c r="B13" s="160"/>
      <c r="C13" s="160"/>
      <c r="D13" s="160"/>
      <c r="E13" s="160"/>
      <c r="F13" s="160"/>
      <c r="G13" s="160"/>
      <c r="H13" s="160"/>
      <c r="I13" s="159"/>
      <c r="J13" s="159"/>
      <c r="K13" s="159"/>
      <c r="L13" s="159"/>
      <c r="M13" s="159"/>
      <c r="P13" s="167"/>
      <c r="Q13" s="168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L13" s="14"/>
      <c r="AM13" s="14"/>
      <c r="AN13" s="14"/>
      <c r="AO13" s="14"/>
      <c r="AP13" s="14"/>
      <c r="AQ13" s="14"/>
    </row>
    <row r="14" spans="3:43" ht="24.75" customHeight="1">
      <c r="C14" s="283" t="s">
        <v>203</v>
      </c>
      <c r="D14" s="283"/>
      <c r="E14" s="283"/>
      <c r="F14" s="283"/>
      <c r="G14" s="283"/>
      <c r="H14" s="283"/>
      <c r="I14" s="283"/>
      <c r="J14" s="283"/>
      <c r="K14" s="283"/>
      <c r="L14" s="283"/>
      <c r="M14" s="159"/>
      <c r="P14" s="316">
        <v>715</v>
      </c>
      <c r="Q14" s="317"/>
      <c r="R14" s="168">
        <v>390</v>
      </c>
      <c r="S14" s="168">
        <v>325</v>
      </c>
      <c r="T14" s="317">
        <v>240</v>
      </c>
      <c r="U14" s="317"/>
      <c r="V14" s="169">
        <v>121</v>
      </c>
      <c r="W14" s="169">
        <v>119</v>
      </c>
      <c r="X14" s="317">
        <v>242</v>
      </c>
      <c r="Y14" s="317"/>
      <c r="Z14" s="169">
        <v>137</v>
      </c>
      <c r="AA14" s="169">
        <v>105</v>
      </c>
      <c r="AB14" s="178"/>
      <c r="AC14" s="317">
        <v>233</v>
      </c>
      <c r="AD14" s="317"/>
      <c r="AE14" s="169">
        <v>132</v>
      </c>
      <c r="AF14" s="169">
        <v>101</v>
      </c>
      <c r="AG14" s="314" t="s">
        <v>109</v>
      </c>
      <c r="AH14" s="314"/>
      <c r="AI14" s="169" t="s">
        <v>109</v>
      </c>
      <c r="AJ14" s="169" t="s">
        <v>109</v>
      </c>
      <c r="AL14" s="14"/>
      <c r="AM14" s="14"/>
      <c r="AN14" s="14"/>
      <c r="AO14" s="14"/>
      <c r="AP14" s="14"/>
      <c r="AQ14" s="14"/>
    </row>
    <row r="15" spans="2:43" ht="12.75" customHeight="1">
      <c r="B15" s="160"/>
      <c r="C15" s="160"/>
      <c r="D15" s="160"/>
      <c r="E15" s="160"/>
      <c r="F15" s="160"/>
      <c r="G15" s="160"/>
      <c r="H15" s="160"/>
      <c r="I15" s="159"/>
      <c r="J15" s="159"/>
      <c r="K15" s="159"/>
      <c r="L15" s="159"/>
      <c r="M15" s="159"/>
      <c r="P15" s="175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59"/>
      <c r="AH15" s="159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3:43" ht="24.75" customHeight="1">
      <c r="C16" s="283" t="s">
        <v>204</v>
      </c>
      <c r="D16" s="283"/>
      <c r="E16" s="283"/>
      <c r="F16" s="283"/>
      <c r="G16" s="283"/>
      <c r="H16" s="283"/>
      <c r="I16" s="283"/>
      <c r="J16" s="283"/>
      <c r="K16" s="283"/>
      <c r="L16" s="283"/>
      <c r="M16" s="159"/>
      <c r="P16" s="316">
        <v>13</v>
      </c>
      <c r="Q16" s="317"/>
      <c r="R16" s="168">
        <v>8</v>
      </c>
      <c r="S16" s="168">
        <v>5</v>
      </c>
      <c r="T16" s="314" t="s">
        <v>109</v>
      </c>
      <c r="U16" s="314"/>
      <c r="V16" s="169" t="s">
        <v>109</v>
      </c>
      <c r="W16" s="169" t="s">
        <v>109</v>
      </c>
      <c r="X16" s="314" t="s">
        <v>109</v>
      </c>
      <c r="Y16" s="314"/>
      <c r="Z16" s="169" t="s">
        <v>109</v>
      </c>
      <c r="AA16" s="169" t="s">
        <v>109</v>
      </c>
      <c r="AB16" s="168"/>
      <c r="AC16" s="314" t="s">
        <v>109</v>
      </c>
      <c r="AD16" s="314"/>
      <c r="AE16" s="169" t="s">
        <v>109</v>
      </c>
      <c r="AF16" s="169" t="s">
        <v>109</v>
      </c>
      <c r="AG16" s="314" t="s">
        <v>109</v>
      </c>
      <c r="AH16" s="314"/>
      <c r="AI16" s="169" t="s">
        <v>109</v>
      </c>
      <c r="AJ16" s="169" t="s">
        <v>109</v>
      </c>
      <c r="AL16" s="14"/>
      <c r="AM16" s="14"/>
      <c r="AN16" s="14"/>
      <c r="AO16" s="14"/>
      <c r="AP16" s="14"/>
      <c r="AQ16" s="14"/>
    </row>
    <row r="17" spans="2:43" ht="13.5" customHeight="1"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P17" s="175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59"/>
      <c r="AH17" s="159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3:43" ht="24.75" customHeight="1">
      <c r="C18" s="283" t="s">
        <v>205</v>
      </c>
      <c r="D18" s="283"/>
      <c r="E18" s="283"/>
      <c r="F18" s="283"/>
      <c r="G18" s="283"/>
      <c r="H18" s="283"/>
      <c r="I18" s="283"/>
      <c r="J18" s="283"/>
      <c r="K18" s="283"/>
      <c r="L18" s="283"/>
      <c r="M18" s="159"/>
      <c r="P18" s="316">
        <v>479</v>
      </c>
      <c r="Q18" s="317"/>
      <c r="R18" s="168">
        <v>205</v>
      </c>
      <c r="S18" s="168">
        <v>274</v>
      </c>
      <c r="T18" s="317">
        <v>161</v>
      </c>
      <c r="U18" s="317"/>
      <c r="V18" s="169">
        <v>67</v>
      </c>
      <c r="W18" s="169">
        <v>94</v>
      </c>
      <c r="X18" s="317">
        <v>160</v>
      </c>
      <c r="Y18" s="317"/>
      <c r="Z18" s="169">
        <v>71</v>
      </c>
      <c r="AA18" s="169">
        <v>89</v>
      </c>
      <c r="AB18" s="178"/>
      <c r="AC18" s="317">
        <v>158</v>
      </c>
      <c r="AD18" s="317"/>
      <c r="AE18" s="169">
        <v>67</v>
      </c>
      <c r="AF18" s="169">
        <v>91</v>
      </c>
      <c r="AG18" s="314" t="s">
        <v>109</v>
      </c>
      <c r="AH18" s="314"/>
      <c r="AI18" s="169" t="s">
        <v>109</v>
      </c>
      <c r="AJ18" s="169" t="s">
        <v>109</v>
      </c>
      <c r="AL18" s="14"/>
      <c r="AM18" s="14"/>
      <c r="AN18" s="14"/>
      <c r="AO18" s="14"/>
      <c r="AP18" s="14"/>
      <c r="AQ18" s="14"/>
    </row>
    <row r="19" spans="2:43" ht="11.25" customHeight="1"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P19" s="175"/>
      <c r="Q19" s="176"/>
      <c r="R19" s="169"/>
      <c r="S19" s="169"/>
      <c r="T19" s="176"/>
      <c r="U19" s="176"/>
      <c r="V19" s="169"/>
      <c r="W19" s="169"/>
      <c r="X19" s="176"/>
      <c r="Y19" s="176"/>
      <c r="Z19" s="169"/>
      <c r="AA19" s="169"/>
      <c r="AB19" s="176"/>
      <c r="AC19" s="176"/>
      <c r="AD19" s="176"/>
      <c r="AE19" s="169"/>
      <c r="AF19" s="169"/>
      <c r="AG19" s="159"/>
      <c r="AH19" s="159"/>
      <c r="AI19" s="169"/>
      <c r="AJ19" s="169"/>
      <c r="AK19" s="14"/>
      <c r="AL19" s="14"/>
      <c r="AM19" s="14"/>
      <c r="AN19" s="14"/>
      <c r="AO19" s="14"/>
      <c r="AP19" s="14"/>
      <c r="AQ19" s="14"/>
    </row>
    <row r="20" spans="3:43" ht="24.75" customHeight="1">
      <c r="C20" s="283" t="s">
        <v>206</v>
      </c>
      <c r="D20" s="283"/>
      <c r="E20" s="283"/>
      <c r="F20" s="283"/>
      <c r="G20" s="283"/>
      <c r="H20" s="283"/>
      <c r="I20" s="283"/>
      <c r="J20" s="283"/>
      <c r="K20" s="283"/>
      <c r="L20" s="283"/>
      <c r="M20" s="159"/>
      <c r="P20" s="316">
        <v>382</v>
      </c>
      <c r="Q20" s="317"/>
      <c r="R20" s="168">
        <v>169</v>
      </c>
      <c r="S20" s="168">
        <v>213</v>
      </c>
      <c r="T20" s="317">
        <v>120</v>
      </c>
      <c r="U20" s="317"/>
      <c r="V20" s="169">
        <v>54</v>
      </c>
      <c r="W20" s="169">
        <v>66</v>
      </c>
      <c r="X20" s="317">
        <v>119</v>
      </c>
      <c r="Y20" s="317"/>
      <c r="Z20" s="169">
        <v>45</v>
      </c>
      <c r="AA20" s="169">
        <v>74</v>
      </c>
      <c r="AB20" s="178"/>
      <c r="AC20" s="317">
        <v>143</v>
      </c>
      <c r="AD20" s="317"/>
      <c r="AE20" s="169">
        <v>70</v>
      </c>
      <c r="AF20" s="169">
        <v>73</v>
      </c>
      <c r="AG20" s="314" t="s">
        <v>109</v>
      </c>
      <c r="AH20" s="314"/>
      <c r="AI20" s="169" t="s">
        <v>109</v>
      </c>
      <c r="AJ20" s="169" t="s">
        <v>109</v>
      </c>
      <c r="AL20" s="14"/>
      <c r="AM20" s="14"/>
      <c r="AN20" s="14"/>
      <c r="AO20" s="14"/>
      <c r="AP20" s="14"/>
      <c r="AQ20" s="14"/>
    </row>
    <row r="21" spans="3:43" ht="11.25" customHeight="1"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59"/>
      <c r="P21" s="177"/>
      <c r="Q21" s="178"/>
      <c r="R21" s="169"/>
      <c r="S21" s="169"/>
      <c r="T21" s="178"/>
      <c r="U21" s="178"/>
      <c r="V21" s="179"/>
      <c r="W21" s="179"/>
      <c r="X21" s="178"/>
      <c r="Y21" s="178"/>
      <c r="Z21" s="179"/>
      <c r="AA21" s="179"/>
      <c r="AB21" s="179"/>
      <c r="AC21" s="178"/>
      <c r="AD21" s="178"/>
      <c r="AE21" s="179"/>
      <c r="AF21" s="179"/>
      <c r="AG21" s="168"/>
      <c r="AH21" s="168"/>
      <c r="AI21" s="169"/>
      <c r="AJ21" s="169"/>
      <c r="AL21" s="14"/>
      <c r="AM21" s="14"/>
      <c r="AN21" s="14"/>
      <c r="AO21" s="14"/>
      <c r="AP21" s="14"/>
      <c r="AQ21" s="14"/>
    </row>
    <row r="22" spans="2:43" ht="24.75" customHeight="1">
      <c r="B22" s="159"/>
      <c r="C22" s="283" t="s">
        <v>247</v>
      </c>
      <c r="D22" s="283"/>
      <c r="E22" s="283"/>
      <c r="F22" s="283"/>
      <c r="G22" s="283"/>
      <c r="H22" s="283"/>
      <c r="I22" s="283"/>
      <c r="J22" s="283"/>
      <c r="K22" s="283"/>
      <c r="L22" s="283"/>
      <c r="M22" s="161"/>
      <c r="P22" s="318">
        <v>22</v>
      </c>
      <c r="Q22" s="315"/>
      <c r="R22" s="181">
        <v>16</v>
      </c>
      <c r="S22" s="181">
        <v>6</v>
      </c>
      <c r="T22" s="315">
        <v>9</v>
      </c>
      <c r="U22" s="315"/>
      <c r="V22" s="180">
        <v>5</v>
      </c>
      <c r="W22" s="180">
        <v>4</v>
      </c>
      <c r="X22" s="315">
        <v>8</v>
      </c>
      <c r="Y22" s="315"/>
      <c r="Z22" s="180">
        <v>7</v>
      </c>
      <c r="AA22" s="180">
        <v>1</v>
      </c>
      <c r="AB22" s="180"/>
      <c r="AC22" s="315">
        <v>5</v>
      </c>
      <c r="AD22" s="315"/>
      <c r="AE22" s="180">
        <v>4</v>
      </c>
      <c r="AF22" s="180">
        <v>1</v>
      </c>
      <c r="AG22" s="314" t="s">
        <v>109</v>
      </c>
      <c r="AH22" s="314"/>
      <c r="AI22" s="169" t="s">
        <v>109</v>
      </c>
      <c r="AJ22" s="169" t="s">
        <v>109</v>
      </c>
      <c r="AL22" s="14"/>
      <c r="AM22" s="14"/>
      <c r="AN22" s="14"/>
      <c r="AO22" s="14"/>
      <c r="AP22" s="14"/>
      <c r="AQ22" s="14"/>
    </row>
    <row r="23" spans="3:43" ht="10.5" customHeight="1">
      <c r="C23" s="160"/>
      <c r="D23" s="160"/>
      <c r="E23" s="160"/>
      <c r="F23" s="160"/>
      <c r="G23" s="160"/>
      <c r="H23" s="160"/>
      <c r="I23" s="159"/>
      <c r="J23" s="159"/>
      <c r="K23" s="159"/>
      <c r="L23" s="159"/>
      <c r="P23" s="14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69"/>
      <c r="AJ23" s="169"/>
      <c r="AK23" s="14"/>
      <c r="AL23" s="14"/>
      <c r="AM23" s="14"/>
      <c r="AN23" s="14"/>
      <c r="AO23" s="14"/>
      <c r="AP23" s="14"/>
      <c r="AQ23" s="14"/>
    </row>
    <row r="24" spans="3:43" ht="24.75" customHeight="1">
      <c r="C24" s="283" t="s">
        <v>249</v>
      </c>
      <c r="D24" s="283"/>
      <c r="E24" s="283"/>
      <c r="F24" s="283"/>
      <c r="G24" s="283"/>
      <c r="H24" s="283"/>
      <c r="I24" s="283"/>
      <c r="J24" s="283"/>
      <c r="K24" s="283"/>
      <c r="L24" s="283"/>
      <c r="P24" s="318">
        <v>6</v>
      </c>
      <c r="Q24" s="315"/>
      <c r="R24" s="180">
        <v>3</v>
      </c>
      <c r="S24" s="180">
        <v>3</v>
      </c>
      <c r="T24" s="315">
        <v>2</v>
      </c>
      <c r="U24" s="315"/>
      <c r="V24" s="180">
        <v>1</v>
      </c>
      <c r="W24" s="180">
        <v>1</v>
      </c>
      <c r="X24" s="315">
        <v>2</v>
      </c>
      <c r="Y24" s="315"/>
      <c r="Z24" s="180">
        <v>2</v>
      </c>
      <c r="AA24" s="180">
        <v>0</v>
      </c>
      <c r="AB24" s="180"/>
      <c r="AC24" s="315">
        <v>2</v>
      </c>
      <c r="AD24" s="315"/>
      <c r="AE24" s="180">
        <v>0</v>
      </c>
      <c r="AF24" s="180">
        <v>2</v>
      </c>
      <c r="AG24" s="314" t="s">
        <v>109</v>
      </c>
      <c r="AH24" s="314"/>
      <c r="AI24" s="169" t="s">
        <v>109</v>
      </c>
      <c r="AJ24" s="169" t="s">
        <v>109</v>
      </c>
      <c r="AL24" s="14"/>
      <c r="AM24" s="14"/>
      <c r="AN24" s="14"/>
      <c r="AO24" s="14"/>
      <c r="AP24" s="14"/>
      <c r="AQ24" s="14"/>
    </row>
    <row r="25" spans="3:43" ht="10.5" customHeight="1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P25" s="14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"/>
      <c r="AJ25" s="2"/>
      <c r="AK25" s="14"/>
      <c r="AL25" s="14"/>
      <c r="AM25" s="14"/>
      <c r="AN25" s="14"/>
      <c r="AO25" s="14"/>
      <c r="AP25" s="14"/>
      <c r="AQ25" s="14"/>
    </row>
    <row r="26" spans="3:43" ht="24.75" customHeight="1">
      <c r="C26" s="283" t="s">
        <v>248</v>
      </c>
      <c r="D26" s="283"/>
      <c r="E26" s="283"/>
      <c r="F26" s="283"/>
      <c r="G26" s="283"/>
      <c r="H26" s="283"/>
      <c r="I26" s="283"/>
      <c r="J26" s="283"/>
      <c r="K26" s="283"/>
      <c r="L26" s="283"/>
      <c r="P26" s="318">
        <v>27</v>
      </c>
      <c r="Q26" s="315"/>
      <c r="R26" s="181">
        <v>13</v>
      </c>
      <c r="S26" s="181">
        <v>14</v>
      </c>
      <c r="T26" s="315">
        <v>5</v>
      </c>
      <c r="U26" s="315"/>
      <c r="V26" s="180">
        <v>2</v>
      </c>
      <c r="W26" s="180">
        <v>3</v>
      </c>
      <c r="X26" s="315">
        <v>10</v>
      </c>
      <c r="Y26" s="315"/>
      <c r="Z26" s="180">
        <v>6</v>
      </c>
      <c r="AA26" s="180">
        <v>4</v>
      </c>
      <c r="AB26" s="180"/>
      <c r="AC26" s="315">
        <v>12</v>
      </c>
      <c r="AD26" s="315"/>
      <c r="AE26" s="180">
        <v>5</v>
      </c>
      <c r="AF26" s="180">
        <v>7</v>
      </c>
      <c r="AG26" s="314" t="s">
        <v>109</v>
      </c>
      <c r="AH26" s="314"/>
      <c r="AI26" s="169" t="s">
        <v>109</v>
      </c>
      <c r="AJ26" s="169" t="s">
        <v>109</v>
      </c>
      <c r="AL26" s="14"/>
      <c r="AM26" s="14"/>
      <c r="AN26" s="14"/>
      <c r="AO26" s="14"/>
      <c r="AP26" s="14"/>
      <c r="AQ26" s="14"/>
    </row>
    <row r="27" spans="3:43" ht="10.5" customHeight="1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P27" s="143"/>
      <c r="Q27" s="1"/>
      <c r="R27" s="181"/>
      <c r="S27" s="18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69"/>
      <c r="AJ27" s="169"/>
      <c r="AK27" s="14"/>
      <c r="AL27" s="14"/>
      <c r="AM27" s="14"/>
      <c r="AN27" s="14"/>
      <c r="AO27" s="14"/>
      <c r="AP27" s="14"/>
      <c r="AQ27" s="14"/>
    </row>
    <row r="28" spans="3:43" ht="24.75" customHeight="1">
      <c r="C28" s="283" t="s">
        <v>250</v>
      </c>
      <c r="D28" s="283"/>
      <c r="E28" s="283"/>
      <c r="F28" s="283"/>
      <c r="G28" s="283"/>
      <c r="H28" s="283"/>
      <c r="I28" s="283"/>
      <c r="J28" s="283"/>
      <c r="K28" s="283"/>
      <c r="L28" s="283"/>
      <c r="P28" s="318">
        <v>39</v>
      </c>
      <c r="Q28" s="315"/>
      <c r="R28" s="181">
        <v>22</v>
      </c>
      <c r="S28" s="181">
        <v>17</v>
      </c>
      <c r="T28" s="315">
        <v>13</v>
      </c>
      <c r="U28" s="315"/>
      <c r="V28" s="180">
        <v>8</v>
      </c>
      <c r="W28" s="180">
        <v>5</v>
      </c>
      <c r="X28" s="315">
        <v>14</v>
      </c>
      <c r="Y28" s="315"/>
      <c r="Z28" s="180">
        <v>6</v>
      </c>
      <c r="AA28" s="180">
        <v>8</v>
      </c>
      <c r="AB28" s="180"/>
      <c r="AC28" s="315">
        <v>12</v>
      </c>
      <c r="AD28" s="315"/>
      <c r="AE28" s="180">
        <v>8</v>
      </c>
      <c r="AF28" s="180">
        <v>4</v>
      </c>
      <c r="AG28" s="314" t="s">
        <v>109</v>
      </c>
      <c r="AH28" s="314"/>
      <c r="AI28" s="169" t="s">
        <v>109</v>
      </c>
      <c r="AJ28" s="169" t="s">
        <v>109</v>
      </c>
      <c r="AL28" s="14"/>
      <c r="AM28" s="14"/>
      <c r="AN28" s="14"/>
      <c r="AO28" s="14"/>
      <c r="AP28" s="14"/>
      <c r="AQ28" s="14"/>
    </row>
    <row r="29" spans="3:43" ht="10.5" customHeight="1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P29" s="175"/>
      <c r="Q29" s="176"/>
      <c r="R29" s="169"/>
      <c r="S29" s="169"/>
      <c r="T29" s="176"/>
      <c r="U29" s="176"/>
      <c r="V29" s="182"/>
      <c r="W29" s="182"/>
      <c r="X29" s="176"/>
      <c r="Y29" s="176"/>
      <c r="Z29" s="182"/>
      <c r="AA29" s="182"/>
      <c r="AB29" s="182"/>
      <c r="AC29" s="176"/>
      <c r="AD29" s="176"/>
      <c r="AE29" s="182"/>
      <c r="AF29" s="182"/>
      <c r="AG29" s="159"/>
      <c r="AH29" s="159"/>
      <c r="AI29" s="169"/>
      <c r="AJ29" s="169"/>
      <c r="AK29" s="14"/>
      <c r="AL29" s="14"/>
      <c r="AM29" s="14"/>
      <c r="AN29" s="14"/>
      <c r="AO29" s="14"/>
      <c r="AP29" s="14"/>
      <c r="AQ29" s="14"/>
    </row>
    <row r="30" spans="3:43" ht="24.75" customHeight="1">
      <c r="C30" s="283" t="s">
        <v>207</v>
      </c>
      <c r="D30" s="283"/>
      <c r="E30" s="283"/>
      <c r="F30" s="283"/>
      <c r="G30" s="283"/>
      <c r="H30" s="283"/>
      <c r="I30" s="283"/>
      <c r="J30" s="283"/>
      <c r="K30" s="283"/>
      <c r="L30" s="283"/>
      <c r="P30" s="316">
        <v>473</v>
      </c>
      <c r="Q30" s="317"/>
      <c r="R30" s="169">
        <v>196</v>
      </c>
      <c r="S30" s="169">
        <v>277</v>
      </c>
      <c r="T30" s="317">
        <v>160</v>
      </c>
      <c r="U30" s="317"/>
      <c r="V30" s="169">
        <v>72</v>
      </c>
      <c r="W30" s="169">
        <v>88</v>
      </c>
      <c r="X30" s="317">
        <v>157</v>
      </c>
      <c r="Y30" s="317"/>
      <c r="Z30" s="169">
        <v>56</v>
      </c>
      <c r="AA30" s="169">
        <v>101</v>
      </c>
      <c r="AB30" s="178"/>
      <c r="AC30" s="317">
        <v>156</v>
      </c>
      <c r="AD30" s="317"/>
      <c r="AE30" s="169">
        <v>68</v>
      </c>
      <c r="AF30" s="169">
        <v>88</v>
      </c>
      <c r="AG30" s="314" t="s">
        <v>109</v>
      </c>
      <c r="AH30" s="314"/>
      <c r="AI30" s="169" t="s">
        <v>109</v>
      </c>
      <c r="AJ30" s="169" t="s">
        <v>109</v>
      </c>
      <c r="AL30" s="14"/>
      <c r="AM30" s="14"/>
      <c r="AN30" s="14"/>
      <c r="AO30" s="14"/>
      <c r="AP30" s="14"/>
      <c r="AQ30" s="14"/>
    </row>
    <row r="31" spans="3:43" ht="24.75" customHeight="1"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P31" s="167"/>
      <c r="Q31" s="168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L31" s="14"/>
      <c r="AM31" s="14"/>
      <c r="AN31" s="14"/>
      <c r="AO31" s="14"/>
      <c r="AP31" s="14"/>
      <c r="AQ31" s="14"/>
    </row>
    <row r="32" spans="2:37" s="20" customFormat="1" ht="24.75" customHeight="1">
      <c r="B32" s="321" t="s">
        <v>208</v>
      </c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P32" s="319">
        <v>965</v>
      </c>
      <c r="Q32" s="314"/>
      <c r="R32" s="173">
        <v>362</v>
      </c>
      <c r="S32" s="173">
        <v>603</v>
      </c>
      <c r="T32" s="314">
        <v>336</v>
      </c>
      <c r="U32" s="314"/>
      <c r="V32" s="173">
        <v>129</v>
      </c>
      <c r="W32" s="173">
        <v>207</v>
      </c>
      <c r="X32" s="314">
        <v>300</v>
      </c>
      <c r="Y32" s="314"/>
      <c r="Z32" s="173">
        <v>125</v>
      </c>
      <c r="AA32" s="173">
        <v>175</v>
      </c>
      <c r="AB32" s="173"/>
      <c r="AC32" s="314">
        <v>254</v>
      </c>
      <c r="AD32" s="314"/>
      <c r="AE32" s="173">
        <v>101</v>
      </c>
      <c r="AF32" s="173">
        <v>153</v>
      </c>
      <c r="AG32" s="314">
        <f>SUM(AG34:AH36)</f>
        <v>75</v>
      </c>
      <c r="AH32" s="314"/>
      <c r="AI32" s="173">
        <f>SUM(AI34:AI36)</f>
        <v>7</v>
      </c>
      <c r="AJ32" s="173">
        <f>SUM(AJ34:AJ36)</f>
        <v>68</v>
      </c>
      <c r="AK32" s="27"/>
    </row>
    <row r="33" spans="3:43" ht="12.75" customHeight="1">
      <c r="C33" s="160"/>
      <c r="D33" s="160"/>
      <c r="E33" s="160"/>
      <c r="F33" s="160"/>
      <c r="G33" s="160"/>
      <c r="H33" s="160"/>
      <c r="I33" s="159"/>
      <c r="J33" s="159"/>
      <c r="K33" s="159"/>
      <c r="L33" s="159"/>
      <c r="P33" s="183"/>
      <c r="Q33" s="159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3:43" ht="24.75" customHeight="1">
      <c r="C34" s="283" t="s">
        <v>209</v>
      </c>
      <c r="D34" s="283"/>
      <c r="E34" s="283"/>
      <c r="F34" s="283"/>
      <c r="G34" s="283"/>
      <c r="H34" s="283"/>
      <c r="I34" s="283"/>
      <c r="J34" s="283"/>
      <c r="K34" s="283"/>
      <c r="L34" s="283"/>
      <c r="P34" s="316">
        <v>440</v>
      </c>
      <c r="Q34" s="317"/>
      <c r="R34" s="168">
        <v>134</v>
      </c>
      <c r="S34" s="168">
        <v>306</v>
      </c>
      <c r="T34" s="317">
        <v>153</v>
      </c>
      <c r="U34" s="317"/>
      <c r="V34" s="168">
        <v>46</v>
      </c>
      <c r="W34" s="168">
        <v>107</v>
      </c>
      <c r="X34" s="317">
        <v>140</v>
      </c>
      <c r="Y34" s="317"/>
      <c r="Z34" s="168">
        <v>45</v>
      </c>
      <c r="AA34" s="168">
        <v>95</v>
      </c>
      <c r="AB34" s="168"/>
      <c r="AC34" s="317">
        <v>120</v>
      </c>
      <c r="AD34" s="317"/>
      <c r="AE34" s="168">
        <v>39</v>
      </c>
      <c r="AF34" s="168">
        <v>81</v>
      </c>
      <c r="AG34" s="317">
        <v>27</v>
      </c>
      <c r="AH34" s="317"/>
      <c r="AI34" s="168">
        <v>4</v>
      </c>
      <c r="AJ34" s="168">
        <v>23</v>
      </c>
      <c r="AL34" s="14"/>
      <c r="AM34" s="14"/>
      <c r="AN34" s="14"/>
      <c r="AO34" s="14"/>
      <c r="AP34" s="14"/>
      <c r="AQ34" s="14"/>
    </row>
    <row r="35" spans="3:43" ht="10.5" customHeight="1"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P35" s="183"/>
      <c r="Q35" s="159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3:43" ht="24.75" customHeight="1">
      <c r="C36" s="283" t="s">
        <v>210</v>
      </c>
      <c r="D36" s="283"/>
      <c r="E36" s="283"/>
      <c r="F36" s="283"/>
      <c r="G36" s="283"/>
      <c r="H36" s="283"/>
      <c r="I36" s="283"/>
      <c r="J36" s="283"/>
      <c r="K36" s="283"/>
      <c r="L36" s="283"/>
      <c r="P36" s="316">
        <v>525</v>
      </c>
      <c r="Q36" s="317"/>
      <c r="R36" s="168">
        <v>228</v>
      </c>
      <c r="S36" s="168">
        <v>297</v>
      </c>
      <c r="T36" s="317">
        <v>183</v>
      </c>
      <c r="U36" s="317"/>
      <c r="V36" s="168">
        <v>83</v>
      </c>
      <c r="W36" s="168">
        <v>100</v>
      </c>
      <c r="X36" s="317">
        <v>160</v>
      </c>
      <c r="Y36" s="317"/>
      <c r="Z36" s="168">
        <v>80</v>
      </c>
      <c r="AA36" s="168">
        <v>80</v>
      </c>
      <c r="AB36" s="168">
        <v>134</v>
      </c>
      <c r="AC36" s="317">
        <v>134</v>
      </c>
      <c r="AD36" s="317"/>
      <c r="AE36" s="168">
        <v>62</v>
      </c>
      <c r="AF36" s="168">
        <v>72</v>
      </c>
      <c r="AG36" s="317">
        <v>48</v>
      </c>
      <c r="AH36" s="317"/>
      <c r="AI36" s="168">
        <v>3</v>
      </c>
      <c r="AJ36" s="168">
        <v>45</v>
      </c>
      <c r="AL36" s="14"/>
      <c r="AM36" s="14"/>
      <c r="AN36" s="14"/>
      <c r="AO36" s="14"/>
      <c r="AP36" s="14"/>
      <c r="AQ36" s="14"/>
    </row>
    <row r="37" spans="1:43" ht="13.5" customHeight="1" thickBot="1">
      <c r="A37" s="28"/>
      <c r="B37" s="28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29"/>
      <c r="P37" s="30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L37" s="14"/>
      <c r="AM37" s="14"/>
      <c r="AN37" s="14"/>
      <c r="AO37" s="14"/>
      <c r="AP37" s="14"/>
      <c r="AQ37" s="14"/>
    </row>
    <row r="38" spans="1:41" ht="13.5" customHeight="1">
      <c r="A38" s="32" t="s">
        <v>321</v>
      </c>
      <c r="B38" s="159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59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 t="s">
        <v>153</v>
      </c>
      <c r="AK38" s="145"/>
      <c r="AL38" s="145"/>
      <c r="AM38" s="145"/>
      <c r="AN38" s="145"/>
      <c r="AO38" s="145"/>
    </row>
    <row r="39" spans="3:36" ht="17.25" customHeight="1"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AJ39" s="156" t="s">
        <v>260</v>
      </c>
    </row>
    <row r="40" spans="1:12" ht="17.25" customHeight="1">
      <c r="A40" s="164"/>
      <c r="C40" s="159"/>
      <c r="D40" s="159"/>
      <c r="E40" s="159"/>
      <c r="F40" s="159"/>
      <c r="G40" s="159"/>
      <c r="H40" s="159"/>
      <c r="I40" s="159"/>
      <c r="J40" s="159"/>
      <c r="K40" s="159"/>
      <c r="L40" s="159"/>
    </row>
    <row r="41" spans="1:43" ht="24.75" customHeight="1">
      <c r="A41" s="293" t="s">
        <v>225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07"/>
      <c r="Z41" s="207"/>
      <c r="AA41" s="207"/>
      <c r="AB41" s="144"/>
      <c r="AC41" s="294" t="s">
        <v>211</v>
      </c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</row>
    <row r="42" spans="42:43" ht="15" thickBot="1">
      <c r="AP42" s="33"/>
      <c r="AQ42" s="24"/>
    </row>
    <row r="43" spans="1:43" ht="18" customHeight="1">
      <c r="A43" s="214" t="s">
        <v>74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5"/>
      <c r="P43" s="199" t="s">
        <v>196</v>
      </c>
      <c r="Q43" s="199"/>
      <c r="R43" s="209"/>
      <c r="S43" s="198" t="s">
        <v>100</v>
      </c>
      <c r="T43" s="199"/>
      <c r="U43" s="209"/>
      <c r="V43" s="198" t="s">
        <v>101</v>
      </c>
      <c r="W43" s="199"/>
      <c r="X43" s="199"/>
      <c r="Y43" s="198" t="s">
        <v>102</v>
      </c>
      <c r="Z43" s="199"/>
      <c r="AA43" s="199"/>
      <c r="AB43" s="159"/>
      <c r="AC43" s="199" t="s">
        <v>103</v>
      </c>
      <c r="AD43" s="199"/>
      <c r="AE43" s="209"/>
      <c r="AF43" s="198" t="s">
        <v>190</v>
      </c>
      <c r="AG43" s="199"/>
      <c r="AH43" s="209"/>
      <c r="AI43" s="198" t="s">
        <v>191</v>
      </c>
      <c r="AJ43" s="199"/>
      <c r="AK43" s="209"/>
      <c r="AL43" s="198" t="s">
        <v>192</v>
      </c>
      <c r="AM43" s="199"/>
      <c r="AN43" s="209"/>
      <c r="AO43" s="198" t="s">
        <v>212</v>
      </c>
      <c r="AP43" s="199"/>
      <c r="AQ43" s="199"/>
    </row>
    <row r="44" spans="1:43" ht="18" customHeight="1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7"/>
      <c r="P44" s="154" t="s">
        <v>104</v>
      </c>
      <c r="Q44" s="153" t="s">
        <v>82</v>
      </c>
      <c r="R44" s="153" t="s">
        <v>83</v>
      </c>
      <c r="S44" s="153" t="s">
        <v>104</v>
      </c>
      <c r="T44" s="153" t="s">
        <v>82</v>
      </c>
      <c r="U44" s="153" t="s">
        <v>83</v>
      </c>
      <c r="V44" s="153" t="s">
        <v>104</v>
      </c>
      <c r="W44" s="153" t="s">
        <v>82</v>
      </c>
      <c r="X44" s="153" t="s">
        <v>83</v>
      </c>
      <c r="Y44" s="153" t="s">
        <v>104</v>
      </c>
      <c r="Z44" s="153" t="s">
        <v>82</v>
      </c>
      <c r="AA44" s="153" t="s">
        <v>83</v>
      </c>
      <c r="AB44" s="159"/>
      <c r="AC44" s="154" t="s">
        <v>104</v>
      </c>
      <c r="AD44" s="153" t="s">
        <v>82</v>
      </c>
      <c r="AE44" s="153" t="s">
        <v>83</v>
      </c>
      <c r="AF44" s="153" t="s">
        <v>104</v>
      </c>
      <c r="AG44" s="153" t="s">
        <v>82</v>
      </c>
      <c r="AH44" s="153" t="s">
        <v>83</v>
      </c>
      <c r="AI44" s="153" t="s">
        <v>104</v>
      </c>
      <c r="AJ44" s="153" t="s">
        <v>82</v>
      </c>
      <c r="AK44" s="153" t="s">
        <v>83</v>
      </c>
      <c r="AL44" s="153" t="s">
        <v>104</v>
      </c>
      <c r="AM44" s="153" t="s">
        <v>82</v>
      </c>
      <c r="AN44" s="153" t="s">
        <v>83</v>
      </c>
      <c r="AO44" s="153" t="s">
        <v>104</v>
      </c>
      <c r="AP44" s="153" t="s">
        <v>193</v>
      </c>
      <c r="AQ44" s="153" t="s">
        <v>110</v>
      </c>
    </row>
    <row r="45" spans="1:43" ht="9.75" customHeight="1">
      <c r="A45" s="159"/>
      <c r="B45" s="159"/>
      <c r="C45" s="159"/>
      <c r="D45" s="159"/>
      <c r="E45" s="159"/>
      <c r="F45" s="159"/>
      <c r="G45" s="15"/>
      <c r="H45" s="16"/>
      <c r="I45" s="159"/>
      <c r="J45" s="159"/>
      <c r="K45" s="159"/>
      <c r="L45" s="159"/>
      <c r="M45" s="159"/>
      <c r="N45" s="159"/>
      <c r="O45" s="19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</row>
    <row r="46" spans="1:44" ht="24.75" customHeight="1">
      <c r="A46" s="159"/>
      <c r="B46" s="292" t="s">
        <v>105</v>
      </c>
      <c r="C46" s="292"/>
      <c r="D46" s="292"/>
      <c r="E46" s="292"/>
      <c r="F46" s="292"/>
      <c r="G46" s="15" t="s">
        <v>184</v>
      </c>
      <c r="H46" s="16" t="s">
        <v>278</v>
      </c>
      <c r="I46" s="292" t="s">
        <v>117</v>
      </c>
      <c r="J46" s="292"/>
      <c r="K46" s="292"/>
      <c r="L46" s="292"/>
      <c r="M46" s="292"/>
      <c r="N46" s="159"/>
      <c r="O46" s="19"/>
      <c r="P46" s="34">
        <v>9135</v>
      </c>
      <c r="Q46" s="34">
        <v>4226</v>
      </c>
      <c r="R46" s="34">
        <v>4909</v>
      </c>
      <c r="S46" s="34">
        <v>2261</v>
      </c>
      <c r="T46" s="34">
        <v>927</v>
      </c>
      <c r="U46" s="34">
        <v>1334</v>
      </c>
      <c r="V46" s="34">
        <v>2393</v>
      </c>
      <c r="W46" s="34">
        <v>1052</v>
      </c>
      <c r="X46" s="34">
        <v>1341</v>
      </c>
      <c r="Y46" s="34">
        <v>1870</v>
      </c>
      <c r="Z46" s="34">
        <v>906</v>
      </c>
      <c r="AA46" s="34">
        <v>964</v>
      </c>
      <c r="AB46" s="34"/>
      <c r="AC46" s="34">
        <v>2269</v>
      </c>
      <c r="AD46" s="34">
        <v>1143</v>
      </c>
      <c r="AE46" s="34">
        <v>1126</v>
      </c>
      <c r="AF46" s="34" t="s">
        <v>0</v>
      </c>
      <c r="AG46" s="34" t="s">
        <v>0</v>
      </c>
      <c r="AH46" s="34" t="s">
        <v>0</v>
      </c>
      <c r="AI46" s="34" t="s">
        <v>0</v>
      </c>
      <c r="AJ46" s="34" t="s">
        <v>0</v>
      </c>
      <c r="AK46" s="34" t="s">
        <v>0</v>
      </c>
      <c r="AL46" s="34">
        <v>342</v>
      </c>
      <c r="AM46" s="34">
        <v>198</v>
      </c>
      <c r="AN46" s="34">
        <v>144</v>
      </c>
      <c r="AO46" s="34">
        <v>361</v>
      </c>
      <c r="AP46" s="34">
        <v>240</v>
      </c>
      <c r="AQ46" s="34">
        <v>121</v>
      </c>
      <c r="AR46" s="159"/>
    </row>
    <row r="47" spans="1:44" ht="9.75" customHeight="1">
      <c r="A47" s="159"/>
      <c r="B47" s="159"/>
      <c r="C47" s="159"/>
      <c r="D47" s="159"/>
      <c r="E47" s="22"/>
      <c r="F47" s="22"/>
      <c r="G47" s="15"/>
      <c r="H47" s="16"/>
      <c r="I47" s="159"/>
      <c r="J47" s="22"/>
      <c r="K47" s="22"/>
      <c r="L47" s="22"/>
      <c r="M47" s="22"/>
      <c r="N47" s="159"/>
      <c r="O47" s="19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159"/>
    </row>
    <row r="48" spans="1:44" ht="24.75" customHeight="1">
      <c r="A48" s="159"/>
      <c r="B48" s="159"/>
      <c r="C48" s="159"/>
      <c r="D48" s="159"/>
      <c r="E48" s="22"/>
      <c r="F48" s="22"/>
      <c r="G48" s="15" t="s">
        <v>184</v>
      </c>
      <c r="H48" s="16" t="s">
        <v>291</v>
      </c>
      <c r="I48" s="159"/>
      <c r="J48" s="22"/>
      <c r="K48" s="22"/>
      <c r="L48" s="22"/>
      <c r="M48" s="22"/>
      <c r="N48" s="159"/>
      <c r="O48" s="19"/>
      <c r="P48" s="34">
        <v>17071</v>
      </c>
      <c r="Q48" s="34">
        <v>8050</v>
      </c>
      <c r="R48" s="34">
        <v>9021</v>
      </c>
      <c r="S48" s="34">
        <v>4037</v>
      </c>
      <c r="T48" s="34">
        <v>1769</v>
      </c>
      <c r="U48" s="34">
        <v>2268</v>
      </c>
      <c r="V48" s="34">
        <v>4506</v>
      </c>
      <c r="W48" s="34">
        <v>1969</v>
      </c>
      <c r="X48" s="34">
        <v>2537</v>
      </c>
      <c r="Y48" s="34">
        <v>3686</v>
      </c>
      <c r="Z48" s="34">
        <v>1826</v>
      </c>
      <c r="AA48" s="34">
        <v>1860</v>
      </c>
      <c r="AB48" s="34"/>
      <c r="AC48" s="34">
        <v>4182</v>
      </c>
      <c r="AD48" s="34">
        <v>2116</v>
      </c>
      <c r="AE48" s="34">
        <v>2066</v>
      </c>
      <c r="AF48" s="34" t="s">
        <v>150</v>
      </c>
      <c r="AG48" s="34" t="s">
        <v>150</v>
      </c>
      <c r="AH48" s="34" t="s">
        <v>150</v>
      </c>
      <c r="AI48" s="34" t="s">
        <v>150</v>
      </c>
      <c r="AJ48" s="34" t="s">
        <v>150</v>
      </c>
      <c r="AK48" s="34" t="s">
        <v>150</v>
      </c>
      <c r="AL48" s="34">
        <v>660</v>
      </c>
      <c r="AM48" s="34">
        <v>370</v>
      </c>
      <c r="AN48" s="34">
        <v>290</v>
      </c>
      <c r="AO48" s="34">
        <v>674</v>
      </c>
      <c r="AP48" s="34">
        <v>468</v>
      </c>
      <c r="AQ48" s="34">
        <v>206</v>
      </c>
      <c r="AR48" s="159"/>
    </row>
    <row r="49" spans="1:44" ht="9.75" customHeight="1">
      <c r="A49" s="159"/>
      <c r="B49" s="159"/>
      <c r="C49" s="159"/>
      <c r="D49" s="159"/>
      <c r="E49" s="22"/>
      <c r="F49" s="22"/>
      <c r="G49" s="15"/>
      <c r="H49" s="16"/>
      <c r="I49" s="159"/>
      <c r="J49" s="22"/>
      <c r="K49" s="22"/>
      <c r="L49" s="22"/>
      <c r="M49" s="22"/>
      <c r="N49" s="159"/>
      <c r="O49" s="19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159"/>
    </row>
    <row r="50" spans="1:44" s="20" customFormat="1" ht="24.75" customHeight="1">
      <c r="A50" s="151"/>
      <c r="B50" s="151"/>
      <c r="C50" s="151"/>
      <c r="D50" s="151"/>
      <c r="E50" s="26"/>
      <c r="F50" s="26"/>
      <c r="G50" s="17" t="s">
        <v>184</v>
      </c>
      <c r="H50" s="18" t="s">
        <v>301</v>
      </c>
      <c r="I50" s="151"/>
      <c r="J50" s="26"/>
      <c r="K50" s="26"/>
      <c r="L50" s="26"/>
      <c r="M50" s="26"/>
      <c r="N50" s="151"/>
      <c r="O50" s="152"/>
      <c r="P50" s="35">
        <v>8553</v>
      </c>
      <c r="Q50" s="35">
        <v>4041</v>
      </c>
      <c r="R50" s="35">
        <v>4512</v>
      </c>
      <c r="S50" s="35">
        <v>2177</v>
      </c>
      <c r="T50" s="35">
        <v>929</v>
      </c>
      <c r="U50" s="35">
        <v>1248</v>
      </c>
      <c r="V50" s="35">
        <v>2238</v>
      </c>
      <c r="W50" s="35">
        <v>1035</v>
      </c>
      <c r="X50" s="35">
        <v>1203</v>
      </c>
      <c r="Y50" s="35">
        <v>1806</v>
      </c>
      <c r="Z50" s="35">
        <v>866</v>
      </c>
      <c r="AA50" s="35">
        <v>940</v>
      </c>
      <c r="AB50" s="35"/>
      <c r="AC50" s="35">
        <v>2062</v>
      </c>
      <c r="AD50" s="35">
        <v>1057</v>
      </c>
      <c r="AE50" s="35">
        <v>1005</v>
      </c>
      <c r="AF50" s="34" t="s">
        <v>150</v>
      </c>
      <c r="AG50" s="34" t="s">
        <v>150</v>
      </c>
      <c r="AH50" s="34" t="s">
        <v>150</v>
      </c>
      <c r="AI50" s="34" t="s">
        <v>150</v>
      </c>
      <c r="AJ50" s="34" t="s">
        <v>150</v>
      </c>
      <c r="AK50" s="34" t="s">
        <v>150</v>
      </c>
      <c r="AL50" s="35">
        <v>267</v>
      </c>
      <c r="AM50" s="35">
        <v>154</v>
      </c>
      <c r="AN50" s="35">
        <v>116</v>
      </c>
      <c r="AO50" s="35">
        <f>SUM(AO52:AO58)</f>
        <v>665</v>
      </c>
      <c r="AP50" s="35">
        <f aca="true" t="shared" si="0" ref="AP50:AQ52">SUM(AP52:AP58)</f>
        <v>460</v>
      </c>
      <c r="AQ50" s="35">
        <f t="shared" si="0"/>
        <v>205</v>
      </c>
      <c r="AR50" s="151"/>
    </row>
    <row r="51" spans="1:44" s="20" customFormat="1" ht="12.75" customHeight="1">
      <c r="A51" s="151"/>
      <c r="B51" s="151"/>
      <c r="C51" s="151"/>
      <c r="D51" s="151"/>
      <c r="E51" s="151"/>
      <c r="F51" s="26"/>
      <c r="G51" s="26"/>
      <c r="H51" s="17"/>
      <c r="I51" s="18"/>
      <c r="J51" s="151"/>
      <c r="K51" s="26"/>
      <c r="L51" s="26"/>
      <c r="M51" s="26"/>
      <c r="N51" s="26"/>
      <c r="O51" s="152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151"/>
    </row>
    <row r="52" spans="1:44" ht="24.75" customHeight="1">
      <c r="A52" s="159"/>
      <c r="B52" s="280" t="s">
        <v>149</v>
      </c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159"/>
      <c r="N52" s="159"/>
      <c r="O52" s="19"/>
      <c r="P52" s="35">
        <f>SUM(P54:P60)</f>
        <v>8553</v>
      </c>
      <c r="Q52" s="35">
        <f>SUM(Q54:Q60)</f>
        <v>4041</v>
      </c>
      <c r="R52" s="35">
        <f>SUM(R54:R60)</f>
        <v>4512</v>
      </c>
      <c r="S52" s="35">
        <f>SUM(S54:S60)</f>
        <v>2177</v>
      </c>
      <c r="T52" s="35">
        <f>SUM(T54:T60)</f>
        <v>929</v>
      </c>
      <c r="U52" s="35">
        <f aca="true" t="shared" si="1" ref="U52:AA52">SUM(U54:U60)</f>
        <v>1248</v>
      </c>
      <c r="V52" s="35">
        <f t="shared" si="1"/>
        <v>2238</v>
      </c>
      <c r="W52" s="35">
        <f>SUM(W54:W60)</f>
        <v>1035</v>
      </c>
      <c r="X52" s="35">
        <f t="shared" si="1"/>
        <v>1203</v>
      </c>
      <c r="Y52" s="35">
        <f t="shared" si="1"/>
        <v>1806</v>
      </c>
      <c r="Z52" s="35">
        <f t="shared" si="1"/>
        <v>866</v>
      </c>
      <c r="AA52" s="35">
        <f t="shared" si="1"/>
        <v>940</v>
      </c>
      <c r="AB52" s="35"/>
      <c r="AC52" s="35">
        <f>SUM(AC54:AC60)</f>
        <v>2062</v>
      </c>
      <c r="AD52" s="35">
        <f>SUM(AD54:AD60)</f>
        <v>1057</v>
      </c>
      <c r="AE52" s="35">
        <f>SUM(AE54:AE60)</f>
        <v>1005</v>
      </c>
      <c r="AF52" s="34" t="s">
        <v>150</v>
      </c>
      <c r="AG52" s="34" t="s">
        <v>150</v>
      </c>
      <c r="AH52" s="34" t="s">
        <v>150</v>
      </c>
      <c r="AI52" s="34" t="s">
        <v>150</v>
      </c>
      <c r="AJ52" s="34" t="s">
        <v>150</v>
      </c>
      <c r="AK52" s="34" t="s">
        <v>150</v>
      </c>
      <c r="AL52" s="35">
        <v>267</v>
      </c>
      <c r="AM52" s="35">
        <v>154</v>
      </c>
      <c r="AN52" s="35">
        <v>116</v>
      </c>
      <c r="AO52" s="35">
        <f>SUM(AO54:AO60)</f>
        <v>352</v>
      </c>
      <c r="AP52" s="35">
        <f t="shared" si="0"/>
        <v>239</v>
      </c>
      <c r="AQ52" s="35">
        <f t="shared" si="0"/>
        <v>113</v>
      </c>
      <c r="AR52" s="159"/>
    </row>
    <row r="53" spans="1:44" ht="9" customHeight="1">
      <c r="A53" s="159"/>
      <c r="B53" s="160"/>
      <c r="C53" s="160"/>
      <c r="D53" s="160"/>
      <c r="E53" s="160"/>
      <c r="F53" s="160"/>
      <c r="G53" s="160"/>
      <c r="H53" s="160"/>
      <c r="I53" s="159"/>
      <c r="J53" s="159"/>
      <c r="K53" s="159"/>
      <c r="L53" s="159"/>
      <c r="M53" s="159"/>
      <c r="N53" s="159"/>
      <c r="O53" s="19"/>
      <c r="P53" s="34"/>
      <c r="Q53" s="34"/>
      <c r="R53" s="34"/>
      <c r="S53" s="34"/>
      <c r="T53" s="34"/>
      <c r="U53" s="34"/>
      <c r="V53" s="34"/>
      <c r="W53" s="34"/>
      <c r="X53" s="34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</row>
    <row r="54" spans="1:44" ht="24.75" customHeight="1">
      <c r="A54" s="159"/>
      <c r="B54" s="159"/>
      <c r="C54" s="283" t="s">
        <v>106</v>
      </c>
      <c r="D54" s="283"/>
      <c r="E54" s="283"/>
      <c r="F54" s="283"/>
      <c r="G54" s="283"/>
      <c r="H54" s="283"/>
      <c r="I54" s="283"/>
      <c r="J54" s="283"/>
      <c r="K54" s="283"/>
      <c r="L54" s="283"/>
      <c r="M54" s="159"/>
      <c r="N54" s="159"/>
      <c r="O54" s="19"/>
      <c r="P54" s="34">
        <v>1953</v>
      </c>
      <c r="Q54" s="34">
        <v>1033</v>
      </c>
      <c r="R54" s="34">
        <v>920</v>
      </c>
      <c r="S54" s="34">
        <v>420</v>
      </c>
      <c r="T54" s="34">
        <v>222</v>
      </c>
      <c r="U54" s="34">
        <v>198</v>
      </c>
      <c r="V54" s="34">
        <v>417</v>
      </c>
      <c r="W54" s="34">
        <v>234</v>
      </c>
      <c r="X54" s="34">
        <v>183</v>
      </c>
      <c r="Y54" s="34">
        <v>476</v>
      </c>
      <c r="Z54" s="34">
        <v>252</v>
      </c>
      <c r="AA54" s="34">
        <v>224</v>
      </c>
      <c r="AB54" s="34"/>
      <c r="AC54" s="34">
        <v>597</v>
      </c>
      <c r="AD54" s="125">
        <v>300</v>
      </c>
      <c r="AE54" s="125">
        <v>297</v>
      </c>
      <c r="AF54" s="34" t="s">
        <v>150</v>
      </c>
      <c r="AG54" s="34" t="s">
        <v>150</v>
      </c>
      <c r="AH54" s="34" t="s">
        <v>150</v>
      </c>
      <c r="AI54" s="34" t="s">
        <v>150</v>
      </c>
      <c r="AJ54" s="34" t="s">
        <v>150</v>
      </c>
      <c r="AK54" s="34" t="s">
        <v>150</v>
      </c>
      <c r="AL54" s="34">
        <v>43</v>
      </c>
      <c r="AM54" s="125">
        <v>25</v>
      </c>
      <c r="AN54" s="125">
        <v>18</v>
      </c>
      <c r="AO54" s="34">
        <v>98</v>
      </c>
      <c r="AP54" s="34">
        <v>76</v>
      </c>
      <c r="AQ54" s="34">
        <v>22</v>
      </c>
      <c r="AR54" s="159"/>
    </row>
    <row r="55" spans="1:44" ht="9" customHeight="1">
      <c r="A55" s="159"/>
      <c r="B55" s="160"/>
      <c r="C55" s="160"/>
      <c r="D55" s="160"/>
      <c r="E55" s="160"/>
      <c r="F55" s="160"/>
      <c r="G55" s="160"/>
      <c r="H55" s="160"/>
      <c r="I55" s="159"/>
      <c r="J55" s="159"/>
      <c r="K55" s="159"/>
      <c r="L55" s="159"/>
      <c r="M55" s="159"/>
      <c r="N55" s="159"/>
      <c r="O55" s="19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159"/>
    </row>
    <row r="56" spans="1:44" ht="24.75" customHeight="1">
      <c r="A56" s="159"/>
      <c r="B56" s="159"/>
      <c r="C56" s="283" t="s">
        <v>108</v>
      </c>
      <c r="D56" s="283"/>
      <c r="E56" s="283"/>
      <c r="F56" s="283"/>
      <c r="G56" s="283"/>
      <c r="H56" s="283"/>
      <c r="I56" s="283"/>
      <c r="J56" s="283"/>
      <c r="K56" s="283"/>
      <c r="L56" s="283"/>
      <c r="M56" s="159"/>
      <c r="N56" s="159"/>
      <c r="O56" s="19"/>
      <c r="P56" s="34">
        <v>5560</v>
      </c>
      <c r="Q56" s="34">
        <v>2797</v>
      </c>
      <c r="R56" s="34">
        <v>2763</v>
      </c>
      <c r="S56" s="34">
        <v>1256</v>
      </c>
      <c r="T56" s="34">
        <v>607</v>
      </c>
      <c r="U56" s="34">
        <v>649</v>
      </c>
      <c r="V56" s="34">
        <v>1329</v>
      </c>
      <c r="W56" s="34">
        <v>704</v>
      </c>
      <c r="X56" s="34">
        <v>625</v>
      </c>
      <c r="Y56" s="34">
        <v>1330</v>
      </c>
      <c r="Z56" s="34">
        <v>614</v>
      </c>
      <c r="AA56" s="34">
        <v>716</v>
      </c>
      <c r="AB56" s="34"/>
      <c r="AC56" s="34">
        <v>1465</v>
      </c>
      <c r="AD56" s="34">
        <v>757</v>
      </c>
      <c r="AE56" s="34">
        <v>708</v>
      </c>
      <c r="AF56" s="34" t="s">
        <v>150</v>
      </c>
      <c r="AG56" s="34" t="s">
        <v>150</v>
      </c>
      <c r="AH56" s="34" t="s">
        <v>150</v>
      </c>
      <c r="AI56" s="34" t="s">
        <v>150</v>
      </c>
      <c r="AJ56" s="34" t="s">
        <v>150</v>
      </c>
      <c r="AK56" s="34" t="s">
        <v>150</v>
      </c>
      <c r="AL56" s="34">
        <v>180</v>
      </c>
      <c r="AM56" s="34">
        <v>115</v>
      </c>
      <c r="AN56" s="34">
        <v>65</v>
      </c>
      <c r="AO56" s="34">
        <v>163</v>
      </c>
      <c r="AP56" s="34">
        <v>114</v>
      </c>
      <c r="AQ56" s="34">
        <v>49</v>
      </c>
      <c r="AR56" s="159"/>
    </row>
    <row r="57" spans="1:44" ht="8.25" customHeight="1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9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159"/>
    </row>
    <row r="58" spans="1:44" ht="24.75" customHeight="1">
      <c r="A58" s="159"/>
      <c r="B58" s="159"/>
      <c r="C58" s="283" t="s">
        <v>107</v>
      </c>
      <c r="D58" s="283"/>
      <c r="E58" s="283"/>
      <c r="F58" s="283"/>
      <c r="G58" s="283"/>
      <c r="H58" s="283"/>
      <c r="I58" s="283"/>
      <c r="J58" s="283"/>
      <c r="K58" s="283"/>
      <c r="L58" s="283"/>
      <c r="M58" s="159"/>
      <c r="N58" s="159"/>
      <c r="O58" s="19"/>
      <c r="P58" s="156">
        <v>670</v>
      </c>
      <c r="Q58" s="34">
        <v>109</v>
      </c>
      <c r="R58" s="34">
        <v>561</v>
      </c>
      <c r="S58" s="34">
        <v>294</v>
      </c>
      <c r="T58" s="34">
        <v>40</v>
      </c>
      <c r="U58" s="34">
        <v>254</v>
      </c>
      <c r="V58" s="34">
        <v>329</v>
      </c>
      <c r="W58" s="34">
        <v>55</v>
      </c>
      <c r="X58" s="34">
        <v>274</v>
      </c>
      <c r="Y58" s="34" t="s">
        <v>150</v>
      </c>
      <c r="Z58" s="34" t="s">
        <v>150</v>
      </c>
      <c r="AA58" s="34" t="s">
        <v>150</v>
      </c>
      <c r="AB58" s="34"/>
      <c r="AC58" s="34" t="s">
        <v>150</v>
      </c>
      <c r="AD58" s="34" t="s">
        <v>150</v>
      </c>
      <c r="AE58" s="34" t="s">
        <v>150</v>
      </c>
      <c r="AF58" s="34" t="s">
        <v>150</v>
      </c>
      <c r="AG58" s="34" t="s">
        <v>150</v>
      </c>
      <c r="AH58" s="34" t="s">
        <v>150</v>
      </c>
      <c r="AI58" s="34" t="s">
        <v>150</v>
      </c>
      <c r="AJ58" s="34" t="s">
        <v>150</v>
      </c>
      <c r="AK58" s="34" t="s">
        <v>150</v>
      </c>
      <c r="AL58" s="34">
        <v>47</v>
      </c>
      <c r="AM58" s="34">
        <v>14</v>
      </c>
      <c r="AN58" s="34">
        <v>33</v>
      </c>
      <c r="AO58" s="34">
        <v>52</v>
      </c>
      <c r="AP58" s="34">
        <v>31</v>
      </c>
      <c r="AQ58" s="34">
        <v>21</v>
      </c>
      <c r="AR58" s="159"/>
    </row>
    <row r="59" spans="1:44" ht="10.5" customHeight="1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9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159"/>
    </row>
    <row r="60" spans="1:44" ht="24.75" customHeight="1">
      <c r="A60" s="159"/>
      <c r="B60" s="159"/>
      <c r="C60" s="283" t="s">
        <v>187</v>
      </c>
      <c r="D60" s="283"/>
      <c r="E60" s="283"/>
      <c r="F60" s="283"/>
      <c r="G60" s="283"/>
      <c r="H60" s="283"/>
      <c r="I60" s="283"/>
      <c r="J60" s="283"/>
      <c r="K60" s="283"/>
      <c r="L60" s="283"/>
      <c r="M60" s="159"/>
      <c r="N60" s="159"/>
      <c r="O60" s="19"/>
      <c r="P60" s="125">
        <v>370</v>
      </c>
      <c r="Q60" s="125">
        <v>102</v>
      </c>
      <c r="R60" s="125">
        <v>268</v>
      </c>
      <c r="S60" s="125">
        <v>207</v>
      </c>
      <c r="T60" s="125">
        <v>60</v>
      </c>
      <c r="U60" s="125">
        <v>147</v>
      </c>
      <c r="V60" s="125">
        <v>163</v>
      </c>
      <c r="W60" s="125">
        <v>42</v>
      </c>
      <c r="X60" s="125">
        <v>121</v>
      </c>
      <c r="Y60" s="34" t="s">
        <v>150</v>
      </c>
      <c r="Z60" s="34" t="s">
        <v>150</v>
      </c>
      <c r="AA60" s="34" t="s">
        <v>150</v>
      </c>
      <c r="AB60" s="34"/>
      <c r="AC60" s="34" t="s">
        <v>150</v>
      </c>
      <c r="AD60" s="34" t="s">
        <v>150</v>
      </c>
      <c r="AE60" s="34" t="s">
        <v>150</v>
      </c>
      <c r="AF60" s="34" t="s">
        <v>150</v>
      </c>
      <c r="AG60" s="34" t="s">
        <v>150</v>
      </c>
      <c r="AH60" s="34" t="s">
        <v>150</v>
      </c>
      <c r="AI60" s="34" t="s">
        <v>150</v>
      </c>
      <c r="AJ60" s="34" t="s">
        <v>150</v>
      </c>
      <c r="AK60" s="34" t="s">
        <v>150</v>
      </c>
      <c r="AL60" s="34" t="s">
        <v>150</v>
      </c>
      <c r="AM60" s="34" t="s">
        <v>150</v>
      </c>
      <c r="AN60" s="34" t="s">
        <v>150</v>
      </c>
      <c r="AO60" s="34">
        <v>39</v>
      </c>
      <c r="AP60" s="34">
        <v>18</v>
      </c>
      <c r="AQ60" s="34">
        <v>21</v>
      </c>
      <c r="AR60" s="159"/>
    </row>
    <row r="61" spans="1:44" ht="7.5" customHeight="1">
      <c r="A61" s="159"/>
      <c r="B61" s="159"/>
      <c r="C61" s="159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9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159"/>
    </row>
    <row r="62" spans="1:43" ht="15" customHeight="1" thickBo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4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1:43" ht="16.5" customHeight="1">
      <c r="A63" s="37"/>
      <c r="C63" s="37"/>
      <c r="D63" s="37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R63" s="146"/>
      <c r="S63" s="146"/>
      <c r="T63" s="146"/>
      <c r="U63" s="146"/>
      <c r="V63" s="146"/>
      <c r="W63" s="146"/>
      <c r="X63" s="146"/>
      <c r="Y63" s="164"/>
      <c r="Z63" s="145"/>
      <c r="AA63" s="145"/>
      <c r="AB63" s="145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45"/>
      <c r="AQ63" s="145" t="s">
        <v>153</v>
      </c>
    </row>
    <row r="64" spans="1:43" ht="16.5" customHeight="1">
      <c r="A64" s="164"/>
      <c r="R64" s="145"/>
      <c r="S64" s="145"/>
      <c r="T64" s="145"/>
      <c r="U64" s="145"/>
      <c r="V64" s="145"/>
      <c r="W64" s="145"/>
      <c r="X64" s="145"/>
      <c r="Y64" s="164"/>
      <c r="Z64" s="146"/>
      <c r="AA64" s="146"/>
      <c r="AB64" s="146"/>
      <c r="AQ64" s="156" t="s">
        <v>311</v>
      </c>
    </row>
    <row r="65" spans="1:43" ht="16.5" customHeight="1">
      <c r="A65" s="164"/>
      <c r="AP65" s="162"/>
      <c r="AQ65" s="162"/>
    </row>
    <row r="66" spans="42:43" ht="16.5" customHeight="1">
      <c r="AP66" s="38"/>
      <c r="AQ66" s="38"/>
    </row>
    <row r="67" ht="16.5" customHeight="1"/>
    <row r="68" ht="16.5" customHeight="1"/>
  </sheetData>
  <sheetProtection/>
  <mergeCells count="127">
    <mergeCell ref="AG24:AH24"/>
    <mergeCell ref="C60:L60"/>
    <mergeCell ref="A43:O44"/>
    <mergeCell ref="P43:R43"/>
    <mergeCell ref="S43:U43"/>
    <mergeCell ref="C54:L54"/>
    <mergeCell ref="B52:L52"/>
    <mergeCell ref="C58:L58"/>
    <mergeCell ref="C56:L56"/>
    <mergeCell ref="C24:L24"/>
    <mergeCell ref="AO43:AQ43"/>
    <mergeCell ref="AF43:AH43"/>
    <mergeCell ref="AI43:AK43"/>
    <mergeCell ref="AL43:AN43"/>
    <mergeCell ref="V43:X43"/>
    <mergeCell ref="Y43:AA43"/>
    <mergeCell ref="AC43:AE43"/>
    <mergeCell ref="P24:Q24"/>
    <mergeCell ref="T24:U24"/>
    <mergeCell ref="X24:Y24"/>
    <mergeCell ref="B46:F46"/>
    <mergeCell ref="I46:M46"/>
    <mergeCell ref="AC24:AD24"/>
    <mergeCell ref="C28:L28"/>
    <mergeCell ref="C30:L30"/>
    <mergeCell ref="C34:L34"/>
    <mergeCell ref="C36:L36"/>
    <mergeCell ref="C20:L20"/>
    <mergeCell ref="P3:S3"/>
    <mergeCell ref="B3:L4"/>
    <mergeCell ref="B12:L12"/>
    <mergeCell ref="C14:L14"/>
    <mergeCell ref="C16:L16"/>
    <mergeCell ref="C18:L18"/>
    <mergeCell ref="B6:F6"/>
    <mergeCell ref="I6:M6"/>
    <mergeCell ref="P6:Q6"/>
    <mergeCell ref="T6:U6"/>
    <mergeCell ref="X10:Y10"/>
    <mergeCell ref="AG4:AH4"/>
    <mergeCell ref="P4:Q4"/>
    <mergeCell ref="X6:Y6"/>
    <mergeCell ref="P10:Q10"/>
    <mergeCell ref="T10:U10"/>
    <mergeCell ref="T3:W3"/>
    <mergeCell ref="T8:U8"/>
    <mergeCell ref="AG10:AH10"/>
    <mergeCell ref="X3:AA3"/>
    <mergeCell ref="T4:U4"/>
    <mergeCell ref="X4:Y4"/>
    <mergeCell ref="AC4:AD4"/>
    <mergeCell ref="X22:Y22"/>
    <mergeCell ref="AC22:AD22"/>
    <mergeCell ref="AG8:AH8"/>
    <mergeCell ref="AG6:AH6"/>
    <mergeCell ref="AC10:AD10"/>
    <mergeCell ref="X8:Y8"/>
    <mergeCell ref="AC8:AD8"/>
    <mergeCell ref="AC6:AD6"/>
    <mergeCell ref="X20:Y20"/>
    <mergeCell ref="AC20:AD20"/>
    <mergeCell ref="C22:L22"/>
    <mergeCell ref="C26:L26"/>
    <mergeCell ref="AG14:AH14"/>
    <mergeCell ref="AG16:AH16"/>
    <mergeCell ref="AG18:AH18"/>
    <mergeCell ref="AG20:AH20"/>
    <mergeCell ref="P22:Q22"/>
    <mergeCell ref="T22:U22"/>
    <mergeCell ref="T18:U18"/>
    <mergeCell ref="X18:Y18"/>
    <mergeCell ref="AC14:AD14"/>
    <mergeCell ref="AC16:AD16"/>
    <mergeCell ref="AC18:AD18"/>
    <mergeCell ref="P20:Q20"/>
    <mergeCell ref="T20:U20"/>
    <mergeCell ref="P14:Q14"/>
    <mergeCell ref="T14:U14"/>
    <mergeCell ref="B32:L32"/>
    <mergeCell ref="A41:AA41"/>
    <mergeCell ref="X14:Y14"/>
    <mergeCell ref="P16:Q16"/>
    <mergeCell ref="T16:U16"/>
    <mergeCell ref="X16:Y16"/>
    <mergeCell ref="P18:Q18"/>
    <mergeCell ref="P26:Q26"/>
    <mergeCell ref="T26:U26"/>
    <mergeCell ref="P34:Q34"/>
    <mergeCell ref="P1:AA1"/>
    <mergeCell ref="AC1:AP1"/>
    <mergeCell ref="P12:Q12"/>
    <mergeCell ref="T12:U12"/>
    <mergeCell ref="X12:Y12"/>
    <mergeCell ref="AC12:AD12"/>
    <mergeCell ref="AG12:AH12"/>
    <mergeCell ref="P8:Q8"/>
    <mergeCell ref="AC3:AF3"/>
    <mergeCell ref="AG3:AJ3"/>
    <mergeCell ref="AC41:AQ41"/>
    <mergeCell ref="P30:Q30"/>
    <mergeCell ref="T30:U30"/>
    <mergeCell ref="X30:Y30"/>
    <mergeCell ref="AC30:AD30"/>
    <mergeCell ref="AG30:AH30"/>
    <mergeCell ref="P32:Q32"/>
    <mergeCell ref="AG36:AH36"/>
    <mergeCell ref="X34:Y34"/>
    <mergeCell ref="AC34:AD34"/>
    <mergeCell ref="AG26:AH26"/>
    <mergeCell ref="AG34:AH34"/>
    <mergeCell ref="AG28:AH28"/>
    <mergeCell ref="T34:U34"/>
    <mergeCell ref="X26:Y26"/>
    <mergeCell ref="AC26:AD26"/>
    <mergeCell ref="T32:U32"/>
    <mergeCell ref="X32:Y32"/>
    <mergeCell ref="AC32:AD32"/>
    <mergeCell ref="AG22:AH22"/>
    <mergeCell ref="AC28:AD28"/>
    <mergeCell ref="P36:Q36"/>
    <mergeCell ref="T36:U36"/>
    <mergeCell ref="X36:Y36"/>
    <mergeCell ref="AC36:AD36"/>
    <mergeCell ref="AG32:AH32"/>
    <mergeCell ref="P28:Q28"/>
    <mergeCell ref="T28:U28"/>
    <mergeCell ref="X28:Y28"/>
  </mergeCells>
  <printOptions horizontalCentered="1"/>
  <pageMargins left="0.3937007874015748" right="0.3937007874015748" top="0.6692913385826772" bottom="0.1968503937007874" header="0.5118110236220472" footer="0.3937007874015748"/>
  <pageSetup fitToWidth="2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0"/>
  <sheetViews>
    <sheetView showGridLines="0" zoomScale="80" zoomScaleNormal="80" zoomScalePageLayoutView="0" workbookViewId="0" topLeftCell="A26">
      <selection activeCell="AO28" sqref="AO28"/>
    </sheetView>
  </sheetViews>
  <sheetFormatPr defaultColWidth="3.625" defaultRowHeight="21.75" customHeight="1"/>
  <cols>
    <col min="1" max="31" width="3.625" style="14" customWidth="1"/>
    <col min="32" max="32" width="0" style="14" hidden="1" customWidth="1"/>
    <col min="33" max="33" width="5.50390625" style="14" hidden="1" customWidth="1"/>
    <col min="34" max="34" width="0" style="14" hidden="1" customWidth="1"/>
    <col min="35" max="35" width="5.50390625" style="14" hidden="1" customWidth="1"/>
    <col min="36" max="37" width="9.625" style="14" customWidth="1"/>
    <col min="38" max="16384" width="3.625" style="14" customWidth="1"/>
  </cols>
  <sheetData>
    <row r="1" spans="1:30" ht="21.75" customHeight="1">
      <c r="A1" s="203" t="s">
        <v>226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</row>
    <row r="2" spans="26:30" ht="21.75" customHeight="1" thickBot="1">
      <c r="Z2" s="220"/>
      <c r="AA2" s="221"/>
      <c r="AB2" s="221"/>
      <c r="AC2" s="221"/>
      <c r="AD2" s="221"/>
    </row>
    <row r="3" spans="1:30" ht="21.75" customHeight="1">
      <c r="A3" s="214" t="s">
        <v>118</v>
      </c>
      <c r="B3" s="334"/>
      <c r="C3" s="334"/>
      <c r="D3" s="334"/>
      <c r="E3" s="334"/>
      <c r="F3" s="335"/>
      <c r="G3" s="304" t="s">
        <v>162</v>
      </c>
      <c r="H3" s="338"/>
      <c r="I3" s="338"/>
      <c r="J3" s="338"/>
      <c r="K3" s="304" t="s">
        <v>215</v>
      </c>
      <c r="L3" s="304"/>
      <c r="M3" s="304"/>
      <c r="N3" s="304"/>
      <c r="O3" s="304" t="s">
        <v>172</v>
      </c>
      <c r="P3" s="304"/>
      <c r="Q3" s="304"/>
      <c r="R3" s="304"/>
      <c r="S3" s="304" t="s">
        <v>163</v>
      </c>
      <c r="T3" s="338"/>
      <c r="U3" s="338"/>
      <c r="V3" s="338"/>
      <c r="W3" s="304" t="s">
        <v>164</v>
      </c>
      <c r="X3" s="338"/>
      <c r="Y3" s="338"/>
      <c r="Z3" s="338"/>
      <c r="AA3" s="304" t="s">
        <v>165</v>
      </c>
      <c r="AB3" s="338"/>
      <c r="AC3" s="338"/>
      <c r="AD3" s="341"/>
    </row>
    <row r="4" spans="1:30" ht="21.75" customHeight="1">
      <c r="A4" s="336"/>
      <c r="B4" s="336"/>
      <c r="C4" s="336"/>
      <c r="D4" s="336"/>
      <c r="E4" s="336"/>
      <c r="F4" s="337"/>
      <c r="G4" s="339"/>
      <c r="H4" s="339"/>
      <c r="I4" s="339"/>
      <c r="J4" s="339"/>
      <c r="K4" s="305" t="s">
        <v>214</v>
      </c>
      <c r="L4" s="305"/>
      <c r="M4" s="305"/>
      <c r="N4" s="305"/>
      <c r="O4" s="305" t="s">
        <v>216</v>
      </c>
      <c r="P4" s="305"/>
      <c r="Q4" s="305"/>
      <c r="R4" s="305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42"/>
    </row>
    <row r="5" spans="1:30" ht="21.75" customHeight="1">
      <c r="A5" s="283" t="s">
        <v>166</v>
      </c>
      <c r="B5" s="283"/>
      <c r="C5" s="15" t="s">
        <v>183</v>
      </c>
      <c r="D5" s="16" t="s">
        <v>183</v>
      </c>
      <c r="E5" s="343" t="s">
        <v>115</v>
      </c>
      <c r="F5" s="343"/>
      <c r="G5" s="329">
        <v>1060</v>
      </c>
      <c r="H5" s="330"/>
      <c r="I5" s="330"/>
      <c r="J5" s="330"/>
      <c r="K5" s="330">
        <v>1039</v>
      </c>
      <c r="L5" s="330"/>
      <c r="M5" s="330"/>
      <c r="N5" s="330"/>
      <c r="O5" s="330">
        <v>1</v>
      </c>
      <c r="P5" s="330"/>
      <c r="Q5" s="330"/>
      <c r="R5" s="330"/>
      <c r="S5" s="330">
        <v>8</v>
      </c>
      <c r="T5" s="330"/>
      <c r="U5" s="330"/>
      <c r="V5" s="330"/>
      <c r="W5" s="330">
        <v>12</v>
      </c>
      <c r="X5" s="330"/>
      <c r="Y5" s="330"/>
      <c r="Z5" s="330"/>
      <c r="AA5" s="330" t="s">
        <v>246</v>
      </c>
      <c r="AB5" s="330"/>
      <c r="AC5" s="330"/>
      <c r="AD5" s="330"/>
    </row>
    <row r="6" spans="1:30" ht="21.75" customHeight="1">
      <c r="A6" s="283"/>
      <c r="B6" s="283"/>
      <c r="C6" s="15" t="s">
        <v>183</v>
      </c>
      <c r="D6" s="16" t="s">
        <v>278</v>
      </c>
      <c r="E6" s="283"/>
      <c r="F6" s="283"/>
      <c r="G6" s="329">
        <v>995</v>
      </c>
      <c r="H6" s="330"/>
      <c r="I6" s="330"/>
      <c r="J6" s="330"/>
      <c r="K6" s="330">
        <v>969</v>
      </c>
      <c r="L6" s="330"/>
      <c r="M6" s="330"/>
      <c r="N6" s="330"/>
      <c r="O6" s="330" t="s">
        <v>246</v>
      </c>
      <c r="P6" s="330"/>
      <c r="Q6" s="330"/>
      <c r="R6" s="330"/>
      <c r="S6" s="330">
        <v>13</v>
      </c>
      <c r="T6" s="330"/>
      <c r="U6" s="330"/>
      <c r="V6" s="330"/>
      <c r="W6" s="330">
        <v>13</v>
      </c>
      <c r="X6" s="330"/>
      <c r="Y6" s="330"/>
      <c r="Z6" s="330"/>
      <c r="AA6" s="330" t="s">
        <v>246</v>
      </c>
      <c r="AB6" s="330"/>
      <c r="AC6" s="330"/>
      <c r="AD6" s="330"/>
    </row>
    <row r="7" spans="1:30" ht="21.75" customHeight="1">
      <c r="A7" s="120"/>
      <c r="B7" s="120"/>
      <c r="C7" s="15" t="s">
        <v>183</v>
      </c>
      <c r="D7" s="16" t="s">
        <v>291</v>
      </c>
      <c r="E7" s="120"/>
      <c r="F7" s="120"/>
      <c r="G7" s="329">
        <v>1007</v>
      </c>
      <c r="H7" s="330"/>
      <c r="I7" s="330"/>
      <c r="J7" s="330"/>
      <c r="K7" s="330">
        <v>995</v>
      </c>
      <c r="L7" s="330"/>
      <c r="M7" s="330"/>
      <c r="N7" s="330"/>
      <c r="O7" s="330" t="s">
        <v>246</v>
      </c>
      <c r="P7" s="330"/>
      <c r="Q7" s="330"/>
      <c r="R7" s="330"/>
      <c r="S7" s="330">
        <v>2</v>
      </c>
      <c r="T7" s="330"/>
      <c r="U7" s="330"/>
      <c r="V7" s="330"/>
      <c r="W7" s="330">
        <v>10</v>
      </c>
      <c r="X7" s="330"/>
      <c r="Y7" s="330"/>
      <c r="Z7" s="330"/>
      <c r="AA7" s="330" t="s">
        <v>246</v>
      </c>
      <c r="AB7" s="330"/>
      <c r="AC7" s="330"/>
      <c r="AD7" s="330"/>
    </row>
    <row r="8" spans="1:30" s="20" customFormat="1" ht="21.75" customHeight="1">
      <c r="A8" s="119"/>
      <c r="B8" s="119"/>
      <c r="C8" s="17" t="s">
        <v>183</v>
      </c>
      <c r="D8" s="18" t="s">
        <v>301</v>
      </c>
      <c r="E8" s="119"/>
      <c r="F8" s="123"/>
      <c r="G8" s="332">
        <v>966</v>
      </c>
      <c r="H8" s="333"/>
      <c r="I8" s="333"/>
      <c r="J8" s="333"/>
      <c r="K8" s="333">
        <v>950</v>
      </c>
      <c r="L8" s="333"/>
      <c r="M8" s="333"/>
      <c r="N8" s="333"/>
      <c r="O8" s="333">
        <v>1</v>
      </c>
      <c r="P8" s="333"/>
      <c r="Q8" s="333"/>
      <c r="R8" s="333"/>
      <c r="S8" s="333">
        <v>5</v>
      </c>
      <c r="T8" s="333"/>
      <c r="U8" s="333"/>
      <c r="V8" s="333"/>
      <c r="W8" s="333">
        <v>10</v>
      </c>
      <c r="X8" s="333"/>
      <c r="Y8" s="333"/>
      <c r="Z8" s="333"/>
      <c r="AA8" s="330" t="s">
        <v>246</v>
      </c>
      <c r="AB8" s="330"/>
      <c r="AC8" s="330"/>
      <c r="AD8" s="330"/>
    </row>
    <row r="9" spans="1:30" ht="18.75" customHeight="1">
      <c r="A9" s="77"/>
      <c r="B9" s="77"/>
      <c r="C9" s="77"/>
      <c r="D9" s="77"/>
      <c r="E9" s="77"/>
      <c r="F9" s="77"/>
      <c r="G9" s="331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</row>
    <row r="10" spans="1:30" ht="21.75" customHeight="1">
      <c r="A10" s="292" t="s">
        <v>137</v>
      </c>
      <c r="B10" s="292"/>
      <c r="C10" s="292"/>
      <c r="D10" s="292"/>
      <c r="E10" s="292"/>
      <c r="F10" s="292"/>
      <c r="G10" s="331">
        <v>472</v>
      </c>
      <c r="H10" s="196"/>
      <c r="I10" s="196"/>
      <c r="J10" s="196"/>
      <c r="K10" s="196">
        <v>461</v>
      </c>
      <c r="L10" s="196"/>
      <c r="M10" s="196"/>
      <c r="N10" s="196"/>
      <c r="O10" s="330" t="s">
        <v>279</v>
      </c>
      <c r="P10" s="330"/>
      <c r="Q10" s="330"/>
      <c r="R10" s="330"/>
      <c r="S10" s="196">
        <v>5</v>
      </c>
      <c r="T10" s="196"/>
      <c r="U10" s="196"/>
      <c r="V10" s="196"/>
      <c r="W10" s="196">
        <v>6</v>
      </c>
      <c r="X10" s="196"/>
      <c r="Y10" s="196"/>
      <c r="Z10" s="196"/>
      <c r="AA10" s="330" t="s">
        <v>0</v>
      </c>
      <c r="AB10" s="330"/>
      <c r="AC10" s="330"/>
      <c r="AD10" s="330"/>
    </row>
    <row r="11" spans="1:30" ht="21.75" customHeight="1" thickBot="1">
      <c r="A11" s="292" t="s">
        <v>110</v>
      </c>
      <c r="B11" s="292"/>
      <c r="C11" s="292"/>
      <c r="D11" s="292"/>
      <c r="E11" s="292"/>
      <c r="F11" s="292"/>
      <c r="G11" s="350">
        <v>494</v>
      </c>
      <c r="H11" s="344"/>
      <c r="I11" s="344"/>
      <c r="J11" s="344"/>
      <c r="K11" s="344">
        <v>489</v>
      </c>
      <c r="L11" s="344"/>
      <c r="M11" s="344"/>
      <c r="N11" s="344"/>
      <c r="O11" s="344">
        <v>1</v>
      </c>
      <c r="P11" s="344"/>
      <c r="Q11" s="344"/>
      <c r="R11" s="344"/>
      <c r="S11" s="348" t="s">
        <v>246</v>
      </c>
      <c r="T11" s="348"/>
      <c r="U11" s="348"/>
      <c r="V11" s="348"/>
      <c r="W11" s="344">
        <v>4</v>
      </c>
      <c r="X11" s="344"/>
      <c r="Y11" s="344"/>
      <c r="Z11" s="344"/>
      <c r="AA11" s="348" t="s">
        <v>0</v>
      </c>
      <c r="AB11" s="348"/>
      <c r="AC11" s="348"/>
      <c r="AD11" s="348"/>
    </row>
    <row r="12" spans="1:30" ht="21.75" customHeight="1">
      <c r="A12" s="76"/>
      <c r="B12" s="345"/>
      <c r="C12" s="346"/>
      <c r="D12" s="346"/>
      <c r="E12" s="346"/>
      <c r="F12" s="346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77"/>
      <c r="R12" s="77"/>
      <c r="S12" s="77"/>
      <c r="T12" s="77"/>
      <c r="U12" s="77"/>
      <c r="V12" s="77"/>
      <c r="W12" s="77"/>
      <c r="X12" s="77"/>
      <c r="Y12" s="220" t="s">
        <v>153</v>
      </c>
      <c r="Z12" s="221"/>
      <c r="AA12" s="221"/>
      <c r="AB12" s="221"/>
      <c r="AC12" s="221"/>
      <c r="AD12" s="221"/>
    </row>
    <row r="13" spans="1:30" ht="19.5" customHeight="1">
      <c r="A13" s="70"/>
      <c r="B13" s="349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Y13" s="351" t="s">
        <v>312</v>
      </c>
      <c r="Z13" s="352"/>
      <c r="AA13" s="352"/>
      <c r="AB13" s="352"/>
      <c r="AC13" s="352"/>
      <c r="AD13" s="352"/>
    </row>
    <row r="14" spans="1:16" ht="11.25" customHeight="1">
      <c r="A14" s="70"/>
      <c r="B14" s="43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1:30" ht="21.75" customHeight="1">
      <c r="A15" s="203" t="s">
        <v>227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</row>
    <row r="16" spans="26:30" ht="21.75" customHeight="1" thickBot="1">
      <c r="Z16" s="220"/>
      <c r="AA16" s="221"/>
      <c r="AB16" s="221"/>
      <c r="AC16" s="221"/>
      <c r="AD16" s="221"/>
    </row>
    <row r="17" spans="1:30" ht="21.75" customHeight="1">
      <c r="A17" s="214" t="s">
        <v>121</v>
      </c>
      <c r="B17" s="214"/>
      <c r="C17" s="214"/>
      <c r="D17" s="214"/>
      <c r="E17" s="214"/>
      <c r="F17" s="214"/>
      <c r="G17" s="214"/>
      <c r="H17" s="214"/>
      <c r="I17" s="215"/>
      <c r="J17" s="304" t="s">
        <v>167</v>
      </c>
      <c r="K17" s="338"/>
      <c r="L17" s="338"/>
      <c r="M17" s="338"/>
      <c r="N17" s="338"/>
      <c r="O17" s="338"/>
      <c r="P17" s="338"/>
      <c r="Q17" s="304" t="s">
        <v>137</v>
      </c>
      <c r="R17" s="338"/>
      <c r="S17" s="338"/>
      <c r="T17" s="338"/>
      <c r="U17" s="338"/>
      <c r="V17" s="338"/>
      <c r="W17" s="338"/>
      <c r="X17" s="304" t="s">
        <v>110</v>
      </c>
      <c r="Y17" s="338"/>
      <c r="Z17" s="338"/>
      <c r="AA17" s="338"/>
      <c r="AB17" s="338"/>
      <c r="AC17" s="338"/>
      <c r="AD17" s="341"/>
    </row>
    <row r="18" spans="1:30" ht="21.75" customHeight="1">
      <c r="A18" s="216"/>
      <c r="B18" s="216"/>
      <c r="C18" s="216"/>
      <c r="D18" s="216"/>
      <c r="E18" s="216"/>
      <c r="F18" s="216"/>
      <c r="G18" s="216"/>
      <c r="H18" s="216"/>
      <c r="I18" s="217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42"/>
    </row>
    <row r="19" spans="1:30" ht="21.75" customHeight="1">
      <c r="A19" s="301" t="s">
        <v>166</v>
      </c>
      <c r="B19" s="301"/>
      <c r="C19" s="301"/>
      <c r="D19" s="15" t="s">
        <v>183</v>
      </c>
      <c r="E19" s="16" t="s">
        <v>183</v>
      </c>
      <c r="F19" s="301" t="s">
        <v>115</v>
      </c>
      <c r="G19" s="301"/>
      <c r="H19" s="301"/>
      <c r="I19" s="19"/>
      <c r="J19" s="340">
        <v>8</v>
      </c>
      <c r="K19" s="299"/>
      <c r="L19" s="299"/>
      <c r="M19" s="299"/>
      <c r="N19" s="299"/>
      <c r="O19" s="299"/>
      <c r="P19" s="299"/>
      <c r="Q19" s="299">
        <v>5</v>
      </c>
      <c r="R19" s="299"/>
      <c r="S19" s="299"/>
      <c r="T19" s="299"/>
      <c r="U19" s="299"/>
      <c r="V19" s="299"/>
      <c r="W19" s="299"/>
      <c r="X19" s="299">
        <v>3</v>
      </c>
      <c r="Y19" s="299"/>
      <c r="Z19" s="299"/>
      <c r="AA19" s="299"/>
      <c r="AB19" s="299"/>
      <c r="AC19" s="299"/>
      <c r="AD19" s="299"/>
    </row>
    <row r="20" spans="1:30" ht="21.75" customHeight="1">
      <c r="A20" s="75"/>
      <c r="B20" s="74"/>
      <c r="C20" s="74"/>
      <c r="D20" s="15" t="s">
        <v>183</v>
      </c>
      <c r="E20" s="16" t="s">
        <v>278</v>
      </c>
      <c r="G20" s="283"/>
      <c r="H20" s="283"/>
      <c r="I20" s="19"/>
      <c r="J20" s="340">
        <v>14</v>
      </c>
      <c r="K20" s="299"/>
      <c r="L20" s="299"/>
      <c r="M20" s="299"/>
      <c r="N20" s="299"/>
      <c r="O20" s="299"/>
      <c r="P20" s="299"/>
      <c r="Q20" s="299">
        <v>11</v>
      </c>
      <c r="R20" s="299"/>
      <c r="S20" s="299"/>
      <c r="T20" s="299"/>
      <c r="U20" s="299"/>
      <c r="V20" s="299"/>
      <c r="W20" s="299"/>
      <c r="X20" s="299">
        <v>3</v>
      </c>
      <c r="Y20" s="299"/>
      <c r="Z20" s="299"/>
      <c r="AA20" s="299"/>
      <c r="AB20" s="299"/>
      <c r="AC20" s="299"/>
      <c r="AD20" s="299"/>
    </row>
    <row r="21" spans="1:30" ht="21.75" customHeight="1">
      <c r="A21" s="120"/>
      <c r="B21" s="121"/>
      <c r="C21" s="121"/>
      <c r="D21" s="15" t="s">
        <v>183</v>
      </c>
      <c r="E21" s="16" t="s">
        <v>291</v>
      </c>
      <c r="G21" s="283"/>
      <c r="H21" s="283"/>
      <c r="I21" s="122"/>
      <c r="J21" s="340">
        <v>2</v>
      </c>
      <c r="K21" s="295"/>
      <c r="L21" s="295"/>
      <c r="M21" s="295"/>
      <c r="N21" s="295"/>
      <c r="O21" s="295"/>
      <c r="P21" s="295"/>
      <c r="Q21" s="299">
        <v>1</v>
      </c>
      <c r="R21" s="295"/>
      <c r="S21" s="295"/>
      <c r="T21" s="295"/>
      <c r="U21" s="295"/>
      <c r="V21" s="295"/>
      <c r="W21" s="295"/>
      <c r="X21" s="299">
        <v>1</v>
      </c>
      <c r="Y21" s="295"/>
      <c r="Z21" s="295"/>
      <c r="AA21" s="295"/>
      <c r="AB21" s="295"/>
      <c r="AC21" s="295"/>
      <c r="AD21" s="295"/>
    </row>
    <row r="22" spans="1:30" s="20" customFormat="1" ht="21.75" customHeight="1">
      <c r="A22" s="127"/>
      <c r="B22" s="79"/>
      <c r="C22" s="79"/>
      <c r="D22" s="17" t="s">
        <v>183</v>
      </c>
      <c r="E22" s="18" t="s">
        <v>301</v>
      </c>
      <c r="G22" s="280"/>
      <c r="H22" s="280"/>
      <c r="I22" s="126"/>
      <c r="J22" s="353">
        <v>5</v>
      </c>
      <c r="K22" s="354"/>
      <c r="L22" s="354"/>
      <c r="M22" s="354"/>
      <c r="N22" s="354"/>
      <c r="O22" s="354"/>
      <c r="P22" s="354"/>
      <c r="Q22" s="297">
        <v>5</v>
      </c>
      <c r="R22" s="354"/>
      <c r="S22" s="354"/>
      <c r="T22" s="354"/>
      <c r="U22" s="354"/>
      <c r="V22" s="354"/>
      <c r="W22" s="354"/>
      <c r="X22" s="297" t="s">
        <v>109</v>
      </c>
      <c r="Y22" s="297"/>
      <c r="Z22" s="297"/>
      <c r="AA22" s="297"/>
      <c r="AB22" s="297"/>
      <c r="AC22" s="297"/>
      <c r="AD22" s="297"/>
    </row>
    <row r="23" spans="1:30" ht="18.75" customHeight="1">
      <c r="A23" s="77"/>
      <c r="B23" s="77"/>
      <c r="C23" s="77"/>
      <c r="D23" s="77"/>
      <c r="E23" s="77"/>
      <c r="F23" s="77"/>
      <c r="G23" s="77"/>
      <c r="H23" s="77"/>
      <c r="I23" s="77"/>
      <c r="J23" s="340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</row>
    <row r="24" spans="1:30" ht="21.75" customHeight="1">
      <c r="A24" s="210" t="s">
        <v>168</v>
      </c>
      <c r="B24" s="210"/>
      <c r="C24" s="210"/>
      <c r="D24" s="210"/>
      <c r="E24" s="210"/>
      <c r="F24" s="210"/>
      <c r="G24" s="210"/>
      <c r="H24" s="210"/>
      <c r="I24" s="210"/>
      <c r="J24" s="340" t="s">
        <v>109</v>
      </c>
      <c r="K24" s="299"/>
      <c r="L24" s="299"/>
      <c r="M24" s="299"/>
      <c r="N24" s="299"/>
      <c r="O24" s="299"/>
      <c r="P24" s="299"/>
      <c r="Q24" s="299" t="s">
        <v>259</v>
      </c>
      <c r="R24" s="299"/>
      <c r="S24" s="299"/>
      <c r="T24" s="299"/>
      <c r="U24" s="299"/>
      <c r="V24" s="299"/>
      <c r="W24" s="299"/>
      <c r="X24" s="299" t="s">
        <v>109</v>
      </c>
      <c r="Y24" s="299"/>
      <c r="Z24" s="299"/>
      <c r="AA24" s="299"/>
      <c r="AB24" s="299"/>
      <c r="AC24" s="299"/>
      <c r="AD24" s="299"/>
    </row>
    <row r="25" spans="1:30" ht="21.75" customHeight="1">
      <c r="A25" s="210" t="s">
        <v>169</v>
      </c>
      <c r="B25" s="210"/>
      <c r="C25" s="210"/>
      <c r="D25" s="210"/>
      <c r="E25" s="210"/>
      <c r="F25" s="210"/>
      <c r="G25" s="210"/>
      <c r="H25" s="210"/>
      <c r="I25" s="210"/>
      <c r="J25" s="340">
        <v>2</v>
      </c>
      <c r="K25" s="299"/>
      <c r="L25" s="299"/>
      <c r="M25" s="299"/>
      <c r="N25" s="299"/>
      <c r="O25" s="299"/>
      <c r="P25" s="299"/>
      <c r="Q25" s="299">
        <v>2</v>
      </c>
      <c r="R25" s="299"/>
      <c r="S25" s="299"/>
      <c r="T25" s="299"/>
      <c r="U25" s="299"/>
      <c r="V25" s="299"/>
      <c r="W25" s="299"/>
      <c r="X25" s="299" t="s">
        <v>259</v>
      </c>
      <c r="Y25" s="299"/>
      <c r="Z25" s="299"/>
      <c r="AA25" s="299"/>
      <c r="AB25" s="299"/>
      <c r="AC25" s="299"/>
      <c r="AD25" s="299"/>
    </row>
    <row r="26" spans="1:30" ht="21.75" customHeight="1">
      <c r="A26" s="210" t="s">
        <v>170</v>
      </c>
      <c r="B26" s="210"/>
      <c r="C26" s="210"/>
      <c r="D26" s="210"/>
      <c r="E26" s="210"/>
      <c r="F26" s="210"/>
      <c r="G26" s="210"/>
      <c r="H26" s="210"/>
      <c r="I26" s="210"/>
      <c r="J26" s="340">
        <v>3</v>
      </c>
      <c r="K26" s="299"/>
      <c r="L26" s="299"/>
      <c r="M26" s="299"/>
      <c r="N26" s="299"/>
      <c r="O26" s="299"/>
      <c r="P26" s="299"/>
      <c r="Q26" s="299">
        <v>3</v>
      </c>
      <c r="R26" s="299"/>
      <c r="S26" s="299"/>
      <c r="T26" s="299"/>
      <c r="U26" s="299"/>
      <c r="V26" s="299"/>
      <c r="W26" s="299"/>
      <c r="X26" s="299" t="s">
        <v>109</v>
      </c>
      <c r="Y26" s="299"/>
      <c r="Z26" s="299"/>
      <c r="AA26" s="299"/>
      <c r="AB26" s="299"/>
      <c r="AC26" s="299"/>
      <c r="AD26" s="299"/>
    </row>
    <row r="27" spans="1:30" ht="21.75" customHeight="1" thickBot="1">
      <c r="A27" s="210" t="s">
        <v>171</v>
      </c>
      <c r="B27" s="210"/>
      <c r="C27" s="210"/>
      <c r="D27" s="210"/>
      <c r="E27" s="210"/>
      <c r="F27" s="210"/>
      <c r="G27" s="210"/>
      <c r="H27" s="210"/>
      <c r="I27" s="210"/>
      <c r="J27" s="355" t="s">
        <v>109</v>
      </c>
      <c r="K27" s="356"/>
      <c r="L27" s="356"/>
      <c r="M27" s="356"/>
      <c r="N27" s="356"/>
      <c r="O27" s="356"/>
      <c r="P27" s="356"/>
      <c r="Q27" s="356" t="s">
        <v>109</v>
      </c>
      <c r="R27" s="356"/>
      <c r="S27" s="356"/>
      <c r="T27" s="356"/>
      <c r="U27" s="356"/>
      <c r="V27" s="356"/>
      <c r="W27" s="356"/>
      <c r="X27" s="356" t="s">
        <v>109</v>
      </c>
      <c r="Y27" s="356"/>
      <c r="Z27" s="356"/>
      <c r="AA27" s="356"/>
      <c r="AB27" s="356"/>
      <c r="AC27" s="356"/>
      <c r="AD27" s="356"/>
    </row>
    <row r="28" spans="1:30" ht="21.75" customHeight="1">
      <c r="A28" s="42" t="s">
        <v>152</v>
      </c>
      <c r="B28" s="80"/>
      <c r="C28" s="80"/>
      <c r="D28" s="80"/>
      <c r="E28" s="80"/>
      <c r="F28" s="80"/>
      <c r="G28" s="80"/>
      <c r="H28" s="80"/>
      <c r="I28" s="80"/>
      <c r="J28" s="78"/>
      <c r="K28" s="78"/>
      <c r="L28" s="78"/>
      <c r="M28" s="78"/>
      <c r="N28" s="78"/>
      <c r="O28" s="78"/>
      <c r="Q28" s="77"/>
      <c r="R28" s="77"/>
      <c r="S28" s="77"/>
      <c r="T28" s="77"/>
      <c r="U28" s="77"/>
      <c r="V28" s="77"/>
      <c r="W28" s="77"/>
      <c r="X28" s="77"/>
      <c r="Y28" s="220" t="s">
        <v>153</v>
      </c>
      <c r="Z28" s="221"/>
      <c r="AA28" s="221"/>
      <c r="AB28" s="221"/>
      <c r="AC28" s="221"/>
      <c r="AD28" s="221"/>
    </row>
    <row r="29" spans="1:30" ht="19.5" customHeight="1">
      <c r="A29" s="70"/>
      <c r="B29" s="349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Y29" s="351" t="s">
        <v>312</v>
      </c>
      <c r="Z29" s="352"/>
      <c r="AA29" s="352"/>
      <c r="AB29" s="352"/>
      <c r="AC29" s="352"/>
      <c r="AD29" s="352"/>
    </row>
    <row r="30" spans="1:30" ht="11.25" customHeight="1">
      <c r="A30" s="70"/>
      <c r="B30" s="43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Y30" s="73"/>
      <c r="Z30" s="73"/>
      <c r="AA30" s="73"/>
      <c r="AB30" s="73"/>
      <c r="AC30" s="73"/>
      <c r="AD30" s="73"/>
    </row>
    <row r="31" spans="1:30" ht="21.75" customHeight="1">
      <c r="A31" s="203" t="s">
        <v>228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</row>
    <row r="32" spans="27:30" ht="21.75" customHeight="1" thickBot="1">
      <c r="AA32" s="220"/>
      <c r="AB32" s="221"/>
      <c r="AC32" s="221"/>
      <c r="AD32" s="221"/>
    </row>
    <row r="33" spans="1:31" ht="21.75" customHeight="1">
      <c r="A33" s="214" t="s">
        <v>122</v>
      </c>
      <c r="B33" s="334"/>
      <c r="C33" s="334"/>
      <c r="D33" s="334"/>
      <c r="E33" s="334"/>
      <c r="F33" s="334"/>
      <c r="G33" s="334"/>
      <c r="H33" s="335"/>
      <c r="I33" s="304" t="s">
        <v>162</v>
      </c>
      <c r="J33" s="338"/>
      <c r="K33" s="338"/>
      <c r="L33" s="338"/>
      <c r="M33" s="290" t="s">
        <v>217</v>
      </c>
      <c r="N33" s="214"/>
      <c r="O33" s="215"/>
      <c r="P33" s="290" t="s">
        <v>172</v>
      </c>
      <c r="Q33" s="214"/>
      <c r="R33" s="215"/>
      <c r="S33" s="363" t="s">
        <v>219</v>
      </c>
      <c r="T33" s="364"/>
      <c r="U33" s="365"/>
      <c r="V33" s="290" t="s">
        <v>173</v>
      </c>
      <c r="W33" s="357"/>
      <c r="X33" s="358"/>
      <c r="Y33" s="290" t="s">
        <v>174</v>
      </c>
      <c r="Z33" s="357"/>
      <c r="AA33" s="358"/>
      <c r="AB33" s="290" t="s">
        <v>175</v>
      </c>
      <c r="AC33" s="357"/>
      <c r="AD33" s="357"/>
      <c r="AE33" s="22"/>
    </row>
    <row r="34" spans="1:35" ht="21.75" customHeight="1">
      <c r="A34" s="336"/>
      <c r="B34" s="336"/>
      <c r="C34" s="336"/>
      <c r="D34" s="336"/>
      <c r="E34" s="336"/>
      <c r="F34" s="336"/>
      <c r="G34" s="336"/>
      <c r="H34" s="337"/>
      <c r="I34" s="339"/>
      <c r="J34" s="339"/>
      <c r="K34" s="339"/>
      <c r="L34" s="339"/>
      <c r="M34" s="291" t="s">
        <v>218</v>
      </c>
      <c r="N34" s="216"/>
      <c r="O34" s="217"/>
      <c r="P34" s="291" t="s">
        <v>186</v>
      </c>
      <c r="Q34" s="216"/>
      <c r="R34" s="217"/>
      <c r="S34" s="366"/>
      <c r="T34" s="367"/>
      <c r="U34" s="368"/>
      <c r="V34" s="359"/>
      <c r="W34" s="360"/>
      <c r="X34" s="361"/>
      <c r="Y34" s="359"/>
      <c r="Z34" s="360"/>
      <c r="AA34" s="361"/>
      <c r="AB34" s="359"/>
      <c r="AC34" s="360"/>
      <c r="AD34" s="360"/>
      <c r="AE34" s="22"/>
      <c r="AF34" s="362" t="s">
        <v>176</v>
      </c>
      <c r="AG34" s="362"/>
      <c r="AH34" s="362" t="s">
        <v>177</v>
      </c>
      <c r="AI34" s="362"/>
    </row>
    <row r="35" spans="2:35" ht="21.75" customHeight="1">
      <c r="B35" s="283" t="s">
        <v>166</v>
      </c>
      <c r="C35" s="283"/>
      <c r="D35" s="15" t="s">
        <v>183</v>
      </c>
      <c r="E35" s="16" t="s">
        <v>183</v>
      </c>
      <c r="F35" s="283" t="s">
        <v>115</v>
      </c>
      <c r="G35" s="283"/>
      <c r="H35" s="77"/>
      <c r="I35" s="329">
        <f>SUM(M35:AD35)</f>
        <v>1006</v>
      </c>
      <c r="J35" s="330"/>
      <c r="K35" s="330"/>
      <c r="L35" s="330"/>
      <c r="M35" s="369">
        <v>567</v>
      </c>
      <c r="N35" s="369"/>
      <c r="O35" s="369"/>
      <c r="P35" s="369">
        <v>229</v>
      </c>
      <c r="Q35" s="369"/>
      <c r="R35" s="369"/>
      <c r="S35" s="369">
        <v>1</v>
      </c>
      <c r="T35" s="369"/>
      <c r="U35" s="369"/>
      <c r="V35" s="369">
        <v>182</v>
      </c>
      <c r="W35" s="369"/>
      <c r="X35" s="369"/>
      <c r="Y35" s="369">
        <v>27</v>
      </c>
      <c r="Z35" s="369"/>
      <c r="AA35" s="369"/>
      <c r="AB35" s="196" t="s">
        <v>109</v>
      </c>
      <c r="AC35" s="196"/>
      <c r="AD35" s="196"/>
      <c r="AE35" s="23"/>
      <c r="AF35" s="72" t="s">
        <v>178</v>
      </c>
      <c r="AG35" s="72">
        <v>18</v>
      </c>
      <c r="AH35" s="72" t="s">
        <v>179</v>
      </c>
      <c r="AI35" s="72">
        <v>16</v>
      </c>
    </row>
    <row r="36" spans="2:35" ht="21.75" customHeight="1">
      <c r="B36" s="283"/>
      <c r="C36" s="283"/>
      <c r="D36" s="15" t="s">
        <v>183</v>
      </c>
      <c r="E36" s="16" t="s">
        <v>278</v>
      </c>
      <c r="F36" s="283"/>
      <c r="G36" s="283"/>
      <c r="H36" s="77"/>
      <c r="I36" s="329">
        <f>SUM(M36:AD36)</f>
        <v>1006</v>
      </c>
      <c r="J36" s="330"/>
      <c r="K36" s="330"/>
      <c r="L36" s="330"/>
      <c r="M36" s="369">
        <v>567</v>
      </c>
      <c r="N36" s="369"/>
      <c r="O36" s="369"/>
      <c r="P36" s="369">
        <v>229</v>
      </c>
      <c r="Q36" s="369"/>
      <c r="R36" s="369"/>
      <c r="S36" s="369">
        <v>1</v>
      </c>
      <c r="T36" s="369"/>
      <c r="U36" s="369"/>
      <c r="V36" s="369">
        <v>182</v>
      </c>
      <c r="W36" s="369"/>
      <c r="X36" s="369"/>
      <c r="Y36" s="369">
        <v>27</v>
      </c>
      <c r="Z36" s="369"/>
      <c r="AA36" s="369"/>
      <c r="AB36" s="196" t="s">
        <v>109</v>
      </c>
      <c r="AC36" s="196"/>
      <c r="AD36" s="196"/>
      <c r="AE36" s="23"/>
      <c r="AF36" s="72" t="s">
        <v>180</v>
      </c>
      <c r="AG36" s="72">
        <f>SUM(AG35:AG35)</f>
        <v>18</v>
      </c>
      <c r="AH36" s="72" t="s">
        <v>180</v>
      </c>
      <c r="AI36" s="72">
        <f>SUM(AI35:AI35)</f>
        <v>16</v>
      </c>
    </row>
    <row r="37" spans="2:31" ht="21.75" customHeight="1">
      <c r="B37" s="283"/>
      <c r="C37" s="283"/>
      <c r="D37" s="15" t="s">
        <v>183</v>
      </c>
      <c r="E37" s="16" t="s">
        <v>291</v>
      </c>
      <c r="F37" s="283"/>
      <c r="G37" s="283"/>
      <c r="H37" s="124"/>
      <c r="I37" s="329">
        <v>899</v>
      </c>
      <c r="J37" s="330"/>
      <c r="K37" s="330"/>
      <c r="L37" s="330"/>
      <c r="M37" s="369">
        <v>519</v>
      </c>
      <c r="N37" s="369"/>
      <c r="O37" s="369"/>
      <c r="P37" s="369">
        <v>232</v>
      </c>
      <c r="Q37" s="369"/>
      <c r="R37" s="369"/>
      <c r="S37" s="369">
        <v>7</v>
      </c>
      <c r="T37" s="369"/>
      <c r="U37" s="369"/>
      <c r="V37" s="369">
        <v>130</v>
      </c>
      <c r="W37" s="369"/>
      <c r="X37" s="369"/>
      <c r="Y37" s="369">
        <v>11</v>
      </c>
      <c r="Z37" s="369"/>
      <c r="AA37" s="369"/>
      <c r="AB37" s="196" t="s">
        <v>109</v>
      </c>
      <c r="AC37" s="196"/>
      <c r="AD37" s="196"/>
      <c r="AE37" s="23"/>
    </row>
    <row r="38" spans="2:31" ht="21.75" customHeight="1" thickBot="1">
      <c r="B38" s="283"/>
      <c r="C38" s="283"/>
      <c r="D38" s="17" t="s">
        <v>183</v>
      </c>
      <c r="E38" s="18" t="s">
        <v>313</v>
      </c>
      <c r="F38" s="280"/>
      <c r="G38" s="280"/>
      <c r="H38" s="81"/>
      <c r="I38" s="370">
        <v>942</v>
      </c>
      <c r="J38" s="371"/>
      <c r="K38" s="371"/>
      <c r="L38" s="371"/>
      <c r="M38" s="372">
        <v>508</v>
      </c>
      <c r="N38" s="372"/>
      <c r="O38" s="372"/>
      <c r="P38" s="372">
        <v>227</v>
      </c>
      <c r="Q38" s="372"/>
      <c r="R38" s="372"/>
      <c r="S38" s="372">
        <v>4</v>
      </c>
      <c r="T38" s="372"/>
      <c r="U38" s="372"/>
      <c r="V38" s="372">
        <v>178</v>
      </c>
      <c r="W38" s="372"/>
      <c r="X38" s="372"/>
      <c r="Y38" s="372">
        <v>25</v>
      </c>
      <c r="Z38" s="372"/>
      <c r="AA38" s="372"/>
      <c r="AB38" s="344" t="s">
        <v>109</v>
      </c>
      <c r="AC38" s="344"/>
      <c r="AD38" s="344"/>
      <c r="AE38" s="23"/>
    </row>
    <row r="39" spans="1:30" ht="21.75" customHeight="1">
      <c r="A39" s="71"/>
      <c r="B39" s="345"/>
      <c r="C39" s="346"/>
      <c r="D39" s="346"/>
      <c r="E39" s="346"/>
      <c r="F39" s="346"/>
      <c r="G39" s="346"/>
      <c r="H39" s="346"/>
      <c r="I39" s="347"/>
      <c r="J39" s="347"/>
      <c r="K39" s="347"/>
      <c r="L39" s="347"/>
      <c r="M39" s="347"/>
      <c r="N39" s="347"/>
      <c r="O39" s="347"/>
      <c r="P39" s="347"/>
      <c r="Q39" s="77"/>
      <c r="R39" s="77"/>
      <c r="S39" s="77"/>
      <c r="T39" s="77"/>
      <c r="U39" s="77"/>
      <c r="V39" s="77"/>
      <c r="W39" s="77"/>
      <c r="X39" s="77"/>
      <c r="Y39" s="77"/>
      <c r="Z39" s="220" t="s">
        <v>139</v>
      </c>
      <c r="AA39" s="221"/>
      <c r="AB39" s="221"/>
      <c r="AC39" s="221"/>
      <c r="AD39" s="221"/>
    </row>
    <row r="40" spans="25:30" ht="19.5" customHeight="1">
      <c r="Y40" s="351" t="s">
        <v>312</v>
      </c>
      <c r="Z40" s="352"/>
      <c r="AA40" s="352"/>
      <c r="AB40" s="352"/>
      <c r="AC40" s="352"/>
      <c r="AD40" s="352"/>
    </row>
    <row r="41" ht="10.5" customHeight="1"/>
    <row r="42" spans="1:30" ht="21.75" customHeight="1">
      <c r="A42" s="203" t="s">
        <v>229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</row>
    <row r="43" ht="13.5" customHeight="1" thickBot="1"/>
    <row r="44" spans="1:30" ht="21.75" customHeight="1">
      <c r="A44" s="215" t="s">
        <v>19</v>
      </c>
      <c r="B44" s="338"/>
      <c r="C44" s="338"/>
      <c r="D44" s="338"/>
      <c r="E44" s="338"/>
      <c r="F44" s="338"/>
      <c r="G44" s="304" t="s">
        <v>14</v>
      </c>
      <c r="H44" s="338"/>
      <c r="I44" s="338"/>
      <c r="J44" s="338"/>
      <c r="K44" s="338"/>
      <c r="L44" s="338"/>
      <c r="M44" s="304" t="s">
        <v>15</v>
      </c>
      <c r="N44" s="338"/>
      <c r="O44" s="338"/>
      <c r="P44" s="338"/>
      <c r="Q44" s="338"/>
      <c r="R44" s="338"/>
      <c r="S44" s="304" t="s">
        <v>16</v>
      </c>
      <c r="T44" s="338"/>
      <c r="U44" s="338"/>
      <c r="V44" s="338"/>
      <c r="W44" s="338"/>
      <c r="X44" s="338"/>
      <c r="Y44" s="304" t="s">
        <v>17</v>
      </c>
      <c r="Z44" s="338"/>
      <c r="AA44" s="338"/>
      <c r="AB44" s="338"/>
      <c r="AC44" s="338"/>
      <c r="AD44" s="341"/>
    </row>
    <row r="45" spans="1:30" ht="21.75" customHeight="1">
      <c r="A45" s="337"/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42"/>
    </row>
    <row r="46" spans="1:30" ht="21.75" customHeight="1">
      <c r="A46" s="343" t="s">
        <v>13</v>
      </c>
      <c r="B46" s="343"/>
      <c r="C46" s="15" t="s">
        <v>270</v>
      </c>
      <c r="D46" s="16" t="s">
        <v>269</v>
      </c>
      <c r="E46" s="283" t="s">
        <v>119</v>
      </c>
      <c r="F46" s="283"/>
      <c r="G46" s="340">
        <v>143</v>
      </c>
      <c r="H46" s="299"/>
      <c r="I46" s="299"/>
      <c r="J46" s="299"/>
      <c r="K46" s="299"/>
      <c r="L46" s="299"/>
      <c r="M46" s="299">
        <v>1</v>
      </c>
      <c r="N46" s="299"/>
      <c r="O46" s="299"/>
      <c r="P46" s="299"/>
      <c r="Q46" s="299"/>
      <c r="R46" s="299"/>
      <c r="S46" s="299">
        <v>6</v>
      </c>
      <c r="T46" s="299"/>
      <c r="U46" s="299"/>
      <c r="V46" s="299"/>
      <c r="W46" s="299"/>
      <c r="X46" s="299"/>
      <c r="Y46" s="299">
        <v>136</v>
      </c>
      <c r="Z46" s="299"/>
      <c r="AA46" s="299"/>
      <c r="AB46" s="299"/>
      <c r="AC46" s="299"/>
      <c r="AD46" s="299"/>
    </row>
    <row r="47" spans="1:30" ht="21.75" customHeight="1">
      <c r="A47" s="283"/>
      <c r="B47" s="283"/>
      <c r="C47" s="15" t="s">
        <v>271</v>
      </c>
      <c r="D47" s="16" t="s">
        <v>273</v>
      </c>
      <c r="E47" s="283"/>
      <c r="F47" s="283"/>
      <c r="G47" s="340">
        <v>143</v>
      </c>
      <c r="H47" s="299"/>
      <c r="I47" s="299"/>
      <c r="J47" s="299"/>
      <c r="K47" s="299"/>
      <c r="L47" s="299"/>
      <c r="M47" s="299">
        <v>1</v>
      </c>
      <c r="N47" s="299"/>
      <c r="O47" s="299"/>
      <c r="P47" s="299"/>
      <c r="Q47" s="299"/>
      <c r="R47" s="299"/>
      <c r="S47" s="299">
        <v>6</v>
      </c>
      <c r="T47" s="299"/>
      <c r="U47" s="299"/>
      <c r="V47" s="299"/>
      <c r="W47" s="299"/>
      <c r="X47" s="299"/>
      <c r="Y47" s="299">
        <v>136</v>
      </c>
      <c r="Z47" s="299"/>
      <c r="AA47" s="299"/>
      <c r="AB47" s="299"/>
      <c r="AC47" s="299"/>
      <c r="AD47" s="299"/>
    </row>
    <row r="48" spans="1:30" s="107" customFormat="1" ht="21.75" customHeight="1">
      <c r="A48" s="283"/>
      <c r="B48" s="283"/>
      <c r="C48" s="15" t="s">
        <v>269</v>
      </c>
      <c r="D48" s="16" t="s">
        <v>297</v>
      </c>
      <c r="E48" s="283"/>
      <c r="F48" s="377"/>
      <c r="G48" s="299">
        <v>143</v>
      </c>
      <c r="H48" s="299"/>
      <c r="I48" s="299"/>
      <c r="J48" s="299"/>
      <c r="K48" s="299"/>
      <c r="L48" s="299"/>
      <c r="M48" s="299">
        <v>1</v>
      </c>
      <c r="N48" s="299"/>
      <c r="O48" s="299"/>
      <c r="P48" s="299"/>
      <c r="Q48" s="299"/>
      <c r="R48" s="299"/>
      <c r="S48" s="299">
        <v>6</v>
      </c>
      <c r="T48" s="299"/>
      <c r="U48" s="299"/>
      <c r="V48" s="299"/>
      <c r="W48" s="299"/>
      <c r="X48" s="299"/>
      <c r="Y48" s="299">
        <v>136</v>
      </c>
      <c r="Z48" s="299"/>
      <c r="AA48" s="299"/>
      <c r="AB48" s="299"/>
      <c r="AC48" s="299"/>
      <c r="AD48" s="299"/>
    </row>
    <row r="49" spans="1:30" s="20" customFormat="1" ht="21.75" customHeight="1" thickBot="1">
      <c r="A49" s="280"/>
      <c r="B49" s="280"/>
      <c r="C49" s="17" t="s">
        <v>272</v>
      </c>
      <c r="D49" s="18" t="s">
        <v>298</v>
      </c>
      <c r="E49" s="280"/>
      <c r="F49" s="375"/>
      <c r="G49" s="376">
        <v>143</v>
      </c>
      <c r="H49" s="374"/>
      <c r="I49" s="374"/>
      <c r="J49" s="374"/>
      <c r="K49" s="374"/>
      <c r="L49" s="374"/>
      <c r="M49" s="374">
        <v>1</v>
      </c>
      <c r="N49" s="374"/>
      <c r="O49" s="374"/>
      <c r="P49" s="374"/>
      <c r="Q49" s="374"/>
      <c r="R49" s="374"/>
      <c r="S49" s="374">
        <v>6</v>
      </c>
      <c r="T49" s="374"/>
      <c r="U49" s="374"/>
      <c r="V49" s="374"/>
      <c r="W49" s="374"/>
      <c r="X49" s="374"/>
      <c r="Y49" s="374">
        <v>136</v>
      </c>
      <c r="Z49" s="374"/>
      <c r="AA49" s="374"/>
      <c r="AB49" s="374"/>
      <c r="AC49" s="374"/>
      <c r="AD49" s="374"/>
    </row>
    <row r="50" spans="1:30" ht="21.7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373" t="s">
        <v>18</v>
      </c>
      <c r="Z50" s="222"/>
      <c r="AA50" s="222"/>
      <c r="AB50" s="222"/>
      <c r="AC50" s="222"/>
      <c r="AD50" s="222"/>
    </row>
  </sheetData>
  <sheetProtection/>
  <mergeCells count="192">
    <mergeCell ref="Y37:AA37"/>
    <mergeCell ref="AB37:AD37"/>
    <mergeCell ref="A48:B48"/>
    <mergeCell ref="E48:F48"/>
    <mergeCell ref="G48:L48"/>
    <mergeCell ref="M48:R48"/>
    <mergeCell ref="S48:X48"/>
    <mergeCell ref="Y48:AD48"/>
    <mergeCell ref="E47:F47"/>
    <mergeCell ref="B37:C37"/>
    <mergeCell ref="Y50:AD50"/>
    <mergeCell ref="S49:X49"/>
    <mergeCell ref="Y49:AD49"/>
    <mergeCell ref="S47:X47"/>
    <mergeCell ref="Y47:AD47"/>
    <mergeCell ref="A49:B49"/>
    <mergeCell ref="E49:F49"/>
    <mergeCell ref="G49:L49"/>
    <mergeCell ref="M49:R49"/>
    <mergeCell ref="A47:B47"/>
    <mergeCell ref="S36:U36"/>
    <mergeCell ref="B39:P39"/>
    <mergeCell ref="B36:C36"/>
    <mergeCell ref="V36:X36"/>
    <mergeCell ref="M44:R45"/>
    <mergeCell ref="S44:X45"/>
    <mergeCell ref="A42:AD42"/>
    <mergeCell ref="P37:R37"/>
    <mergeCell ref="S37:U37"/>
    <mergeCell ref="V37:X37"/>
    <mergeCell ref="F37:G37"/>
    <mergeCell ref="G44:L45"/>
    <mergeCell ref="Y40:AD40"/>
    <mergeCell ref="F38:G38"/>
    <mergeCell ref="G47:L47"/>
    <mergeCell ref="Y44:AD45"/>
    <mergeCell ref="A44:F45"/>
    <mergeCell ref="B38:C38"/>
    <mergeCell ref="M47:R47"/>
    <mergeCell ref="A46:B46"/>
    <mergeCell ref="F36:G36"/>
    <mergeCell ref="Z39:AD39"/>
    <mergeCell ref="P38:R38"/>
    <mergeCell ref="S38:U38"/>
    <mergeCell ref="AB36:AD36"/>
    <mergeCell ref="AB38:AD38"/>
    <mergeCell ref="V38:X38"/>
    <mergeCell ref="Y38:AA38"/>
    <mergeCell ref="Y36:AA36"/>
    <mergeCell ref="P36:R36"/>
    <mergeCell ref="B35:C35"/>
    <mergeCell ref="F35:G35"/>
    <mergeCell ref="I35:L35"/>
    <mergeCell ref="M35:O35"/>
    <mergeCell ref="I38:L38"/>
    <mergeCell ref="M38:O38"/>
    <mergeCell ref="I37:L37"/>
    <mergeCell ref="M37:O37"/>
    <mergeCell ref="I36:L36"/>
    <mergeCell ref="M36:O36"/>
    <mergeCell ref="AH34:AI34"/>
    <mergeCell ref="AF34:AG34"/>
    <mergeCell ref="AB33:AD34"/>
    <mergeCell ref="S33:U34"/>
    <mergeCell ref="P35:R35"/>
    <mergeCell ref="S35:U35"/>
    <mergeCell ref="AB35:AD35"/>
    <mergeCell ref="V35:X35"/>
    <mergeCell ref="Y35:AA35"/>
    <mergeCell ref="AA32:AD32"/>
    <mergeCell ref="J26:P26"/>
    <mergeCell ref="Q26:W26"/>
    <mergeCell ref="Y28:AD28"/>
    <mergeCell ref="M34:O34"/>
    <mergeCell ref="P34:R34"/>
    <mergeCell ref="V33:X34"/>
    <mergeCell ref="M33:O33"/>
    <mergeCell ref="P33:R33"/>
    <mergeCell ref="Y33:AA34"/>
    <mergeCell ref="J27:P27"/>
    <mergeCell ref="Q27:W27"/>
    <mergeCell ref="X27:AD27"/>
    <mergeCell ref="A26:I26"/>
    <mergeCell ref="X26:AD26"/>
    <mergeCell ref="B29:P29"/>
    <mergeCell ref="Y29:AD29"/>
    <mergeCell ref="G20:H20"/>
    <mergeCell ref="G22:H22"/>
    <mergeCell ref="J22:P22"/>
    <mergeCell ref="Q22:W22"/>
    <mergeCell ref="X24:AD24"/>
    <mergeCell ref="A33:H34"/>
    <mergeCell ref="A31:AD31"/>
    <mergeCell ref="I33:L34"/>
    <mergeCell ref="X25:AD25"/>
    <mergeCell ref="A27:I27"/>
    <mergeCell ref="J24:P24"/>
    <mergeCell ref="Q24:W24"/>
    <mergeCell ref="X23:AD23"/>
    <mergeCell ref="J20:P20"/>
    <mergeCell ref="Q20:W20"/>
    <mergeCell ref="X20:AD20"/>
    <mergeCell ref="Q21:W21"/>
    <mergeCell ref="X21:AD21"/>
    <mergeCell ref="X19:AD19"/>
    <mergeCell ref="X22:AD22"/>
    <mergeCell ref="A25:I25"/>
    <mergeCell ref="J25:P25"/>
    <mergeCell ref="Q25:W25"/>
    <mergeCell ref="J23:P23"/>
    <mergeCell ref="Q23:W23"/>
    <mergeCell ref="A24:I24"/>
    <mergeCell ref="G21:H21"/>
    <mergeCell ref="J21:P21"/>
    <mergeCell ref="J19:P19"/>
    <mergeCell ref="A17:I18"/>
    <mergeCell ref="J17:P18"/>
    <mergeCell ref="Q19:W19"/>
    <mergeCell ref="Q17:W18"/>
    <mergeCell ref="A19:C19"/>
    <mergeCell ref="F19:H19"/>
    <mergeCell ref="Y12:AD12"/>
    <mergeCell ref="B13:P13"/>
    <mergeCell ref="A11:F11"/>
    <mergeCell ref="AA11:AD11"/>
    <mergeCell ref="G11:J11"/>
    <mergeCell ref="K11:N11"/>
    <mergeCell ref="Y13:AD13"/>
    <mergeCell ref="K10:N10"/>
    <mergeCell ref="X17:AD18"/>
    <mergeCell ref="W11:Z11"/>
    <mergeCell ref="A15:AD15"/>
    <mergeCell ref="Z16:AD16"/>
    <mergeCell ref="B12:P12"/>
    <mergeCell ref="O11:R11"/>
    <mergeCell ref="S11:V11"/>
    <mergeCell ref="A10:F10"/>
    <mergeCell ref="G10:J10"/>
    <mergeCell ref="AA9:AD9"/>
    <mergeCell ref="O8:R8"/>
    <mergeCell ref="S8:V8"/>
    <mergeCell ref="W8:Z8"/>
    <mergeCell ref="AA8:AD8"/>
    <mergeCell ref="S10:V10"/>
    <mergeCell ref="W10:Z10"/>
    <mergeCell ref="AA10:AD10"/>
    <mergeCell ref="O10:R10"/>
    <mergeCell ref="K7:N7"/>
    <mergeCell ref="O7:R7"/>
    <mergeCell ref="S7:V7"/>
    <mergeCell ref="W7:Z7"/>
    <mergeCell ref="K9:N9"/>
    <mergeCell ref="O9:R9"/>
    <mergeCell ref="S9:V9"/>
    <mergeCell ref="W9:Z9"/>
    <mergeCell ref="AA3:AD4"/>
    <mergeCell ref="K4:N4"/>
    <mergeCell ref="E5:F5"/>
    <mergeCell ref="S5:V5"/>
    <mergeCell ref="A6:B6"/>
    <mergeCell ref="G6:J6"/>
    <mergeCell ref="E6:F6"/>
    <mergeCell ref="G5:J5"/>
    <mergeCell ref="K5:N5"/>
    <mergeCell ref="AA6:AD6"/>
    <mergeCell ref="K6:N6"/>
    <mergeCell ref="S6:V6"/>
    <mergeCell ref="O3:R3"/>
    <mergeCell ref="S3:V4"/>
    <mergeCell ref="W3:Z4"/>
    <mergeCell ref="A5:B5"/>
    <mergeCell ref="O6:R6"/>
    <mergeCell ref="G46:L46"/>
    <mergeCell ref="M46:R46"/>
    <mergeCell ref="S46:X46"/>
    <mergeCell ref="Y46:AD46"/>
    <mergeCell ref="O4:R4"/>
    <mergeCell ref="W5:Z5"/>
    <mergeCell ref="AA5:AD5"/>
    <mergeCell ref="O5:R5"/>
    <mergeCell ref="AA7:AD7"/>
    <mergeCell ref="W6:Z6"/>
    <mergeCell ref="E46:F46"/>
    <mergeCell ref="G7:J7"/>
    <mergeCell ref="G9:J9"/>
    <mergeCell ref="G8:J8"/>
    <mergeCell ref="K8:N8"/>
    <mergeCell ref="A1:AD1"/>
    <mergeCell ref="Z2:AD2"/>
    <mergeCell ref="A3:F4"/>
    <mergeCell ref="G3:J4"/>
    <mergeCell ref="K3:N3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="80" zoomScaleNormal="80" zoomScalePageLayoutView="0" workbookViewId="0" topLeftCell="A1">
      <selection activeCell="Q45" sqref="Q45"/>
    </sheetView>
  </sheetViews>
  <sheetFormatPr defaultColWidth="3.625" defaultRowHeight="21.75" customHeight="1"/>
  <cols>
    <col min="1" max="2" width="3.625" style="2" customWidth="1"/>
    <col min="3" max="3" width="4.00390625" style="2" bestFit="1" customWidth="1"/>
    <col min="4" max="32" width="3.625" style="2" customWidth="1"/>
    <col min="33" max="34" width="9.625" style="2" customWidth="1"/>
    <col min="35" max="16384" width="3.625" style="2" customWidth="1"/>
  </cols>
  <sheetData>
    <row r="1" spans="1:31" ht="24.75" customHeight="1">
      <c r="A1" s="242" t="s">
        <v>230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387"/>
    </row>
    <row r="2" spans="1:31" ht="21.75" customHeight="1">
      <c r="A2" s="242" t="s">
        <v>40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387"/>
    </row>
    <row r="3" spans="1:5" ht="21.75" customHeight="1" thickBot="1">
      <c r="A3" s="378" t="s">
        <v>41</v>
      </c>
      <c r="B3" s="379"/>
      <c r="C3" s="379"/>
      <c r="D3" s="379"/>
      <c r="E3" s="379"/>
    </row>
    <row r="4" spans="1:31" ht="21.75" customHeight="1">
      <c r="A4" s="235" t="s">
        <v>19</v>
      </c>
      <c r="B4" s="235"/>
      <c r="C4" s="235"/>
      <c r="D4" s="243"/>
      <c r="E4" s="240" t="s">
        <v>111</v>
      </c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5"/>
      <c r="Q4" s="239" t="s">
        <v>42</v>
      </c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4" t="s">
        <v>43</v>
      </c>
      <c r="AD4" s="235"/>
      <c r="AE4" s="235"/>
    </row>
    <row r="5" spans="1:31" ht="21.75" customHeight="1">
      <c r="A5" s="227"/>
      <c r="B5" s="227"/>
      <c r="C5" s="227"/>
      <c r="D5" s="245"/>
      <c r="E5" s="396" t="s">
        <v>44</v>
      </c>
      <c r="F5" s="397"/>
      <c r="G5" s="398"/>
      <c r="H5" s="396" t="s">
        <v>45</v>
      </c>
      <c r="I5" s="397"/>
      <c r="J5" s="398"/>
      <c r="K5" s="382" t="s">
        <v>46</v>
      </c>
      <c r="L5" s="382"/>
      <c r="M5" s="382"/>
      <c r="N5" s="391" t="s">
        <v>120</v>
      </c>
      <c r="O5" s="392"/>
      <c r="P5" s="393"/>
      <c r="Q5" s="382" t="s">
        <v>46</v>
      </c>
      <c r="R5" s="382"/>
      <c r="S5" s="382"/>
      <c r="T5" s="382" t="s">
        <v>47</v>
      </c>
      <c r="U5" s="382"/>
      <c r="V5" s="382"/>
      <c r="W5" s="382" t="s">
        <v>45</v>
      </c>
      <c r="X5" s="382"/>
      <c r="Y5" s="382"/>
      <c r="Z5" s="382" t="s">
        <v>48</v>
      </c>
      <c r="AA5" s="382"/>
      <c r="AB5" s="382"/>
      <c r="AC5" s="226"/>
      <c r="AD5" s="227"/>
      <c r="AE5" s="227"/>
    </row>
    <row r="6" spans="1:31" ht="21.75" customHeight="1">
      <c r="A6" s="405" t="s">
        <v>13</v>
      </c>
      <c r="B6" s="405"/>
      <c r="C6" s="87" t="s">
        <v>274</v>
      </c>
      <c r="D6" s="88" t="s">
        <v>119</v>
      </c>
      <c r="E6" s="380">
        <v>24357</v>
      </c>
      <c r="F6" s="381"/>
      <c r="G6" s="381"/>
      <c r="H6" s="381">
        <v>21163</v>
      </c>
      <c r="I6" s="381"/>
      <c r="J6" s="381"/>
      <c r="K6" s="381">
        <v>27418</v>
      </c>
      <c r="L6" s="381"/>
      <c r="M6" s="381"/>
      <c r="N6" s="381">
        <v>22494</v>
      </c>
      <c r="O6" s="381"/>
      <c r="P6" s="381"/>
      <c r="Q6" s="381">
        <v>7854</v>
      </c>
      <c r="R6" s="381"/>
      <c r="S6" s="381"/>
      <c r="T6" s="381">
        <v>10133</v>
      </c>
      <c r="U6" s="381"/>
      <c r="V6" s="381"/>
      <c r="W6" s="381">
        <v>3190</v>
      </c>
      <c r="X6" s="381"/>
      <c r="Y6" s="381"/>
      <c r="Z6" s="381">
        <v>9042</v>
      </c>
      <c r="AA6" s="381"/>
      <c r="AB6" s="381"/>
      <c r="AC6" s="381">
        <v>3157</v>
      </c>
      <c r="AD6" s="381"/>
      <c r="AE6" s="381"/>
    </row>
    <row r="7" spans="1:31" ht="21.75" customHeight="1">
      <c r="A7" s="94"/>
      <c r="B7" s="94"/>
      <c r="C7" s="87"/>
      <c r="D7" s="93"/>
      <c r="E7" s="105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21.75" customHeight="1">
      <c r="A8" s="264"/>
      <c r="B8" s="264"/>
      <c r="C8" s="87" t="s">
        <v>275</v>
      </c>
      <c r="D8" s="93"/>
      <c r="E8" s="380">
        <v>24175</v>
      </c>
      <c r="F8" s="381"/>
      <c r="G8" s="381"/>
      <c r="H8" s="381">
        <v>19080</v>
      </c>
      <c r="I8" s="381"/>
      <c r="J8" s="381"/>
      <c r="K8" s="381">
        <v>24949</v>
      </c>
      <c r="L8" s="381"/>
      <c r="M8" s="381"/>
      <c r="N8" s="381">
        <v>21691</v>
      </c>
      <c r="O8" s="381"/>
      <c r="P8" s="381"/>
      <c r="Q8" s="381">
        <v>7537</v>
      </c>
      <c r="R8" s="381"/>
      <c r="S8" s="381"/>
      <c r="T8" s="381">
        <v>9053</v>
      </c>
      <c r="U8" s="381"/>
      <c r="V8" s="381"/>
      <c r="W8" s="381">
        <v>3044</v>
      </c>
      <c r="X8" s="381"/>
      <c r="Y8" s="381"/>
      <c r="Z8" s="381">
        <v>8931</v>
      </c>
      <c r="AA8" s="381"/>
      <c r="AB8" s="381"/>
      <c r="AC8" s="381">
        <v>3689</v>
      </c>
      <c r="AD8" s="381"/>
      <c r="AE8" s="381"/>
    </row>
    <row r="9" spans="1:31" s="1" customFormat="1" ht="21.75" customHeight="1">
      <c r="A9" s="94"/>
      <c r="B9" s="94"/>
      <c r="C9" s="87"/>
      <c r="D9" s="108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1" customFormat="1" ht="21.75" customHeight="1">
      <c r="A10" s="264"/>
      <c r="B10" s="264"/>
      <c r="C10" s="87" t="s">
        <v>292</v>
      </c>
      <c r="D10" s="108"/>
      <c r="E10" s="381">
        <v>23501</v>
      </c>
      <c r="F10" s="381"/>
      <c r="G10" s="381"/>
      <c r="H10" s="381">
        <v>19379</v>
      </c>
      <c r="I10" s="381"/>
      <c r="J10" s="381"/>
      <c r="K10" s="381">
        <v>21295</v>
      </c>
      <c r="L10" s="381"/>
      <c r="M10" s="381"/>
      <c r="N10" s="381">
        <v>19332</v>
      </c>
      <c r="O10" s="381"/>
      <c r="P10" s="381"/>
      <c r="Q10" s="381">
        <v>7507</v>
      </c>
      <c r="R10" s="381"/>
      <c r="S10" s="381"/>
      <c r="T10" s="381">
        <v>8694</v>
      </c>
      <c r="U10" s="381"/>
      <c r="V10" s="381"/>
      <c r="W10" s="381">
        <v>2716</v>
      </c>
      <c r="X10" s="381"/>
      <c r="Y10" s="381"/>
      <c r="Z10" s="381">
        <v>8979</v>
      </c>
      <c r="AA10" s="381"/>
      <c r="AB10" s="381"/>
      <c r="AC10" s="381">
        <v>4742</v>
      </c>
      <c r="AD10" s="381"/>
      <c r="AE10" s="381"/>
    </row>
    <row r="11" spans="1:31" ht="21.75" customHeight="1">
      <c r="A11" s="94"/>
      <c r="B11" s="94"/>
      <c r="C11" s="87"/>
      <c r="D11" s="93"/>
      <c r="E11" s="105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s="4" customFormat="1" ht="21.75" customHeight="1" thickBot="1">
      <c r="A12" s="267"/>
      <c r="B12" s="267"/>
      <c r="C12" s="97" t="s">
        <v>299</v>
      </c>
      <c r="D12" s="98"/>
      <c r="E12" s="384">
        <v>20920</v>
      </c>
      <c r="F12" s="385"/>
      <c r="G12" s="385"/>
      <c r="H12" s="385">
        <v>19258</v>
      </c>
      <c r="I12" s="385"/>
      <c r="J12" s="385"/>
      <c r="K12" s="385">
        <v>20483</v>
      </c>
      <c r="L12" s="385"/>
      <c r="M12" s="385"/>
      <c r="N12" s="385">
        <v>18895</v>
      </c>
      <c r="O12" s="385"/>
      <c r="P12" s="385"/>
      <c r="Q12" s="385">
        <v>6828</v>
      </c>
      <c r="R12" s="385"/>
      <c r="S12" s="385"/>
      <c r="T12" s="385">
        <v>9497</v>
      </c>
      <c r="U12" s="385"/>
      <c r="V12" s="385"/>
      <c r="W12" s="385">
        <v>2396</v>
      </c>
      <c r="X12" s="385"/>
      <c r="Y12" s="385"/>
      <c r="Z12" s="385">
        <v>8395</v>
      </c>
      <c r="AA12" s="385"/>
      <c r="AB12" s="385"/>
      <c r="AC12" s="385">
        <v>5365</v>
      </c>
      <c r="AD12" s="385"/>
      <c r="AE12" s="385"/>
    </row>
    <row r="13" spans="1:31" ht="21.75" customHeight="1">
      <c r="A13" s="383"/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86"/>
      <c r="W13" s="86"/>
      <c r="X13" s="86"/>
      <c r="Y13" s="86"/>
      <c r="Z13" s="389" t="s">
        <v>18</v>
      </c>
      <c r="AA13" s="390"/>
      <c r="AB13" s="390"/>
      <c r="AC13" s="390"/>
      <c r="AD13" s="390"/>
      <c r="AE13" s="390"/>
    </row>
    <row r="14" ht="30" customHeight="1"/>
    <row r="15" spans="1:31" ht="21.75" customHeight="1">
      <c r="A15" s="242" t="s">
        <v>49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387"/>
    </row>
    <row r="16" ht="13.5" customHeight="1" thickBot="1"/>
    <row r="17" spans="1:31" ht="21.75" customHeight="1">
      <c r="A17" s="395" t="s">
        <v>19</v>
      </c>
      <c r="B17" s="400"/>
      <c r="C17" s="400"/>
      <c r="D17" s="400"/>
      <c r="E17" s="400"/>
      <c r="F17" s="400"/>
      <c r="G17" s="239" t="s">
        <v>14</v>
      </c>
      <c r="H17" s="239"/>
      <c r="I17" s="239"/>
      <c r="J17" s="239"/>
      <c r="K17" s="239"/>
      <c r="L17" s="239" t="s">
        <v>50</v>
      </c>
      <c r="M17" s="239"/>
      <c r="N17" s="239"/>
      <c r="O17" s="239"/>
      <c r="P17" s="239"/>
      <c r="Q17" s="239" t="s">
        <v>51</v>
      </c>
      <c r="R17" s="239"/>
      <c r="S17" s="239"/>
      <c r="T17" s="239"/>
      <c r="U17" s="239"/>
      <c r="V17" s="239" t="s">
        <v>52</v>
      </c>
      <c r="W17" s="239"/>
      <c r="X17" s="239"/>
      <c r="Y17" s="239"/>
      <c r="Z17" s="239"/>
      <c r="AA17" s="239" t="s">
        <v>53</v>
      </c>
      <c r="AB17" s="239"/>
      <c r="AC17" s="239"/>
      <c r="AD17" s="239"/>
      <c r="AE17" s="240"/>
    </row>
    <row r="18" spans="1:31" ht="21.75" customHeight="1">
      <c r="A18" s="401"/>
      <c r="B18" s="386"/>
      <c r="C18" s="386"/>
      <c r="D18" s="386"/>
      <c r="E18" s="386"/>
      <c r="F18" s="386"/>
      <c r="G18" s="382" t="s">
        <v>54</v>
      </c>
      <c r="H18" s="382"/>
      <c r="I18" s="382" t="s">
        <v>55</v>
      </c>
      <c r="J18" s="382"/>
      <c r="K18" s="382"/>
      <c r="L18" s="382" t="s">
        <v>54</v>
      </c>
      <c r="M18" s="382"/>
      <c r="N18" s="382" t="s">
        <v>55</v>
      </c>
      <c r="O18" s="382"/>
      <c r="P18" s="382"/>
      <c r="Q18" s="382" t="s">
        <v>54</v>
      </c>
      <c r="R18" s="382"/>
      <c r="S18" s="382" t="s">
        <v>55</v>
      </c>
      <c r="T18" s="382"/>
      <c r="U18" s="382"/>
      <c r="V18" s="382" t="s">
        <v>54</v>
      </c>
      <c r="W18" s="382"/>
      <c r="X18" s="382" t="s">
        <v>55</v>
      </c>
      <c r="Y18" s="382"/>
      <c r="Z18" s="382"/>
      <c r="AA18" s="382" t="s">
        <v>54</v>
      </c>
      <c r="AB18" s="382"/>
      <c r="AC18" s="382" t="s">
        <v>55</v>
      </c>
      <c r="AD18" s="382"/>
      <c r="AE18" s="396"/>
    </row>
    <row r="19" spans="1:31" ht="21.75" customHeight="1">
      <c r="A19" s="405" t="s">
        <v>300</v>
      </c>
      <c r="B19" s="405"/>
      <c r="C19" s="87" t="s">
        <v>269</v>
      </c>
      <c r="D19" s="93" t="s">
        <v>183</v>
      </c>
      <c r="E19" s="264" t="s">
        <v>119</v>
      </c>
      <c r="F19" s="264"/>
      <c r="G19" s="380">
        <v>219</v>
      </c>
      <c r="H19" s="381"/>
      <c r="I19" s="381">
        <v>10155</v>
      </c>
      <c r="J19" s="381"/>
      <c r="K19" s="381"/>
      <c r="L19" s="381">
        <v>48</v>
      </c>
      <c r="M19" s="381"/>
      <c r="N19" s="381">
        <v>3249</v>
      </c>
      <c r="O19" s="381"/>
      <c r="P19" s="381"/>
      <c r="Q19" s="381">
        <v>23</v>
      </c>
      <c r="R19" s="381"/>
      <c r="S19" s="381">
        <v>1465</v>
      </c>
      <c r="T19" s="381"/>
      <c r="U19" s="381"/>
      <c r="V19" s="381">
        <v>53</v>
      </c>
      <c r="W19" s="381"/>
      <c r="X19" s="381">
        <v>2517</v>
      </c>
      <c r="Y19" s="381"/>
      <c r="Z19" s="381"/>
      <c r="AA19" s="381">
        <v>95</v>
      </c>
      <c r="AB19" s="381"/>
      <c r="AC19" s="381">
        <v>2924</v>
      </c>
      <c r="AD19" s="381"/>
      <c r="AE19" s="381"/>
    </row>
    <row r="20" spans="1:31" ht="21.75" customHeight="1">
      <c r="A20" s="94"/>
      <c r="B20" s="94"/>
      <c r="C20" s="87"/>
      <c r="D20" s="93"/>
      <c r="E20" s="94"/>
      <c r="F20" s="9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</row>
    <row r="21" spans="1:31" s="1" customFormat="1" ht="21.75" customHeight="1">
      <c r="A21" s="264"/>
      <c r="B21" s="264"/>
      <c r="C21" s="87" t="s">
        <v>269</v>
      </c>
      <c r="D21" s="93" t="s">
        <v>278</v>
      </c>
      <c r="E21" s="264"/>
      <c r="F21" s="388"/>
      <c r="G21" s="380">
        <v>204</v>
      </c>
      <c r="H21" s="381"/>
      <c r="I21" s="381">
        <v>10240</v>
      </c>
      <c r="J21" s="381"/>
      <c r="K21" s="381"/>
      <c r="L21" s="381">
        <v>54</v>
      </c>
      <c r="M21" s="381"/>
      <c r="N21" s="381">
        <v>3387</v>
      </c>
      <c r="O21" s="381"/>
      <c r="P21" s="381"/>
      <c r="Q21" s="381">
        <v>24</v>
      </c>
      <c r="R21" s="381"/>
      <c r="S21" s="381">
        <v>1633</v>
      </c>
      <c r="T21" s="381"/>
      <c r="U21" s="381"/>
      <c r="V21" s="381">
        <v>54</v>
      </c>
      <c r="W21" s="381"/>
      <c r="X21" s="381">
        <v>2554</v>
      </c>
      <c r="Y21" s="381"/>
      <c r="Z21" s="381"/>
      <c r="AA21" s="381">
        <v>72</v>
      </c>
      <c r="AB21" s="381"/>
      <c r="AC21" s="381">
        <v>2666</v>
      </c>
      <c r="AD21" s="381"/>
      <c r="AE21" s="381"/>
    </row>
    <row r="22" spans="1:31" s="1" customFormat="1" ht="21.75" customHeight="1">
      <c r="A22" s="94"/>
      <c r="B22" s="94"/>
      <c r="C22" s="87"/>
      <c r="D22" s="93"/>
      <c r="E22" s="94"/>
      <c r="F22" s="94"/>
      <c r="G22" s="10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1" customFormat="1" ht="21.75" customHeight="1">
      <c r="A23" s="264"/>
      <c r="B23" s="264"/>
      <c r="C23" s="87" t="s">
        <v>269</v>
      </c>
      <c r="D23" s="93" t="s">
        <v>291</v>
      </c>
      <c r="E23" s="264"/>
      <c r="F23" s="264"/>
      <c r="G23" s="380">
        <f>SUM(L23,Q23,V23,AA23)</f>
        <v>196</v>
      </c>
      <c r="H23" s="381"/>
      <c r="I23" s="381">
        <f>SUM(N23,S23,X23,AC23)</f>
        <v>10195</v>
      </c>
      <c r="J23" s="381"/>
      <c r="K23" s="381"/>
      <c r="L23" s="381">
        <v>53</v>
      </c>
      <c r="M23" s="381"/>
      <c r="N23" s="381">
        <v>3345</v>
      </c>
      <c r="O23" s="381"/>
      <c r="P23" s="381"/>
      <c r="Q23" s="381">
        <v>50</v>
      </c>
      <c r="R23" s="381"/>
      <c r="S23" s="381">
        <v>2185</v>
      </c>
      <c r="T23" s="381"/>
      <c r="U23" s="381"/>
      <c r="V23" s="381">
        <v>43</v>
      </c>
      <c r="W23" s="381"/>
      <c r="X23" s="381">
        <v>2169</v>
      </c>
      <c r="Y23" s="381"/>
      <c r="Z23" s="381"/>
      <c r="AA23" s="381">
        <v>50</v>
      </c>
      <c r="AB23" s="381"/>
      <c r="AC23" s="381">
        <v>2496</v>
      </c>
      <c r="AD23" s="381"/>
      <c r="AE23" s="381"/>
    </row>
    <row r="24" spans="1:31" ht="21.75" customHeight="1">
      <c r="A24" s="94"/>
      <c r="B24" s="94"/>
      <c r="C24" s="87"/>
      <c r="D24" s="93"/>
      <c r="E24" s="94"/>
      <c r="F24" s="9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</row>
    <row r="25" spans="1:31" s="4" customFormat="1" ht="21.75" customHeight="1" thickBot="1">
      <c r="A25" s="267"/>
      <c r="B25" s="267"/>
      <c r="C25" s="97" t="s">
        <v>269</v>
      </c>
      <c r="D25" s="98" t="s">
        <v>301</v>
      </c>
      <c r="E25" s="267"/>
      <c r="F25" s="399"/>
      <c r="G25" s="384">
        <v>191</v>
      </c>
      <c r="H25" s="385"/>
      <c r="I25" s="385">
        <v>9697</v>
      </c>
      <c r="J25" s="385"/>
      <c r="K25" s="385"/>
      <c r="L25" s="385">
        <v>54</v>
      </c>
      <c r="M25" s="385"/>
      <c r="N25" s="385">
        <v>3262</v>
      </c>
      <c r="O25" s="385"/>
      <c r="P25" s="385"/>
      <c r="Q25" s="385">
        <v>40</v>
      </c>
      <c r="R25" s="385"/>
      <c r="S25" s="385">
        <v>2095</v>
      </c>
      <c r="T25" s="385"/>
      <c r="U25" s="385"/>
      <c r="V25" s="385">
        <v>49</v>
      </c>
      <c r="W25" s="385"/>
      <c r="X25" s="385">
        <v>2025</v>
      </c>
      <c r="Y25" s="385"/>
      <c r="Z25" s="385"/>
      <c r="AA25" s="385">
        <v>48</v>
      </c>
      <c r="AB25" s="385"/>
      <c r="AC25" s="385">
        <v>2315</v>
      </c>
      <c r="AD25" s="385"/>
      <c r="AE25" s="385"/>
    </row>
    <row r="26" spans="1:31" ht="21.7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389" t="s">
        <v>185</v>
      </c>
      <c r="X26" s="404"/>
      <c r="Y26" s="404"/>
      <c r="Z26" s="404"/>
      <c r="AA26" s="404"/>
      <c r="AB26" s="404"/>
      <c r="AC26" s="404"/>
      <c r="AD26" s="404"/>
      <c r="AE26" s="404"/>
    </row>
    <row r="27" ht="30" customHeight="1"/>
    <row r="28" spans="1:31" ht="24.75" customHeight="1">
      <c r="A28" s="242" t="s">
        <v>231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387"/>
    </row>
    <row r="29" ht="13.5" customHeight="1" thickBot="1"/>
    <row r="30" spans="1:31" ht="21.75" customHeight="1">
      <c r="A30" s="395" t="s">
        <v>19</v>
      </c>
      <c r="B30" s="400"/>
      <c r="C30" s="400"/>
      <c r="D30" s="400"/>
      <c r="E30" s="400"/>
      <c r="F30" s="400"/>
      <c r="G30" s="239" t="s">
        <v>56</v>
      </c>
      <c r="H30" s="400"/>
      <c r="I30" s="400"/>
      <c r="J30" s="239" t="s">
        <v>57</v>
      </c>
      <c r="K30" s="239"/>
      <c r="L30" s="239"/>
      <c r="M30" s="239"/>
      <c r="N30" s="239"/>
      <c r="O30" s="239"/>
      <c r="P30" s="239"/>
      <c r="Q30" s="239"/>
      <c r="R30" s="239"/>
      <c r="S30" s="239" t="s">
        <v>58</v>
      </c>
      <c r="T30" s="239"/>
      <c r="U30" s="239"/>
      <c r="V30" s="239"/>
      <c r="W30" s="239"/>
      <c r="X30" s="239"/>
      <c r="Y30" s="239"/>
      <c r="Z30" s="239"/>
      <c r="AA30" s="239"/>
      <c r="AB30" s="239" t="s">
        <v>59</v>
      </c>
      <c r="AC30" s="400"/>
      <c r="AD30" s="400"/>
      <c r="AE30" s="402"/>
    </row>
    <row r="31" spans="1:31" ht="21.75" customHeight="1">
      <c r="A31" s="398"/>
      <c r="B31" s="386"/>
      <c r="C31" s="386"/>
      <c r="D31" s="386"/>
      <c r="E31" s="386"/>
      <c r="F31" s="386"/>
      <c r="G31" s="386"/>
      <c r="H31" s="386"/>
      <c r="I31" s="386"/>
      <c r="J31" s="382" t="s">
        <v>60</v>
      </c>
      <c r="K31" s="386"/>
      <c r="L31" s="386"/>
      <c r="M31" s="382" t="s">
        <v>61</v>
      </c>
      <c r="N31" s="386"/>
      <c r="O31" s="386"/>
      <c r="P31" s="247" t="s">
        <v>62</v>
      </c>
      <c r="Q31" s="247"/>
      <c r="R31" s="247"/>
      <c r="S31" s="382" t="s">
        <v>60</v>
      </c>
      <c r="T31" s="386"/>
      <c r="U31" s="386"/>
      <c r="V31" s="382" t="s">
        <v>61</v>
      </c>
      <c r="W31" s="386"/>
      <c r="X31" s="386"/>
      <c r="Y31" s="247" t="s">
        <v>62</v>
      </c>
      <c r="Z31" s="247"/>
      <c r="AA31" s="247"/>
      <c r="AB31" s="386"/>
      <c r="AC31" s="386"/>
      <c r="AD31" s="386"/>
      <c r="AE31" s="403"/>
    </row>
    <row r="32" spans="1:31" ht="21.75" customHeight="1">
      <c r="A32" s="401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246" t="s">
        <v>63</v>
      </c>
      <c r="Q32" s="246"/>
      <c r="R32" s="246"/>
      <c r="S32" s="386"/>
      <c r="T32" s="386"/>
      <c r="U32" s="386"/>
      <c r="V32" s="386"/>
      <c r="W32" s="386"/>
      <c r="X32" s="386"/>
      <c r="Y32" s="246" t="s">
        <v>63</v>
      </c>
      <c r="Z32" s="246"/>
      <c r="AA32" s="246"/>
      <c r="AB32" s="386"/>
      <c r="AC32" s="386"/>
      <c r="AD32" s="386"/>
      <c r="AE32" s="403"/>
    </row>
    <row r="33" spans="1:31" ht="21.75" customHeight="1">
      <c r="A33" s="405" t="s">
        <v>13</v>
      </c>
      <c r="B33" s="405"/>
      <c r="C33" s="87" t="s">
        <v>276</v>
      </c>
      <c r="D33" s="93" t="s">
        <v>183</v>
      </c>
      <c r="E33" s="264" t="s">
        <v>119</v>
      </c>
      <c r="F33" s="264"/>
      <c r="G33" s="380">
        <v>285</v>
      </c>
      <c r="H33" s="381"/>
      <c r="I33" s="381"/>
      <c r="J33" s="381">
        <v>62845</v>
      </c>
      <c r="K33" s="381"/>
      <c r="L33" s="381"/>
      <c r="M33" s="381">
        <v>59933</v>
      </c>
      <c r="N33" s="381"/>
      <c r="O33" s="381"/>
      <c r="P33" s="381">
        <v>2912</v>
      </c>
      <c r="Q33" s="381"/>
      <c r="R33" s="381"/>
      <c r="S33" s="381">
        <v>227772</v>
      </c>
      <c r="T33" s="381"/>
      <c r="U33" s="381"/>
      <c r="V33" s="381">
        <v>215520</v>
      </c>
      <c r="W33" s="381"/>
      <c r="X33" s="381"/>
      <c r="Y33" s="381">
        <v>12252</v>
      </c>
      <c r="Z33" s="381"/>
      <c r="AA33" s="381"/>
      <c r="AB33" s="381">
        <v>150024</v>
      </c>
      <c r="AC33" s="381"/>
      <c r="AD33" s="381"/>
      <c r="AE33" s="381"/>
    </row>
    <row r="34" spans="1:31" ht="21.75" customHeight="1">
      <c r="A34" s="94"/>
      <c r="B34" s="94"/>
      <c r="C34" s="87"/>
      <c r="D34" s="93"/>
      <c r="E34" s="94"/>
      <c r="F34" s="9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</row>
    <row r="35" spans="1:31" ht="21.75" customHeight="1">
      <c r="A35" s="264"/>
      <c r="B35" s="264"/>
      <c r="C35" s="87" t="s">
        <v>276</v>
      </c>
      <c r="D35" s="93" t="s">
        <v>278</v>
      </c>
      <c r="E35" s="264"/>
      <c r="F35" s="388"/>
      <c r="G35" s="380">
        <v>289</v>
      </c>
      <c r="H35" s="381"/>
      <c r="I35" s="381"/>
      <c r="J35" s="381">
        <v>70599</v>
      </c>
      <c r="K35" s="381"/>
      <c r="L35" s="381"/>
      <c r="M35" s="381">
        <v>67614</v>
      </c>
      <c r="N35" s="381"/>
      <c r="O35" s="381"/>
      <c r="P35" s="381">
        <v>2985</v>
      </c>
      <c r="Q35" s="381"/>
      <c r="R35" s="381"/>
      <c r="S35" s="381">
        <v>259705</v>
      </c>
      <c r="T35" s="381"/>
      <c r="U35" s="381"/>
      <c r="V35" s="381">
        <v>247017</v>
      </c>
      <c r="W35" s="381"/>
      <c r="X35" s="381"/>
      <c r="Y35" s="381">
        <v>12688</v>
      </c>
      <c r="Z35" s="381"/>
      <c r="AA35" s="381"/>
      <c r="AB35" s="381">
        <v>169837</v>
      </c>
      <c r="AC35" s="381"/>
      <c r="AD35" s="381"/>
      <c r="AE35" s="381"/>
    </row>
    <row r="36" spans="1:31" s="1" customFormat="1" ht="21.75" customHeight="1">
      <c r="A36" s="94"/>
      <c r="B36" s="94"/>
      <c r="C36" s="87"/>
      <c r="D36" s="93"/>
      <c r="E36" s="94"/>
      <c r="F36" s="94"/>
      <c r="G36" s="10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s="1" customFormat="1" ht="21.75" customHeight="1">
      <c r="A37" s="264"/>
      <c r="B37" s="264"/>
      <c r="C37" s="87" t="s">
        <v>269</v>
      </c>
      <c r="D37" s="93" t="s">
        <v>291</v>
      </c>
      <c r="E37" s="264"/>
      <c r="F37" s="264"/>
      <c r="G37" s="380">
        <v>300</v>
      </c>
      <c r="H37" s="381"/>
      <c r="I37" s="381"/>
      <c r="J37" s="381">
        <v>74643</v>
      </c>
      <c r="K37" s="381"/>
      <c r="L37" s="381"/>
      <c r="M37" s="381">
        <v>71037</v>
      </c>
      <c r="N37" s="381"/>
      <c r="O37" s="381"/>
      <c r="P37" s="381">
        <v>3606</v>
      </c>
      <c r="Q37" s="381"/>
      <c r="R37" s="381"/>
      <c r="S37" s="381">
        <v>290503</v>
      </c>
      <c r="T37" s="381"/>
      <c r="U37" s="381"/>
      <c r="V37" s="381">
        <v>275011</v>
      </c>
      <c r="W37" s="381"/>
      <c r="X37" s="381"/>
      <c r="Y37" s="381">
        <v>15492</v>
      </c>
      <c r="Z37" s="381"/>
      <c r="AA37" s="381"/>
      <c r="AB37" s="381">
        <v>180979</v>
      </c>
      <c r="AC37" s="381"/>
      <c r="AD37" s="381"/>
      <c r="AE37" s="381"/>
    </row>
    <row r="38" spans="1:31" ht="21.75" customHeight="1">
      <c r="A38" s="94"/>
      <c r="B38" s="94"/>
      <c r="C38" s="87"/>
      <c r="D38" s="93"/>
      <c r="E38" s="94"/>
      <c r="F38" s="9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s="4" customFormat="1" ht="21.75" customHeight="1" thickBot="1">
      <c r="A39" s="267"/>
      <c r="B39" s="267"/>
      <c r="C39" s="97" t="s">
        <v>276</v>
      </c>
      <c r="D39" s="98" t="s">
        <v>302</v>
      </c>
      <c r="E39" s="267"/>
      <c r="F39" s="399"/>
      <c r="G39" s="384">
        <v>297</v>
      </c>
      <c r="H39" s="385"/>
      <c r="I39" s="385"/>
      <c r="J39" s="385">
        <v>72762</v>
      </c>
      <c r="K39" s="385"/>
      <c r="L39" s="385"/>
      <c r="M39" s="385">
        <v>69187</v>
      </c>
      <c r="N39" s="385"/>
      <c r="O39" s="385"/>
      <c r="P39" s="385">
        <v>3575</v>
      </c>
      <c r="Q39" s="385"/>
      <c r="R39" s="385"/>
      <c r="S39" s="385">
        <v>281694</v>
      </c>
      <c r="T39" s="385"/>
      <c r="U39" s="385"/>
      <c r="V39" s="385">
        <v>265953</v>
      </c>
      <c r="W39" s="385"/>
      <c r="X39" s="385"/>
      <c r="Y39" s="385">
        <v>15741</v>
      </c>
      <c r="Z39" s="385"/>
      <c r="AA39" s="385"/>
      <c r="AB39" s="385">
        <v>190897</v>
      </c>
      <c r="AC39" s="385"/>
      <c r="AD39" s="385"/>
      <c r="AE39" s="385"/>
    </row>
    <row r="40" spans="1:31" ht="21.7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389" t="s">
        <v>18</v>
      </c>
      <c r="AA40" s="404"/>
      <c r="AB40" s="404"/>
      <c r="AC40" s="404"/>
      <c r="AD40" s="404"/>
      <c r="AE40" s="404"/>
    </row>
    <row r="41" ht="30" customHeight="1"/>
  </sheetData>
  <sheetProtection/>
  <mergeCells count="178">
    <mergeCell ref="Y37:AA37"/>
    <mergeCell ref="AB37:AE37"/>
    <mergeCell ref="AC23:AE23"/>
    <mergeCell ref="A33:B33"/>
    <mergeCell ref="A37:B37"/>
    <mergeCell ref="E37:F37"/>
    <mergeCell ref="G37:I37"/>
    <mergeCell ref="J37:L37"/>
    <mergeCell ref="M37:O37"/>
    <mergeCell ref="P37:R37"/>
    <mergeCell ref="S37:U37"/>
    <mergeCell ref="V37:X37"/>
    <mergeCell ref="N23:P23"/>
    <mergeCell ref="Q23:R23"/>
    <mergeCell ref="S23:U23"/>
    <mergeCell ref="V23:W23"/>
    <mergeCell ref="X23:Z23"/>
    <mergeCell ref="Y31:AA31"/>
    <mergeCell ref="M35:O35"/>
    <mergeCell ref="X25:Z25"/>
    <mergeCell ref="T10:V10"/>
    <mergeCell ref="W10:Y10"/>
    <mergeCell ref="Z10:AB10"/>
    <mergeCell ref="AC10:AE10"/>
    <mergeCell ref="AA23:AB23"/>
    <mergeCell ref="A19:B19"/>
    <mergeCell ref="A23:B23"/>
    <mergeCell ref="E23:F23"/>
    <mergeCell ref="G23:H23"/>
    <mergeCell ref="I23:K23"/>
    <mergeCell ref="A6:B6"/>
    <mergeCell ref="A10:B10"/>
    <mergeCell ref="E10:G10"/>
    <mergeCell ref="H10:J10"/>
    <mergeCell ref="K10:M10"/>
    <mergeCell ref="V33:X33"/>
    <mergeCell ref="L25:M25"/>
    <mergeCell ref="L19:M19"/>
    <mergeCell ref="L21:M21"/>
    <mergeCell ref="P33:R33"/>
    <mergeCell ref="M39:O39"/>
    <mergeCell ref="J39:L39"/>
    <mergeCell ref="M31:O32"/>
    <mergeCell ref="S31:U32"/>
    <mergeCell ref="AA19:AB19"/>
    <mergeCell ref="N25:P25"/>
    <mergeCell ref="Q25:R25"/>
    <mergeCell ref="L23:M23"/>
    <mergeCell ref="I21:K21"/>
    <mergeCell ref="N19:P19"/>
    <mergeCell ref="G35:I35"/>
    <mergeCell ref="Z40:AE40"/>
    <mergeCell ref="W26:AE26"/>
    <mergeCell ref="AB39:AE39"/>
    <mergeCell ref="J33:L33"/>
    <mergeCell ref="Y32:AA32"/>
    <mergeCell ref="Y39:AA39"/>
    <mergeCell ref="V35:X35"/>
    <mergeCell ref="S30:AA30"/>
    <mergeCell ref="Y35:AA35"/>
    <mergeCell ref="E39:F39"/>
    <mergeCell ref="G39:I39"/>
    <mergeCell ref="AB33:AE33"/>
    <mergeCell ref="G33:I33"/>
    <mergeCell ref="P35:R35"/>
    <mergeCell ref="S39:U39"/>
    <mergeCell ref="V39:X39"/>
    <mergeCell ref="AB35:AE35"/>
    <mergeCell ref="M33:O33"/>
    <mergeCell ref="P39:R39"/>
    <mergeCell ref="S19:U19"/>
    <mergeCell ref="AC19:AE19"/>
    <mergeCell ref="X21:Z21"/>
    <mergeCell ref="AA21:AB21"/>
    <mergeCell ref="V19:W19"/>
    <mergeCell ref="AA18:AB18"/>
    <mergeCell ref="AC18:AE18"/>
    <mergeCell ref="X18:Z18"/>
    <mergeCell ref="V31:X32"/>
    <mergeCell ref="S21:U21"/>
    <mergeCell ref="S33:U33"/>
    <mergeCell ref="S35:U35"/>
    <mergeCell ref="Y33:AA33"/>
    <mergeCell ref="AB30:AE32"/>
    <mergeCell ref="AC21:AE21"/>
    <mergeCell ref="V21:W21"/>
    <mergeCell ref="AC25:AE25"/>
    <mergeCell ref="AA25:AB25"/>
    <mergeCell ref="P31:R31"/>
    <mergeCell ref="E33:F33"/>
    <mergeCell ref="A30:F32"/>
    <mergeCell ref="G30:I32"/>
    <mergeCell ref="G19:H19"/>
    <mergeCell ref="A15:AE15"/>
    <mergeCell ref="S18:U18"/>
    <mergeCell ref="N18:P18"/>
    <mergeCell ref="G25:H25"/>
    <mergeCell ref="Q21:R21"/>
    <mergeCell ref="V25:W25"/>
    <mergeCell ref="A17:F18"/>
    <mergeCell ref="A1:AE1"/>
    <mergeCell ref="A2:AE2"/>
    <mergeCell ref="AA17:AE17"/>
    <mergeCell ref="G17:K17"/>
    <mergeCell ref="A4:D5"/>
    <mergeCell ref="A12:B12"/>
    <mergeCell ref="Z6:AB6"/>
    <mergeCell ref="AC4:AE5"/>
    <mergeCell ref="AC6:AE6"/>
    <mergeCell ref="AC12:AE12"/>
    <mergeCell ref="W8:Y8"/>
    <mergeCell ref="A39:B39"/>
    <mergeCell ref="X19:Z19"/>
    <mergeCell ref="Q19:R19"/>
    <mergeCell ref="A21:B21"/>
    <mergeCell ref="A35:B35"/>
    <mergeCell ref="J30:R30"/>
    <mergeCell ref="E25:F25"/>
    <mergeCell ref="E35:F35"/>
    <mergeCell ref="Z5:AB5"/>
    <mergeCell ref="N6:P6"/>
    <mergeCell ref="A8:B8"/>
    <mergeCell ref="E6:G6"/>
    <mergeCell ref="T8:V8"/>
    <mergeCell ref="W5:Y5"/>
    <mergeCell ref="Z8:AB8"/>
    <mergeCell ref="Q8:S8"/>
    <mergeCell ref="H8:J8"/>
    <mergeCell ref="W6:Y6"/>
    <mergeCell ref="K6:M6"/>
    <mergeCell ref="Q6:S6"/>
    <mergeCell ref="T6:V6"/>
    <mergeCell ref="E8:G8"/>
    <mergeCell ref="E4:P4"/>
    <mergeCell ref="K5:M5"/>
    <mergeCell ref="H5:J5"/>
    <mergeCell ref="H6:J6"/>
    <mergeCell ref="E5:G5"/>
    <mergeCell ref="N5:P5"/>
    <mergeCell ref="Q5:S5"/>
    <mergeCell ref="Q12:S12"/>
    <mergeCell ref="T12:V12"/>
    <mergeCell ref="Q17:U17"/>
    <mergeCell ref="K8:M8"/>
    <mergeCell ref="T5:V5"/>
    <mergeCell ref="N12:P12"/>
    <mergeCell ref="L17:P17"/>
    <mergeCell ref="V17:Z17"/>
    <mergeCell ref="W12:Y12"/>
    <mergeCell ref="AC8:AE8"/>
    <mergeCell ref="K12:M12"/>
    <mergeCell ref="Z13:AE13"/>
    <mergeCell ref="N8:P8"/>
    <mergeCell ref="I18:K18"/>
    <mergeCell ref="H12:J12"/>
    <mergeCell ref="V18:W18"/>
    <mergeCell ref="N10:P10"/>
    <mergeCell ref="Q10:S10"/>
    <mergeCell ref="J35:L35"/>
    <mergeCell ref="I19:K19"/>
    <mergeCell ref="J31:L32"/>
    <mergeCell ref="I25:K25"/>
    <mergeCell ref="A28:AE28"/>
    <mergeCell ref="P32:R32"/>
    <mergeCell ref="E21:F21"/>
    <mergeCell ref="A25:B25"/>
    <mergeCell ref="E19:F19"/>
    <mergeCell ref="S25:U25"/>
    <mergeCell ref="A3:E3"/>
    <mergeCell ref="G21:H21"/>
    <mergeCell ref="Q18:R18"/>
    <mergeCell ref="N21:P21"/>
    <mergeCell ref="L18:M18"/>
    <mergeCell ref="G18:H18"/>
    <mergeCell ref="Q4:AB4"/>
    <mergeCell ref="A13:U13"/>
    <mergeCell ref="E12:G12"/>
    <mergeCell ref="Z12:AB12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80" zoomScaleNormal="80" zoomScalePageLayoutView="0" workbookViewId="0" topLeftCell="A1">
      <selection activeCell="C15" sqref="C15"/>
    </sheetView>
  </sheetViews>
  <sheetFormatPr defaultColWidth="9.00390625" defaultRowHeight="21.75" customHeight="1"/>
  <cols>
    <col min="1" max="16384" width="9.00390625" style="1" customWidth="1"/>
  </cols>
  <sheetData>
    <row r="1" ht="21.75" customHeight="1">
      <c r="A1" s="9"/>
    </row>
    <row r="7" ht="21.75" customHeight="1">
      <c r="B7" s="8"/>
    </row>
    <row r="10" s="3" customFormat="1" ht="21.75" customHeight="1"/>
    <row r="11" ht="21" customHeight="1"/>
    <row r="21" s="3" customFormat="1" ht="21.75" customHeight="1"/>
    <row r="30" s="3" customFormat="1" ht="21.75" customHeight="1"/>
    <row r="32" ht="30" customHeight="1"/>
    <row r="50" spans="11:12" ht="21.75" customHeight="1">
      <c r="K50" s="406" t="s">
        <v>220</v>
      </c>
      <c r="L50" s="406"/>
    </row>
    <row r="51" spans="11:12" ht="21.75" customHeight="1">
      <c r="K51" s="407"/>
      <c r="L51" s="407"/>
    </row>
  </sheetData>
  <sheetProtection/>
  <mergeCells count="1">
    <mergeCell ref="K50:L51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2015-03-17T05:55:08Z</cp:lastPrinted>
  <dcterms:created xsi:type="dcterms:W3CDTF">2001-02-23T04:52:17Z</dcterms:created>
  <dcterms:modified xsi:type="dcterms:W3CDTF">2015-03-17T05:55:16Z</dcterms:modified>
  <cp:category/>
  <cp:version/>
  <cp:contentType/>
  <cp:contentStatus/>
</cp:coreProperties>
</file>