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60" windowWidth="15330" windowHeight="5205" tabRatio="870" activeTab="0"/>
  </bookViews>
  <sheets>
    <sheet name="見出し" sheetId="1" r:id="rId1"/>
    <sheet name="1～3" sheetId="2" r:id="rId2"/>
    <sheet name="4～6" sheetId="3" r:id="rId3"/>
    <sheet name="7～9" sheetId="4" r:id="rId4"/>
    <sheet name="10" sheetId="5" r:id="rId5"/>
    <sheet name="11.12" sheetId="6" r:id="rId6"/>
    <sheet name="13.14" sheetId="7" r:id="rId7"/>
    <sheet name="15～19" sheetId="8" r:id="rId8"/>
  </sheets>
  <definedNames>
    <definedName name="_xlnm.Print_Area" localSheetId="0">'見出し'!$A$1:$O$33</definedName>
  </definedNames>
  <calcPr fullCalcOnLoad="1"/>
</workbook>
</file>

<file path=xl/sharedStrings.xml><?xml version="1.0" encoding="utf-8"?>
<sst xmlns="http://schemas.openxmlformats.org/spreadsheetml/2006/main" count="793" uniqueCount="433">
  <si>
    <t>１　住　宅　あ　た　り</t>
  </si>
  <si>
    <t>住宅・土地統計調査</t>
  </si>
  <si>
    <t>平成８年　</t>
  </si>
  <si>
    <t>平成３年　</t>
  </si>
  <si>
    <t>－</t>
  </si>
  <si>
    <r>
      <t>（単位 ： ｍ</t>
    </r>
    <r>
      <rPr>
        <vertAlign val="superscript"/>
        <sz val="12"/>
        <rFont val="ＭＳ Ｐゴシック"/>
        <family val="3"/>
      </rPr>
      <t xml:space="preserve">2 </t>
    </r>
    <r>
      <rPr>
        <sz val="12"/>
        <rFont val="ＭＳ Ｐゴシック"/>
        <family val="3"/>
      </rPr>
      <t>）</t>
    </r>
  </si>
  <si>
    <t>９．</t>
  </si>
  <si>
    <t>都市計画区域面積および人口</t>
  </si>
  <si>
    <t>市街化区域および市街化調整区域の面積</t>
  </si>
  <si>
    <t>下水道の概況</t>
  </si>
  <si>
    <t>下水道の普及状況</t>
  </si>
  <si>
    <t>下水道の普及率</t>
  </si>
  <si>
    <t>家屋の種類別・棟数および床面積</t>
  </si>
  <si>
    <t>家屋の棟数および床面積</t>
  </si>
  <si>
    <t>市営住宅・年度種別・建築戸数</t>
  </si>
  <si>
    <t>市営住宅構造別建築戸数</t>
  </si>
  <si>
    <t>住宅附帯設備の状況別住宅数</t>
  </si>
  <si>
    <t>住宅の種類・住宅の所有関係別住宅数・</t>
  </si>
  <si>
    <t>住宅の種類・構造および建築の時期別住宅数</t>
  </si>
  <si>
    <t>公園</t>
  </si>
  <si>
    <t>道路</t>
  </si>
  <si>
    <t>橋梁</t>
  </si>
  <si>
    <t>住宅数</t>
  </si>
  <si>
    <t>（１）</t>
  </si>
  <si>
    <t>（２）</t>
  </si>
  <si>
    <t>建築確認申請受付件数</t>
  </si>
  <si>
    <t>利用関係別新設住宅着工数</t>
  </si>
  <si>
    <t>建設および住宅</t>
  </si>
  <si>
    <t>世帯数・世帯人員・１住宅あたり居住室数・</t>
  </si>
  <si>
    <t>畳数・延面積・１人あたり畳数</t>
  </si>
  <si>
    <t>（単位 ： ha）</t>
  </si>
  <si>
    <t>（単位 ： km）</t>
  </si>
  <si>
    <t>年　　　度</t>
  </si>
  <si>
    <t>延　　長</t>
  </si>
  <si>
    <t>幅　　 員　　 別　　 延　　 長</t>
  </si>
  <si>
    <t>舗 装 延 長</t>
  </si>
  <si>
    <t>非舗装延長</t>
  </si>
  <si>
    <t>舗装率 （％）</t>
  </si>
  <si>
    <t>14m 以上</t>
  </si>
  <si>
    <t>市道</t>
  </si>
  <si>
    <t>県道</t>
  </si>
  <si>
    <t>１０号</t>
  </si>
  <si>
    <t>５００号</t>
  </si>
  <si>
    <t xml:space="preserve">資料 … </t>
  </si>
  <si>
    <t>九州地方整備局</t>
  </si>
  <si>
    <t>別府土木事務所</t>
  </si>
  <si>
    <t>（単位 ： 基 ・ m）</t>
  </si>
  <si>
    <t>総　　　　　　数</t>
  </si>
  <si>
    <t>永　　　　　久</t>
  </si>
  <si>
    <t>非　　永　　久</t>
  </si>
  <si>
    <t>総　　　数</t>
  </si>
  <si>
    <t>延　　　長</t>
  </si>
  <si>
    <t>総　　数</t>
  </si>
  <si>
    <t>平成</t>
  </si>
  <si>
    <t>９</t>
  </si>
  <si>
    <t>年</t>
  </si>
  <si>
    <t>下　　　　　　水　　　　　　道　　　　　　施　　　　　　設</t>
  </si>
  <si>
    <t>管 渠 設 備</t>
  </si>
  <si>
    <t>下水処理場</t>
  </si>
  <si>
    <t>ポ ン プ 場</t>
  </si>
  <si>
    <t>管 渠 延 長</t>
  </si>
  <si>
    <t>マンホ－ル</t>
  </si>
  <si>
    <t>汚　水　桝</t>
  </si>
  <si>
    <t>（布設）面積</t>
  </si>
  <si>
    <t>資料 … 下水道課</t>
  </si>
  <si>
    <t>行　　　　政　　　　区　　　　域</t>
  </si>
  <si>
    <t>処 理 面 積</t>
  </si>
  <si>
    <t>水　 洗　 化</t>
  </si>
  <si>
    <t>処 理 人 口</t>
  </si>
  <si>
    <t>面　　積</t>
  </si>
  <si>
    <t>戸　　数</t>
  </si>
  <si>
    <t>人　　口</t>
  </si>
  <si>
    <t>利 用 戸 数</t>
  </si>
  <si>
    <t>（単位 ： ％）</t>
  </si>
  <si>
    <t>処　 理　 面　 積　 ／</t>
  </si>
  <si>
    <t>水 洗 化 利 用 戸 数 ／</t>
  </si>
  <si>
    <t>併 用 住 宅</t>
  </si>
  <si>
    <t>デ パ － ト</t>
  </si>
  <si>
    <t>各 種 工 場</t>
  </si>
  <si>
    <t>学　　　　 校</t>
  </si>
  <si>
    <t>車　　　　 庫</t>
  </si>
  <si>
    <t>共 同 住 宅</t>
  </si>
  <si>
    <t>銀　　　 行</t>
  </si>
  <si>
    <t>事　 務　 所</t>
  </si>
  <si>
    <t>病　　　　 院</t>
  </si>
  <si>
    <t>倉　　　　 庫</t>
  </si>
  <si>
    <t>下　 宿　 屋</t>
  </si>
  <si>
    <t>旅　　　 館</t>
  </si>
  <si>
    <t>ガソリンスタンド</t>
  </si>
  <si>
    <t>浴　　　　 場</t>
  </si>
  <si>
    <t>エレベ－タ－</t>
  </si>
  <si>
    <t>８</t>
  </si>
  <si>
    <t>新築・改築</t>
  </si>
  <si>
    <t>増築・移転</t>
  </si>
  <si>
    <t>用途変更</t>
  </si>
  <si>
    <t>資料 … 建築指導課</t>
  </si>
  <si>
    <t>　　　　　　　　（２） 利 用 関 係 別 新 設 住 宅 着 工 数</t>
  </si>
  <si>
    <t>（単位 ： 戸）</t>
  </si>
  <si>
    <t>年　　　　　度</t>
  </si>
  <si>
    <t>持　　   家</t>
  </si>
  <si>
    <t>借　　   家</t>
  </si>
  <si>
    <t>給 与 住 宅</t>
  </si>
  <si>
    <t>分 譲 住 宅</t>
  </si>
  <si>
    <t>計</t>
  </si>
  <si>
    <t>都　　　　　　　　　市　　　　　　　　　公　　　　　　　　　園</t>
  </si>
  <si>
    <t>その他の公園</t>
  </si>
  <si>
    <t>総　数</t>
  </si>
  <si>
    <t>街区公園</t>
  </si>
  <si>
    <t>近　隣</t>
  </si>
  <si>
    <t>地　区</t>
  </si>
  <si>
    <t>総　合</t>
  </si>
  <si>
    <t>運　動</t>
  </si>
  <si>
    <t>特　殊</t>
  </si>
  <si>
    <t>緑　地</t>
  </si>
  <si>
    <t>開　発</t>
  </si>
  <si>
    <t>その他</t>
  </si>
  <si>
    <t>チビッコ広場</t>
  </si>
  <si>
    <t>箇　所</t>
  </si>
  <si>
    <t>面　積</t>
  </si>
  <si>
    <t>資料 … 公園緑地課</t>
  </si>
  <si>
    <t>面　　　　　　　積</t>
  </si>
  <si>
    <t>指　　定　　年　　月　　日</t>
  </si>
  <si>
    <t>人　　　　　　　口</t>
  </si>
  <si>
    <t>市　　街　　化　　区　　域</t>
  </si>
  <si>
    <t>市　街　化　調　整　区　域</t>
  </si>
  <si>
    <t>地　域　地　区</t>
  </si>
  <si>
    <t>指 定 変 更</t>
  </si>
  <si>
    <t>年　月　日</t>
  </si>
  <si>
    <t>用途地域</t>
  </si>
  <si>
    <t>第１種低層住居専用地域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</si>
  <si>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</si>
  <si>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</si>
  <si>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</si>
  <si>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</si>
  <si>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</si>
  <si>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</si>
  <si>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</si>
  <si>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</si>
  <si>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</si>
  <si>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</si>
  <si>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S25. 6.21</t>
  </si>
  <si>
    <t>高度利用地区</t>
  </si>
  <si>
    <t>S61. 8.12</t>
  </si>
  <si>
    <t>臨港地区</t>
  </si>
  <si>
    <t>風致地区</t>
  </si>
  <si>
    <t>H 9. 8.12</t>
  </si>
  <si>
    <t>都　市　施　設</t>
  </si>
  <si>
    <t>道路</t>
  </si>
  <si>
    <t>(延長・ｍ）</t>
  </si>
  <si>
    <t>公園</t>
  </si>
  <si>
    <t>緑地</t>
  </si>
  <si>
    <t>市街地開発事業</t>
  </si>
  <si>
    <t>浜脇A街区第１種市街地再開発事業</t>
  </si>
  <si>
    <t>S56.12.18</t>
  </si>
  <si>
    <t>石垣土地区画整理事業</t>
  </si>
  <si>
    <t>S27. 7. 3</t>
  </si>
  <si>
    <t>別府イトーピア土地区画整理事業</t>
  </si>
  <si>
    <t>その他の主な都市計画</t>
  </si>
  <si>
    <t>専 用 住 宅</t>
  </si>
  <si>
    <t>店　　　 舗</t>
  </si>
  <si>
    <t>官　 公　 署</t>
  </si>
  <si>
    <t>年　　　　度</t>
  </si>
  <si>
    <t>総　　　　数</t>
  </si>
  <si>
    <t>第　　１　　種</t>
  </si>
  <si>
    <t>第　　２　　種</t>
  </si>
  <si>
    <t>６</t>
  </si>
  <si>
    <t>２</t>
  </si>
  <si>
    <t>３</t>
  </si>
  <si>
    <t>　</t>
  </si>
  <si>
    <t>４</t>
  </si>
  <si>
    <t>５</t>
  </si>
  <si>
    <t>７</t>
  </si>
  <si>
    <t>１</t>
  </si>
  <si>
    <t>０</t>
  </si>
  <si>
    <t>資料 … 建築住宅課</t>
  </si>
  <si>
    <t>木　　造</t>
  </si>
  <si>
    <t>中層耐火</t>
  </si>
  <si>
    <t>高層耐火</t>
  </si>
  <si>
    <t>２ 階 建</t>
  </si>
  <si>
    <t>構造平屋建</t>
  </si>
  <si>
    <t>構造２階建</t>
  </si>
  <si>
    <t>３  階  建</t>
  </si>
  <si>
    <t>４  階  建</t>
  </si>
  <si>
    <t>５  階  建</t>
  </si>
  <si>
    <t>構　　  造</t>
  </si>
  <si>
    <t>種　　　　　　　　　　　　　　　別</t>
  </si>
  <si>
    <t>棟　　数 （棟）</t>
  </si>
  <si>
    <t>床 面 積 （㎡）</t>
  </si>
  <si>
    <t>決定価格 （千円）</t>
  </si>
  <si>
    <t>木造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</si>
  <si>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</si>
  <si>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</si>
  <si>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</si>
  <si>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</si>
  <si>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</si>
  <si>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</si>
  <si>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</si>
  <si>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</si>
  <si>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</si>
  <si>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</si>
  <si>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</si>
  <si>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</si>
  <si>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</si>
  <si>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</si>
  <si>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</si>
  <si>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</si>
  <si>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</si>
  <si>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そ の 他</t>
  </si>
  <si>
    <t>資料 … 課税課</t>
  </si>
  <si>
    <t>棟　　　　数</t>
  </si>
  <si>
    <t>床　 面　 積</t>
  </si>
  <si>
    <t>評　　　　　価　　　　　額</t>
  </si>
  <si>
    <t>（ 棟 ）</t>
  </si>
  <si>
    <t>（ ㎡ ）</t>
  </si>
  <si>
    <t>決 定 価 格 （ 千 円 ）</t>
  </si>
  <si>
    <t>１㎡あたり価格 （ 円 ）</t>
  </si>
  <si>
    <t>木　　　　　 造</t>
  </si>
  <si>
    <t>非　　木　　造</t>
  </si>
  <si>
    <t>建て替え・購入・新築等別</t>
  </si>
  <si>
    <t>１４</t>
  </si>
  <si>
    <t>１５</t>
  </si>
  <si>
    <t>一　　　般</t>
  </si>
  <si>
    <t>特定公共賃貸住宅</t>
  </si>
  <si>
    <t>総　　　　　　数</t>
  </si>
  <si>
    <t>居　住　世　帯　あ　り</t>
  </si>
  <si>
    <t>居　住　世　帯　な　し</t>
  </si>
  <si>
    <t>地　域　住　宅　の　　　　　種　 類 ・ 構　 造</t>
  </si>
  <si>
    <t>総　　数</t>
  </si>
  <si>
    <t>建　　　　　　　築　　　　　　　の　　　　　　　時　　　　　　　期</t>
  </si>
  <si>
    <t>昭和５６年</t>
  </si>
  <si>
    <t>　～１２年</t>
  </si>
  <si>
    <t>～１５年９月</t>
  </si>
  <si>
    <t>専用住宅</t>
  </si>
  <si>
    <t>店舗その他の併用住宅</t>
  </si>
  <si>
    <t>木造</t>
  </si>
  <si>
    <t>新築の住宅</t>
  </si>
  <si>
    <t>中 古 住 宅</t>
  </si>
  <si>
    <t>新　　　築</t>
  </si>
  <si>
    <t>建 て 替 え</t>
  </si>
  <si>
    <t>防火木造</t>
  </si>
  <si>
    <t>を　購　入</t>
  </si>
  <si>
    <t>（建て替えを除く）</t>
  </si>
  <si>
    <t>鉄筋・鉄骨子コンクリート造</t>
  </si>
  <si>
    <t>鉄骨造</t>
  </si>
  <si>
    <t>その他</t>
  </si>
  <si>
    <t>－</t>
  </si>
  <si>
    <t>平成１５年１０月１日現在</t>
  </si>
  <si>
    <t>資料 … 総務課</t>
  </si>
  <si>
    <t>　の　　状　　況　　別　　住　　宅　　数</t>
  </si>
  <si>
    <t>年　　　　　別</t>
  </si>
  <si>
    <t>総　　　　 数</t>
  </si>
  <si>
    <t>台　　　　　　所</t>
  </si>
  <si>
    <t>浴　　　　　　室</t>
  </si>
  <si>
    <t>年　　　別</t>
  </si>
  <si>
    <t>専　　　用</t>
  </si>
  <si>
    <t>共　　　用</t>
  </si>
  <si>
    <t>あ　　　り</t>
  </si>
  <si>
    <t>な　　　し</t>
  </si>
  <si>
    <t>水　　　洗</t>
  </si>
  <si>
    <t>水洗でない</t>
  </si>
  <si>
    <t>あ　　　り</t>
  </si>
  <si>
    <t>な　　　し</t>
  </si>
  <si>
    <t>１住宅あたり居住室数・畳数・延面積・１人あたり畳数</t>
  </si>
  <si>
    <t>住　宅　の　種　類　・　　　　</t>
  </si>
  <si>
    <t>住　　　宅　　　数</t>
  </si>
  <si>
    <t>世　　　帯　　　数</t>
  </si>
  <si>
    <t>世　 帯　 人　 員</t>
  </si>
  <si>
    <t>１　住　宅　あ　た　り</t>
  </si>
  <si>
    <t>１　人　あ　た　り　畳　数</t>
  </si>
  <si>
    <t>　　　住 宅 の 所 有 の 関 係</t>
  </si>
  <si>
    <t>　　　　 居　住　室　数</t>
  </si>
  <si>
    <t>　　　　　　　畳　　　数</t>
  </si>
  <si>
    <t>　　　　　　　延　面　積</t>
  </si>
  <si>
    <t>持ち家</t>
  </si>
  <si>
    <t>借家</t>
  </si>
  <si>
    <t>専用総数</t>
  </si>
  <si>
    <t>店舗その他の併用住宅</t>
  </si>
  <si>
    <t>洗　　　面　　　所</t>
  </si>
  <si>
    <t>ト　　　イ　　　レ</t>
  </si>
  <si>
    <t>洋　式　ト　イ　レ</t>
  </si>
  <si>
    <t>資料…総務課</t>
  </si>
  <si>
    <t>（単位 ：ha・人）</t>
  </si>
  <si>
    <t>H 4. 3.24</t>
  </si>
  <si>
    <t xml:space="preserve">S45      </t>
  </si>
  <si>
    <t>９．建 設 お よ び 住 宅　　　　　　　　</t>
  </si>
  <si>
    <t>平成１６年４月９日</t>
  </si>
  <si>
    <t>指　　定　　年　　月　　日</t>
  </si>
  <si>
    <t>H16.4.9</t>
  </si>
  <si>
    <t>年</t>
  </si>
  <si>
    <t>寄 宿 舎 等</t>
  </si>
  <si>
    <t>大分河川国道事務所</t>
  </si>
  <si>
    <t>年　　　次</t>
  </si>
  <si>
    <t>平成１５年１０月１日現在</t>
  </si>
  <si>
    <t>6.5m 未満
(5.5m未満）</t>
  </si>
  <si>
    <t>6.5m～14m
（5.5m以上）</t>
  </si>
  <si>
    <t>平成</t>
  </si>
  <si>
    <t>１</t>
  </si>
  <si>
    <t>０</t>
  </si>
  <si>
    <t>年</t>
  </si>
  <si>
    <t>１</t>
  </si>
  <si>
    <t>　相 続 ・ 　　贈 与</t>
  </si>
  <si>
    <t>年　　　別</t>
  </si>
  <si>
    <t>総　数</t>
  </si>
  <si>
    <t>５</t>
  </si>
  <si>
    <t>５</t>
  </si>
  <si>
    <t>平　成</t>
  </si>
  <si>
    <t>－</t>
  </si>
  <si>
    <t>平　　成</t>
  </si>
  <si>
    <t>【注】都市計画区域人口は、住民基本台帳による人口。</t>
  </si>
  <si>
    <t>　　　　　　　　　区　分
　年</t>
  </si>
  <si>
    <t>昭和６1年</t>
  </si>
  <si>
    <t>平成１３年　</t>
  </si>
  <si>
    <t>住　宅　の　種　類</t>
  </si>
  <si>
    <t>昭和５５年</t>
  </si>
  <si>
    <t>以前</t>
  </si>
  <si>
    <t>１</t>
  </si>
  <si>
    <t>５</t>
  </si>
  <si>
    <t>※</t>
  </si>
  <si>
    <t>平成１７年版統計書より様式を変更。</t>
  </si>
  <si>
    <t>構　　　　　　　　造</t>
  </si>
  <si>
    <t>H17.12.26</t>
  </si>
  <si>
    <t>※</t>
  </si>
  <si>
    <t>※</t>
  </si>
  <si>
    <t>国道５００号と県道の「幅員別延長」の内訳は、</t>
  </si>
  <si>
    <t>５．５ｍ未満と５．５m以上のみで集計しているので、</t>
  </si>
  <si>
    <t>５．５ｍ以上に１４ｍ以上も含む。</t>
  </si>
  <si>
    <t>（固定資産概要調書より）</t>
  </si>
  <si>
    <t>平成１５年版統計書より「３種」を「一般」に変更。</t>
  </si>
  <si>
    <t>平成１０年度、公営住宅法の改正により「第１種」と「第２種」の区別が廃止。</t>
  </si>
  <si>
    <t>設備状況 「不詳」 を含む。</t>
  </si>
  <si>
    <t>【注】</t>
  </si>
  <si>
    <t>総数は建築の時期 「不詳」 を含む。</t>
  </si>
  <si>
    <t>【注】</t>
  </si>
  <si>
    <t>本表以下、住宅統計の数値は標本調査による推定結果とする。</t>
  </si>
  <si>
    <t>－</t>
  </si>
  <si>
    <t xml:space="preserve">      ～６０年</t>
  </si>
  <si>
    <t xml:space="preserve"> ～平成２年</t>
  </si>
  <si>
    <t xml:space="preserve">    ～７年</t>
  </si>
  <si>
    <t>所有の関係</t>
  </si>
  <si>
    <t>住宅の種類</t>
  </si>
  <si>
    <t>H17. 9.16</t>
  </si>
  <si>
    <t>…</t>
  </si>
  <si>
    <r>
      <t>簡 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火</t>
    </r>
  </si>
  <si>
    <r>
      <t xml:space="preserve">作 業 場 </t>
    </r>
    <r>
      <rPr>
        <sz val="11"/>
        <rFont val="ＭＳ Ｐゴシック"/>
        <family val="3"/>
      </rPr>
      <t>等</t>
    </r>
  </si>
  <si>
    <r>
      <t xml:space="preserve">工 作 物 </t>
    </r>
    <r>
      <rPr>
        <sz val="11"/>
        <rFont val="ＭＳ Ｐゴシック"/>
        <family val="3"/>
      </rPr>
      <t>等</t>
    </r>
  </si>
  <si>
    <r>
      <t>料　亭　</t>
    </r>
    <r>
      <rPr>
        <sz val="11"/>
        <rFont val="ＭＳ Ｐゴシック"/>
        <family val="3"/>
      </rPr>
      <t>等</t>
    </r>
  </si>
  <si>
    <r>
      <t xml:space="preserve">診 療 所 </t>
    </r>
    <r>
      <rPr>
        <sz val="11"/>
        <rFont val="ＭＳ Ｐゴシック"/>
        <family val="3"/>
      </rPr>
      <t>等</t>
    </r>
  </si>
  <si>
    <t>住 宅 ・　　　　 ア パ │ ト</t>
  </si>
  <si>
    <t>国道</t>
  </si>
  <si>
    <t>－</t>
  </si>
  <si>
    <t>全 体 計 画 面 積</t>
  </si>
  <si>
    <t>行 政 区 域 戸 数</t>
  </si>
  <si>
    <t>行 政 区 域 人 口</t>
  </si>
  <si>
    <t>処　 理　 人  口　  ／</t>
  </si>
  <si>
    <t>※ 平成１７年度より市街地区域面積を全体計画面積に変更。</t>
  </si>
  <si>
    <t>１</t>
  </si>
  <si>
    <t>５</t>
  </si>
  <si>
    <t>不詳</t>
  </si>
  <si>
    <t>-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</si>
  <si>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</si>
  <si>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</si>
  <si>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</si>
  <si>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</si>
  <si>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</si>
  <si>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</si>
  <si>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</si>
  <si>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</si>
  <si>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</si>
  <si>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</si>
  <si>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</si>
  <si>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</si>
  <si>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</si>
  <si>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</si>
  <si>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</si>
  <si>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</si>
  <si>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</si>
  <si>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</si>
  <si>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</si>
  <si>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２．市街化区域および市街化調整区域の面積</t>
  </si>
  <si>
    <t>１．都 市 計 画 区 域 面 積 お よ び 人 口</t>
  </si>
  <si>
    <t xml:space="preserve">３．そ  の  他  の  主  な  都  市  計  画 </t>
  </si>
  <si>
    <t>４．　　公　　　　　　　　　　　　　　　園</t>
  </si>
  <si>
    <t>５．　　道　　　　　　　　　　　　　　　路</t>
  </si>
  <si>
    <t>６．　　橋　　　　　　　　　　　　　　　梁</t>
  </si>
  <si>
    <t>７．　　下　　 水　　 道　　 の　　 概　　 況</t>
  </si>
  <si>
    <t>８．　　下　 水　 道　 の　 普　 及　 状　 況</t>
  </si>
  <si>
    <t>１０．　　家 屋 の 種 類 別 ・ 棟 数 お よ び 床 面 積</t>
  </si>
  <si>
    <t>１１．　　家 屋 の 棟 数 お よ び 床 面 積</t>
  </si>
  <si>
    <t>１３．　　市 営 住 宅 ・ 年 度 種 別 ・ 建 築 戸 数</t>
  </si>
  <si>
    <t>１４．　　市　営　住　宅　構　造　別　建　築　戸　数</t>
  </si>
  <si>
    <t>１５．　　住　　　　　　　　宅　　　　　　　　数</t>
  </si>
  <si>
    <t>１６．建て替え・購入・新築等別平成１３年以降に建築された持ち家数</t>
  </si>
  <si>
    <t>１７．　　住　　宅　　附　　帯　　設　　備　</t>
  </si>
  <si>
    <t>１９．　　住宅の種類・構造および建築の時期別住宅数</t>
  </si>
  <si>
    <t>１８．　　住宅の種類・住宅の所有関係別住宅数・世帯数・世帯人員・</t>
  </si>
  <si>
    <t>※ 平成１９年版統計書より、棟数の集計方法を変更。</t>
  </si>
  <si>
    <t>平成１３年以降に建築された持ち家数</t>
  </si>
  <si>
    <t>１６</t>
  </si>
  <si>
    <t>１７</t>
  </si>
  <si>
    <t>１８</t>
  </si>
  <si>
    <t>１９</t>
  </si>
  <si>
    <t>９．　　下　　水　　道　　の　　普　　及　　率</t>
  </si>
  <si>
    <t>平成２０年３月末日現在</t>
  </si>
  <si>
    <t>資料 … 都市政策課</t>
  </si>
  <si>
    <t>…</t>
  </si>
  <si>
    <t>６</t>
  </si>
  <si>
    <t>…</t>
  </si>
  <si>
    <t>７</t>
  </si>
  <si>
    <t>８</t>
  </si>
  <si>
    <t>６</t>
  </si>
  <si>
    <t>７</t>
  </si>
  <si>
    <t>８</t>
  </si>
  <si>
    <t>９</t>
  </si>
  <si>
    <t>９</t>
  </si>
  <si>
    <t>平成１９年総数</t>
  </si>
  <si>
    <t>２　　０ 　　年</t>
  </si>
  <si>
    <t>２０</t>
  </si>
  <si>
    <t>平成１９年</t>
  </si>
  <si>
    <t>平　成　１９　年　度</t>
  </si>
  <si>
    <t>１２．　　（１） 建 築 確 認 申 請 受 付 件 数</t>
  </si>
  <si>
    <t>１６</t>
  </si>
  <si>
    <t>１７</t>
  </si>
  <si>
    <t>１８</t>
  </si>
  <si>
    <t>１９</t>
  </si>
  <si>
    <t>【注】 指定確認検査機関受付分を含む。</t>
  </si>
  <si>
    <t>－</t>
  </si>
  <si>
    <t xml:space="preserve"> 【注】 建築工事届に基づく建築動態統計資料による。</t>
  </si>
  <si>
    <t>平成２０年３月末日現在</t>
  </si>
  <si>
    <t>道路河川課</t>
  </si>
  <si>
    <t>特別用途地区</t>
  </si>
  <si>
    <t>H19.10.9</t>
  </si>
  <si>
    <t>（単位 ： m ・ 箇 ・ ha）</t>
  </si>
  <si>
    <t>（単位 ： ha ・ 戸 ・ 人）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</si>
</sst>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0.0_ "/>
    <numFmt numFmtId="207" formatCode="0.00_ "/>
    <numFmt numFmtId="208" formatCode="#,##0.000;&quot;△ &quot;#,##0.000"/>
    <numFmt numFmtId="209" formatCode="#,##0.0_);\(#,##0.0\)"/>
    <numFmt numFmtId="210" formatCode="0;&quot;△ &quot;0"/>
    <numFmt numFmtId="211" formatCode="0_);\(0\)"/>
    <numFmt numFmtId="212" formatCode="#,##0.0000;&quot;△ &quot;#,##0.0000"/>
    <numFmt numFmtId="213" formatCode="#,##0.00000_ "/>
    <numFmt numFmtId="214" formatCode="\(\ 0.00\ \)"/>
    <numFmt numFmtId="215" formatCode="\(0.00\)"/>
    <numFmt numFmtId="216" formatCode="\(0\)"/>
    <numFmt numFmtId="217" formatCode="\(0.0\)"/>
    <numFmt numFmtId="218" formatCode="\(#,##0.0\)"/>
    <numFmt numFmtId="219" formatCode="#,##0.000_ "/>
    <numFmt numFmtId="220" formatCode="0.0;&quot;△ &quot;0.0"/>
    <numFmt numFmtId="221" formatCode="#,##0;[Red]#,##0"/>
    <numFmt numFmtId="222" formatCode="#,##0.0000_ "/>
    <numFmt numFmtId="223" formatCode="0_);[Red]\(0\)"/>
    <numFmt numFmtId="224" formatCode="#.#&quot;人&quot;"/>
    <numFmt numFmtId="225" formatCode="#.#&quot;組&quot;"/>
    <numFmt numFmtId="226" formatCode="#.#&quot;ｔ&quot;"/>
    <numFmt numFmtId="227" formatCode="#.#&quot;件&quot;"/>
    <numFmt numFmtId="228" formatCode="#,##0.0&quot;件&quot;"/>
    <numFmt numFmtId="229" formatCode="#,##0.000000_ "/>
    <numFmt numFmtId="230" formatCode="#,##0.0000_);[Red]\(#,##0.0000\)"/>
    <numFmt numFmtId="231" formatCode="#,##0.00000_);[Red]\(#,##0.00000\)"/>
    <numFmt numFmtId="232" formatCode="0.0_);[Red]\(0.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10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92" fontId="12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left" vertical="center"/>
    </xf>
    <xf numFmtId="192" fontId="12" fillId="0" borderId="21" xfId="0" applyNumberFormat="1" applyFont="1" applyFill="1" applyBorder="1" applyAlignment="1">
      <alignment horizontal="left" vertical="center" indent="2"/>
    </xf>
    <xf numFmtId="0" fontId="14" fillId="0" borderId="2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192" fontId="12" fillId="0" borderId="15" xfId="0" applyNumberFormat="1" applyFont="1" applyFill="1" applyBorder="1" applyAlignment="1">
      <alignment horizontal="left" vertical="center" indent="2"/>
    </xf>
    <xf numFmtId="0" fontId="12" fillId="0" borderId="2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2" fillId="0" borderId="26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right" vertical="center"/>
    </xf>
    <xf numFmtId="192" fontId="12" fillId="0" borderId="27" xfId="0" applyNumberFormat="1" applyFont="1" applyFill="1" applyBorder="1" applyAlignment="1">
      <alignment horizontal="left" vertical="center" indent="2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distributed" vertical="center"/>
    </xf>
    <xf numFmtId="192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distributed" vertical="center"/>
    </xf>
    <xf numFmtId="192" fontId="12" fillId="0" borderId="15" xfId="0" applyNumberFormat="1" applyFont="1" applyFill="1" applyBorder="1" applyAlignment="1">
      <alignment vertical="center"/>
    </xf>
    <xf numFmtId="192" fontId="12" fillId="0" borderId="30" xfId="0" applyNumberFormat="1" applyFont="1" applyFill="1" applyBorder="1" applyAlignment="1">
      <alignment horizontal="left" vertical="center" indent="2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24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19" fillId="33" borderId="2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19" fillId="33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49" fontId="19" fillId="33" borderId="0" xfId="0" applyNumberFormat="1" applyFont="1" applyFill="1" applyBorder="1" applyAlignment="1">
      <alignment horizontal="left" vertical="center"/>
    </xf>
    <xf numFmtId="49" fontId="19" fillId="33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top"/>
    </xf>
    <xf numFmtId="192" fontId="4" fillId="34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vertical="center"/>
    </xf>
    <xf numFmtId="0" fontId="4" fillId="34" borderId="2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192" fontId="19" fillId="33" borderId="27" xfId="0" applyNumberFormat="1" applyFont="1" applyFill="1" applyBorder="1" applyAlignment="1">
      <alignment horizontal="right" vertical="center"/>
    </xf>
    <xf numFmtId="192" fontId="19" fillId="33" borderId="0" xfId="0" applyNumberFormat="1" applyFont="1" applyFill="1" applyBorder="1" applyAlignment="1">
      <alignment horizontal="right" vertical="center"/>
    </xf>
    <xf numFmtId="192" fontId="6" fillId="35" borderId="27" xfId="0" applyNumberFormat="1" applyFont="1" applyFill="1" applyBorder="1" applyAlignment="1">
      <alignment horizontal="right" vertical="center"/>
    </xf>
    <xf numFmtId="192" fontId="6" fillId="35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center" vertical="center"/>
    </xf>
    <xf numFmtId="192" fontId="6" fillId="0" borderId="0" xfId="0" applyNumberFormat="1" applyFont="1" applyAlignment="1">
      <alignment horizontal="center" vertical="center"/>
    </xf>
    <xf numFmtId="49" fontId="19" fillId="33" borderId="11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193" fontId="4" fillId="0" borderId="0" xfId="0" applyNumberFormat="1" applyFont="1" applyFill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193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3" fontId="3" fillId="0" borderId="0" xfId="0" applyNumberFormat="1" applyFont="1" applyFill="1" applyAlignment="1">
      <alignment horizontal="center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distributed" vertical="center"/>
    </xf>
    <xf numFmtId="0" fontId="12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92" fontId="12" fillId="0" borderId="36" xfId="0" applyNumberFormat="1" applyFont="1" applyFill="1" applyBorder="1" applyAlignment="1">
      <alignment horizontal="center" vertical="center"/>
    </xf>
    <xf numFmtId="192" fontId="12" fillId="0" borderId="11" xfId="0" applyNumberFormat="1" applyFont="1" applyFill="1" applyBorder="1" applyAlignment="1">
      <alignment horizontal="center" vertical="center"/>
    </xf>
    <xf numFmtId="192" fontId="12" fillId="0" borderId="12" xfId="0" applyNumberFormat="1" applyFont="1" applyFill="1" applyBorder="1" applyAlignment="1">
      <alignment horizontal="center" vertical="center"/>
    </xf>
    <xf numFmtId="192" fontId="12" fillId="0" borderId="35" xfId="0" applyNumberFormat="1" applyFont="1" applyFill="1" applyBorder="1" applyAlignment="1">
      <alignment horizontal="center" vertical="center"/>
    </xf>
    <xf numFmtId="192" fontId="12" fillId="0" borderId="16" xfId="0" applyNumberFormat="1" applyFont="1" applyFill="1" applyBorder="1" applyAlignment="1">
      <alignment horizontal="center" vertical="center"/>
    </xf>
    <xf numFmtId="192" fontId="12" fillId="0" borderId="18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distributed" vertical="center"/>
    </xf>
    <xf numFmtId="193" fontId="12" fillId="0" borderId="29" xfId="0" applyNumberFormat="1" applyFont="1" applyFill="1" applyBorder="1" applyAlignment="1">
      <alignment horizontal="right" vertical="center"/>
    </xf>
    <xf numFmtId="193" fontId="12" fillId="0" borderId="21" xfId="0" applyNumberFormat="1" applyFont="1" applyFill="1" applyBorder="1" applyAlignment="1">
      <alignment horizontal="right" vertical="center"/>
    </xf>
    <xf numFmtId="192" fontId="12" fillId="0" borderId="38" xfId="0" applyNumberFormat="1" applyFont="1" applyFill="1" applyBorder="1" applyAlignment="1">
      <alignment horizontal="center" vertical="center"/>
    </xf>
    <xf numFmtId="192" fontId="12" fillId="0" borderId="2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distributed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41" xfId="0" applyNumberFormat="1" applyFont="1" applyFill="1" applyBorder="1" applyAlignment="1">
      <alignment horizontal="center" vertical="center"/>
    </xf>
    <xf numFmtId="49" fontId="12" fillId="0" borderId="35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93" fontId="12" fillId="0" borderId="37" xfId="0" applyNumberFormat="1" applyFont="1" applyFill="1" applyBorder="1" applyAlignment="1">
      <alignment horizontal="right" vertical="center"/>
    </xf>
    <xf numFmtId="193" fontId="12" fillId="0" borderId="13" xfId="0" applyNumberFormat="1" applyFont="1" applyFill="1" applyBorder="1" applyAlignment="1">
      <alignment horizontal="right" vertical="center"/>
    </xf>
    <xf numFmtId="192" fontId="12" fillId="0" borderId="30" xfId="0" applyNumberFormat="1" applyFont="1" applyFill="1" applyBorder="1" applyAlignment="1">
      <alignment horizontal="right" vertical="center"/>
    </xf>
    <xf numFmtId="192" fontId="12" fillId="0" borderId="15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4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4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192" fontId="12" fillId="0" borderId="36" xfId="0" applyNumberFormat="1" applyFont="1" applyFill="1" applyBorder="1" applyAlignment="1">
      <alignment horizontal="right" vertical="center"/>
    </xf>
    <xf numFmtId="192" fontId="12" fillId="0" borderId="11" xfId="0" applyNumberFormat="1" applyFont="1" applyFill="1" applyBorder="1" applyAlignment="1">
      <alignment horizontal="right" vertical="center"/>
    </xf>
    <xf numFmtId="192" fontId="12" fillId="0" borderId="2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92" fontId="12" fillId="0" borderId="44" xfId="0" applyNumberFormat="1" applyFont="1" applyFill="1" applyBorder="1" applyAlignment="1">
      <alignment horizontal="center" vertical="center"/>
    </xf>
    <xf numFmtId="192" fontId="12" fillId="0" borderId="27" xfId="0" applyNumberFormat="1" applyFont="1" applyFill="1" applyBorder="1" applyAlignment="1">
      <alignment horizontal="center" vertical="center"/>
    </xf>
    <xf numFmtId="192" fontId="12" fillId="0" borderId="4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distributed" vertical="center"/>
    </xf>
    <xf numFmtId="192" fontId="12" fillId="0" borderId="45" xfId="0" applyNumberFormat="1" applyFont="1" applyFill="1" applyBorder="1" applyAlignment="1">
      <alignment horizontal="right" vertical="center"/>
    </xf>
    <xf numFmtId="192" fontId="12" fillId="0" borderId="26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38" fontId="12" fillId="0" borderId="43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46" xfId="49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top"/>
    </xf>
    <xf numFmtId="38" fontId="12" fillId="0" borderId="29" xfId="49" applyFont="1" applyFill="1" applyBorder="1" applyAlignment="1">
      <alignment horizontal="right" vertical="center"/>
    </xf>
    <xf numFmtId="38" fontId="12" fillId="0" borderId="21" xfId="49" applyFont="1" applyFill="1" applyBorder="1" applyAlignment="1">
      <alignment horizontal="right" vertical="center"/>
    </xf>
    <xf numFmtId="193" fontId="12" fillId="0" borderId="26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193" fontId="12" fillId="0" borderId="27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193" fontId="12" fillId="0" borderId="38" xfId="0" applyNumberFormat="1" applyFont="1" applyFill="1" applyBorder="1" applyAlignment="1">
      <alignment horizontal="right" vertical="center"/>
    </xf>
    <xf numFmtId="193" fontId="12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192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24" xfId="61" applyFont="1" applyFill="1" applyBorder="1" applyAlignment="1">
      <alignment horizontal="distributed" vertical="center"/>
      <protection/>
    </xf>
    <xf numFmtId="0" fontId="0" fillId="0" borderId="25" xfId="61" applyFill="1" applyBorder="1" applyAlignment="1">
      <alignment horizontal="distributed" vertical="center"/>
      <protection/>
    </xf>
    <xf numFmtId="193" fontId="4" fillId="0" borderId="24" xfId="61" applyNumberFormat="1" applyFont="1" applyFill="1" applyBorder="1" applyAlignment="1">
      <alignment horizontal="right" vertical="center"/>
      <protection/>
    </xf>
    <xf numFmtId="193" fontId="4" fillId="0" borderId="0" xfId="61" applyNumberFormat="1" applyFont="1" applyFill="1" applyBorder="1" applyAlignment="1">
      <alignment horizontal="right" vertical="center"/>
      <protection/>
    </xf>
    <xf numFmtId="194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61" applyFont="1" applyFill="1" applyBorder="1" applyAlignment="1">
      <alignment horizontal="right" vertical="center"/>
      <protection/>
    </xf>
    <xf numFmtId="0" fontId="0" fillId="0" borderId="0" xfId="61" applyFill="1" applyBorder="1" applyAlignment="1">
      <alignment horizontal="right" vertical="center"/>
      <protection/>
    </xf>
    <xf numFmtId="192" fontId="4" fillId="0" borderId="27" xfId="61" applyNumberFormat="1" applyFont="1" applyFill="1" applyBorder="1" applyAlignment="1">
      <alignment horizontal="right" vertical="center"/>
      <protection/>
    </xf>
    <xf numFmtId="192" fontId="4" fillId="0" borderId="24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0" fillId="0" borderId="0" xfId="61" applyFill="1" applyBorder="1" applyAlignment="1">
      <alignment horizontal="distributed" vertical="center"/>
      <protection/>
    </xf>
    <xf numFmtId="192" fontId="4" fillId="0" borderId="38" xfId="61" applyNumberFormat="1" applyFont="1" applyFill="1" applyBorder="1" applyAlignment="1">
      <alignment horizontal="right" vertical="center"/>
      <protection/>
    </xf>
    <xf numFmtId="193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92" fontId="4" fillId="0" borderId="27" xfId="0" applyNumberFormat="1" applyFont="1" applyFill="1" applyBorder="1" applyAlignment="1">
      <alignment horizontal="right" vertical="center"/>
    </xf>
    <xf numFmtId="0" fontId="4" fillId="0" borderId="0" xfId="61" applyFont="1" applyFill="1" applyBorder="1" applyAlignment="1">
      <alignment horizontal="distributed" vertical="center" indent="1"/>
      <protection/>
    </xf>
    <xf numFmtId="0" fontId="0" fillId="0" borderId="0" xfId="61" applyFill="1" applyBorder="1" applyAlignment="1">
      <alignment horizontal="distributed" vertical="center" indent="1"/>
      <protection/>
    </xf>
    <xf numFmtId="0" fontId="0" fillId="0" borderId="28" xfId="61" applyFill="1" applyBorder="1" applyAlignment="1">
      <alignment horizontal="distributed" vertical="center" indent="1"/>
      <protection/>
    </xf>
    <xf numFmtId="0" fontId="0" fillId="0" borderId="0" xfId="61" applyFont="1" applyFill="1" applyBorder="1" applyAlignment="1">
      <alignment horizontal="distributed" vertical="center" indent="1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 vertical="center"/>
      <protection/>
    </xf>
    <xf numFmtId="194" fontId="4" fillId="0" borderId="11" xfId="61" applyNumberFormat="1" applyFont="1" applyFill="1" applyBorder="1" applyAlignment="1">
      <alignment horizontal="right" vertical="center"/>
      <protection/>
    </xf>
    <xf numFmtId="192" fontId="4" fillId="0" borderId="11" xfId="61" applyNumberFormat="1" applyFont="1" applyFill="1" applyBorder="1" applyAlignment="1">
      <alignment horizontal="right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2" xfId="61" applyFill="1" applyBorder="1" applyAlignment="1">
      <alignment horizontal="center" vertical="center"/>
      <protection/>
    </xf>
    <xf numFmtId="192" fontId="4" fillId="0" borderId="36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0" xfId="61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8" xfId="61" applyFill="1" applyBorder="1">
      <alignment/>
      <protection/>
    </xf>
    <xf numFmtId="0" fontId="4" fillId="0" borderId="49" xfId="61" applyFont="1" applyFill="1" applyBorder="1" applyAlignment="1">
      <alignment horizontal="center" vertical="center"/>
      <protection/>
    </xf>
    <xf numFmtId="0" fontId="4" fillId="0" borderId="50" xfId="6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left" vertical="top" wrapText="1"/>
    </xf>
    <xf numFmtId="0" fontId="4" fillId="0" borderId="28" xfId="61" applyFont="1" applyFill="1" applyBorder="1" applyAlignment="1">
      <alignment horizontal="distributed" vertical="center"/>
      <protection/>
    </xf>
    <xf numFmtId="193" fontId="4" fillId="0" borderId="38" xfId="61" applyNumberFormat="1" applyFont="1" applyFill="1" applyBorder="1" applyAlignment="1">
      <alignment horizontal="right" vertical="center"/>
      <protection/>
    </xf>
    <xf numFmtId="193" fontId="4" fillId="0" borderId="27" xfId="61" applyNumberFormat="1" applyFont="1" applyFill="1" applyBorder="1" applyAlignment="1">
      <alignment horizontal="right" vertical="center"/>
      <protection/>
    </xf>
    <xf numFmtId="193" fontId="4" fillId="0" borderId="27" xfId="0" applyNumberFormat="1" applyFont="1" applyFill="1" applyBorder="1" applyAlignment="1">
      <alignment horizontal="right" vertical="center"/>
    </xf>
    <xf numFmtId="0" fontId="4" fillId="0" borderId="28" xfId="61" applyFont="1" applyFill="1" applyBorder="1" applyAlignment="1">
      <alignment horizontal="distributed" vertical="center" indent="1"/>
      <protection/>
    </xf>
    <xf numFmtId="193" fontId="6" fillId="0" borderId="0" xfId="61" applyNumberFormat="1" applyFont="1" applyFill="1" applyBorder="1" applyAlignment="1">
      <alignment horizontal="right" vertical="center"/>
      <protection/>
    </xf>
    <xf numFmtId="193" fontId="4" fillId="0" borderId="11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28" xfId="61" applyFont="1" applyFill="1" applyBorder="1" applyAlignment="1">
      <alignment horizontal="distributed" vertical="center"/>
      <protection/>
    </xf>
    <xf numFmtId="193" fontId="6" fillId="0" borderId="27" xfId="61" applyNumberFormat="1" applyFont="1" applyFill="1" applyBorder="1" applyAlignment="1">
      <alignment horizontal="right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2" xfId="61" applyFont="1" applyFill="1" applyBorder="1" applyAlignment="1">
      <alignment horizontal="distributed" vertical="center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1" xfId="61" applyFont="1" applyFill="1" applyBorder="1" applyAlignment="1">
      <alignment horizontal="center" vertical="center"/>
      <protection/>
    </xf>
    <xf numFmtId="0" fontId="0" fillId="0" borderId="49" xfId="61" applyFill="1" applyBorder="1" applyAlignment="1">
      <alignment horizontal="center" vertical="center"/>
      <protection/>
    </xf>
    <xf numFmtId="0" fontId="0" fillId="0" borderId="33" xfId="61" applyFill="1" applyBorder="1" applyAlignment="1">
      <alignment horizontal="center" vertical="center"/>
      <protection/>
    </xf>
    <xf numFmtId="0" fontId="0" fillId="0" borderId="47" xfId="61" applyFill="1" applyBorder="1" applyAlignment="1">
      <alignment horizontal="center" vertical="center"/>
      <protection/>
    </xf>
    <xf numFmtId="193" fontId="4" fillId="0" borderId="36" xfId="61" applyNumberFormat="1" applyFont="1" applyFill="1" applyBorder="1" applyAlignment="1">
      <alignment horizontal="right" vertical="center"/>
      <protection/>
    </xf>
    <xf numFmtId="0" fontId="0" fillId="0" borderId="49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 wrapText="1" shrinkToFit="1"/>
      <protection/>
    </xf>
    <xf numFmtId="0" fontId="5" fillId="0" borderId="5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47" xfId="61" applyFont="1" applyFill="1" applyBorder="1" applyAlignment="1">
      <alignment horizontal="center" vertical="center" wrapText="1"/>
      <protection/>
    </xf>
    <xf numFmtId="0" fontId="5" fillId="0" borderId="47" xfId="61" applyFont="1" applyFill="1" applyBorder="1" applyAlignment="1">
      <alignment horizontal="center" vertical="center"/>
      <protection/>
    </xf>
    <xf numFmtId="194" fontId="4" fillId="0" borderId="24" xfId="0" applyNumberFormat="1" applyFont="1" applyFill="1" applyBorder="1" applyAlignment="1">
      <alignment horizontal="right" vertical="center"/>
    </xf>
    <xf numFmtId="192" fontId="4" fillId="0" borderId="36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194" fontId="4" fillId="0" borderId="3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93" fontId="3" fillId="0" borderId="27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7" fillId="0" borderId="2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193" fontId="3" fillId="0" borderId="36" xfId="0" applyNumberFormat="1" applyFont="1" applyFill="1" applyBorder="1" applyAlignment="1">
      <alignment horizontal="center" vertical="center"/>
    </xf>
    <xf numFmtId="193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192" fontId="6" fillId="0" borderId="38" xfId="0" applyNumberFormat="1" applyFont="1" applyFill="1" applyBorder="1" applyAlignment="1">
      <alignment horizontal="right" vertical="center"/>
    </xf>
    <xf numFmtId="192" fontId="6" fillId="0" borderId="24" xfId="0" applyNumberFormat="1" applyFont="1" applyFill="1" applyBorder="1" applyAlignment="1">
      <alignment horizontal="right" vertical="center"/>
    </xf>
    <xf numFmtId="197" fontId="4" fillId="0" borderId="11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192" fontId="4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93" fontId="4" fillId="0" borderId="11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193" fontId="6" fillId="0" borderId="24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19" fillId="33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distributed" vertical="center" indent="1"/>
    </xf>
    <xf numFmtId="0" fontId="8" fillId="35" borderId="0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192" fontId="4" fillId="0" borderId="0" xfId="0" applyNumberFormat="1" applyFont="1" applyFill="1" applyBorder="1" applyAlignment="1">
      <alignment horizontal="right" vertical="center" wrapText="1"/>
    </xf>
    <xf numFmtId="192" fontId="4" fillId="0" borderId="36" xfId="0" applyNumberFormat="1" applyFont="1" applyFill="1" applyBorder="1" applyAlignment="1">
      <alignment horizontal="right" vertical="center" wrapText="1"/>
    </xf>
    <xf numFmtId="192" fontId="4" fillId="0" borderId="11" xfId="0" applyNumberFormat="1" applyFont="1" applyFill="1" applyBorder="1" applyAlignment="1">
      <alignment horizontal="right" vertical="center" wrapText="1"/>
    </xf>
    <xf numFmtId="192" fontId="4" fillId="0" borderId="27" xfId="0" applyNumberFormat="1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92" fontId="4" fillId="0" borderId="24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192" fontId="4" fillId="0" borderId="3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distributed" vertical="center" indent="1"/>
    </xf>
    <xf numFmtId="192" fontId="19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horizontal="distributed" vertical="center"/>
    </xf>
    <xf numFmtId="192" fontId="19" fillId="33" borderId="27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/>
    </xf>
    <xf numFmtId="192" fontId="19" fillId="33" borderId="11" xfId="0" applyNumberFormat="1" applyFont="1" applyFill="1" applyBorder="1" applyAlignment="1">
      <alignment horizontal="right" vertical="center"/>
    </xf>
    <xf numFmtId="192" fontId="19" fillId="33" borderId="3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right" vertical="center" wrapText="1"/>
    </xf>
    <xf numFmtId="192" fontId="6" fillId="0" borderId="24" xfId="0" applyNumberFormat="1" applyFont="1" applyFill="1" applyBorder="1" applyAlignment="1">
      <alignment horizontal="right" vertical="center" wrapText="1"/>
    </xf>
    <xf numFmtId="192" fontId="3" fillId="0" borderId="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92" fontId="3" fillId="0" borderId="27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92" fontId="7" fillId="0" borderId="24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2" fontId="3" fillId="0" borderId="3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38" xfId="0" applyNumberFormat="1" applyFont="1" applyFill="1" applyBorder="1" applyAlignment="1">
      <alignment horizontal="right" vertical="center"/>
    </xf>
    <xf numFmtId="192" fontId="7" fillId="0" borderId="27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194" fontId="19" fillId="33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92" fontId="19" fillId="33" borderId="0" xfId="0" applyNumberFormat="1" applyFont="1" applyFill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6" fillId="35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28" xfId="0" applyFont="1" applyFill="1" applyBorder="1" applyAlignment="1">
      <alignment horizontal="distributed" vertical="center" indent="1"/>
    </xf>
    <xf numFmtId="0" fontId="4" fillId="35" borderId="0" xfId="0" applyFont="1" applyFill="1" applyBorder="1" applyAlignment="1">
      <alignment horizontal="left" vertical="center"/>
    </xf>
    <xf numFmtId="0" fontId="4" fillId="35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194" fontId="4" fillId="34" borderId="0" xfId="0" applyNumberFormat="1" applyFont="1" applyFill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192" fontId="4" fillId="34" borderId="0" xfId="0" applyNumberFormat="1" applyFont="1" applyFill="1" applyAlignment="1">
      <alignment horizontal="right" vertical="center"/>
    </xf>
    <xf numFmtId="194" fontId="4" fillId="34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vertical="top" wrapText="1"/>
    </xf>
    <xf numFmtId="0" fontId="4" fillId="0" borderId="59" xfId="0" applyFont="1" applyFill="1" applyBorder="1" applyAlignment="1">
      <alignment vertical="top" wrapText="1"/>
    </xf>
    <xf numFmtId="0" fontId="4" fillId="0" borderId="60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192" fontId="7" fillId="0" borderId="0" xfId="0" applyNumberFormat="1" applyFont="1" applyFill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192" fontId="4" fillId="0" borderId="27" xfId="0" applyNumberFormat="1" applyFont="1" applyFill="1" applyBorder="1" applyAlignment="1">
      <alignment horizontal="distributed" vertical="center"/>
    </xf>
    <xf numFmtId="192" fontId="4" fillId="0" borderId="38" xfId="0" applyNumberFormat="1" applyFont="1" applyFill="1" applyBorder="1" applyAlignment="1">
      <alignment horizontal="distributed" vertical="center"/>
    </xf>
    <xf numFmtId="192" fontId="4" fillId="0" borderId="24" xfId="0" applyNumberFormat="1" applyFont="1" applyFill="1" applyBorder="1" applyAlignment="1">
      <alignment horizontal="distributed" vertical="center"/>
    </xf>
    <xf numFmtId="192" fontId="6" fillId="0" borderId="0" xfId="0" applyNumberFormat="1" applyFont="1" applyFill="1" applyBorder="1" applyAlignment="1">
      <alignment horizontal="distributed" vertical="center"/>
    </xf>
    <xf numFmtId="192" fontId="6" fillId="0" borderId="24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35" borderId="0" xfId="0" applyFont="1" applyFill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2" fontId="4" fillId="0" borderId="36" xfId="0" applyNumberFormat="1" applyFont="1" applyFill="1" applyBorder="1" applyAlignment="1">
      <alignment horizontal="distributed" vertical="center"/>
    </xf>
    <xf numFmtId="192" fontId="6" fillId="35" borderId="27" xfId="0" applyNumberFormat="1" applyFont="1" applyFill="1" applyBorder="1" applyAlignment="1">
      <alignment horizontal="right" vertical="center"/>
    </xf>
    <xf numFmtId="189" fontId="7" fillId="0" borderId="38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49" fontId="19" fillId="33" borderId="11" xfId="0" applyNumberFormat="1" applyFont="1" applyFill="1" applyBorder="1" applyAlignment="1">
      <alignment horizontal="center" vertical="center"/>
    </xf>
    <xf numFmtId="189" fontId="3" fillId="0" borderId="3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distributed" vertical="center" indent="1"/>
    </xf>
    <xf numFmtId="0" fontId="20" fillId="0" borderId="28" xfId="0" applyFont="1" applyFill="1" applyBorder="1" applyAlignment="1">
      <alignment horizontal="distributed" vertical="center" indent="1"/>
    </xf>
    <xf numFmtId="192" fontId="3" fillId="0" borderId="38" xfId="0" applyNumberFormat="1" applyFont="1" applyFill="1" applyBorder="1" applyAlignment="1">
      <alignment horizontal="right" vertical="center"/>
    </xf>
    <xf numFmtId="192" fontId="3" fillId="0" borderId="24" xfId="0" applyNumberFormat="1" applyFont="1" applyFill="1" applyBorder="1" applyAlignment="1">
      <alignment horizontal="right" vertical="center"/>
    </xf>
    <xf numFmtId="192" fontId="7" fillId="0" borderId="44" xfId="0" applyNumberFormat="1" applyFont="1" applyFill="1" applyBorder="1" applyAlignment="1">
      <alignment horizontal="right" vertical="center"/>
    </xf>
    <xf numFmtId="192" fontId="7" fillId="0" borderId="40" xfId="0" applyNumberFormat="1" applyFont="1" applyFill="1" applyBorder="1" applyAlignment="1">
      <alignment horizontal="right" vertical="center"/>
    </xf>
    <xf numFmtId="192" fontId="3" fillId="0" borderId="39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　９．建設および住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5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7" name="AutoShape 9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8" name="AutoShape 10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9" name="AutoShape 11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0" name="AutoShape 12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1" name="AutoShape 1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2" name="AutoShape 1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3" name="AutoShape 3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4" name="AutoShape 4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5" name="AutoShape 5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6" name="AutoShape 6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95250</xdr:rowOff>
    </xdr:from>
    <xdr:to>
      <xdr:col>2</xdr:col>
      <xdr:colOff>247650</xdr:colOff>
      <xdr:row>29</xdr:row>
      <xdr:rowOff>152400</xdr:rowOff>
    </xdr:to>
    <xdr:sp>
      <xdr:nvSpPr>
        <xdr:cNvPr id="17" name="AutoShape 7"/>
        <xdr:cNvSpPr>
          <a:spLocks/>
        </xdr:cNvSpPr>
      </xdr:nvSpPr>
      <xdr:spPr>
        <a:xfrm>
          <a:off x="619125" y="71437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31</xdr:row>
      <xdr:rowOff>95250</xdr:rowOff>
    </xdr:from>
    <xdr:to>
      <xdr:col>2</xdr:col>
      <xdr:colOff>247650</xdr:colOff>
      <xdr:row>35</xdr:row>
      <xdr:rowOff>152400</xdr:rowOff>
    </xdr:to>
    <xdr:sp>
      <xdr:nvSpPr>
        <xdr:cNvPr id="18" name="AutoShape 8"/>
        <xdr:cNvSpPr>
          <a:spLocks/>
        </xdr:cNvSpPr>
      </xdr:nvSpPr>
      <xdr:spPr>
        <a:xfrm>
          <a:off x="619125" y="8858250"/>
          <a:ext cx="66675" cy="1200150"/>
        </a:xfrm>
        <a:prstGeom prst="leftBracket">
          <a:avLst>
            <a:gd name="adj" fmla="val -44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11" customWidth="1"/>
    <col min="2" max="11" width="5.625" style="11" customWidth="1"/>
    <col min="12" max="12" width="6.25390625" style="11" customWidth="1"/>
    <col min="13" max="16384" width="5.625" style="11" customWidth="1"/>
  </cols>
  <sheetData>
    <row r="6" spans="2:16" ht="19.5" customHeight="1">
      <c r="B6" s="178" t="s">
        <v>6</v>
      </c>
      <c r="C6" s="179"/>
      <c r="D6" s="180" t="s">
        <v>27</v>
      </c>
      <c r="E6" s="181"/>
      <c r="F6" s="181"/>
      <c r="G6" s="181"/>
      <c r="H6" s="181"/>
      <c r="I6" s="181"/>
      <c r="J6" s="181"/>
      <c r="K6" s="181"/>
      <c r="L6" s="181"/>
      <c r="M6" s="181"/>
      <c r="N6" s="10"/>
      <c r="O6" s="10"/>
      <c r="P6" s="10"/>
    </row>
    <row r="7" spans="2:16" ht="19.5" customHeight="1">
      <c r="B7" s="179"/>
      <c r="C7" s="179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0"/>
      <c r="O7" s="10"/>
      <c r="P7" s="10"/>
    </row>
    <row r="8" ht="19.5" customHeight="1">
      <c r="D8" s="12"/>
    </row>
    <row r="9" ht="19.5" customHeight="1">
      <c r="D9" s="12"/>
    </row>
    <row r="11" spans="4:16" ht="19.5" customHeight="1">
      <c r="D11" s="182" t="s">
        <v>359</v>
      </c>
      <c r="E11" s="179"/>
      <c r="F11" s="183" t="s">
        <v>7</v>
      </c>
      <c r="G11" s="184"/>
      <c r="H11" s="184"/>
      <c r="I11" s="184"/>
      <c r="J11" s="184"/>
      <c r="K11" s="184"/>
      <c r="L11" s="184"/>
      <c r="M11" s="10"/>
      <c r="N11" s="10"/>
      <c r="O11" s="10"/>
      <c r="P11" s="10"/>
    </row>
    <row r="12" spans="4:16" ht="19.5" customHeight="1">
      <c r="D12" s="182" t="s">
        <v>360</v>
      </c>
      <c r="E12" s="179"/>
      <c r="F12" s="183" t="s">
        <v>8</v>
      </c>
      <c r="G12" s="184"/>
      <c r="H12" s="184"/>
      <c r="I12" s="184"/>
      <c r="J12" s="184"/>
      <c r="K12" s="184"/>
      <c r="L12" s="184"/>
      <c r="M12" s="184"/>
      <c r="N12" s="184"/>
      <c r="O12" s="10"/>
      <c r="P12" s="10"/>
    </row>
    <row r="13" spans="4:16" ht="19.5" customHeight="1">
      <c r="D13" s="182" t="s">
        <v>361</v>
      </c>
      <c r="E13" s="179"/>
      <c r="F13" s="183" t="s">
        <v>157</v>
      </c>
      <c r="G13" s="183"/>
      <c r="H13" s="183"/>
      <c r="I13" s="183"/>
      <c r="J13" s="183"/>
      <c r="K13" s="183"/>
      <c r="L13" s="76"/>
      <c r="M13" s="10"/>
      <c r="N13" s="10"/>
      <c r="O13" s="10"/>
      <c r="P13" s="10"/>
    </row>
    <row r="14" spans="4:16" ht="19.5" customHeight="1">
      <c r="D14" s="182" t="s">
        <v>362</v>
      </c>
      <c r="E14" s="179"/>
      <c r="F14" s="183" t="s">
        <v>19</v>
      </c>
      <c r="G14" s="184"/>
      <c r="H14" s="184"/>
      <c r="I14" s="184"/>
      <c r="J14" s="10"/>
      <c r="K14" s="10"/>
      <c r="L14" s="10"/>
      <c r="M14" s="10"/>
      <c r="N14" s="10"/>
      <c r="O14" s="10"/>
      <c r="P14" s="10"/>
    </row>
    <row r="15" spans="4:16" ht="19.5" customHeight="1">
      <c r="D15" s="182" t="s">
        <v>363</v>
      </c>
      <c r="E15" s="179"/>
      <c r="F15" s="183" t="s">
        <v>20</v>
      </c>
      <c r="G15" s="184"/>
      <c r="H15" s="184"/>
      <c r="I15" s="184"/>
      <c r="J15" s="10"/>
      <c r="K15" s="10"/>
      <c r="L15" s="10"/>
      <c r="M15" s="10"/>
      <c r="N15" s="10"/>
      <c r="O15" s="10"/>
      <c r="P15" s="10"/>
    </row>
    <row r="16" spans="4:16" ht="19.5" customHeight="1">
      <c r="D16" s="182" t="s">
        <v>364</v>
      </c>
      <c r="E16" s="179"/>
      <c r="F16" s="183" t="s">
        <v>21</v>
      </c>
      <c r="G16" s="184"/>
      <c r="H16" s="184"/>
      <c r="I16" s="184"/>
      <c r="J16" s="10"/>
      <c r="K16" s="10"/>
      <c r="L16" s="10"/>
      <c r="M16" s="10"/>
      <c r="N16" s="10"/>
      <c r="O16" s="10"/>
      <c r="P16" s="10"/>
    </row>
    <row r="17" spans="4:16" ht="19.5" customHeight="1">
      <c r="D17" s="182" t="s">
        <v>365</v>
      </c>
      <c r="E17" s="179"/>
      <c r="F17" s="183" t="s">
        <v>9</v>
      </c>
      <c r="G17" s="184"/>
      <c r="H17" s="184"/>
      <c r="I17" s="184"/>
      <c r="J17" s="10"/>
      <c r="K17" s="10"/>
      <c r="L17" s="10"/>
      <c r="M17" s="10"/>
      <c r="N17" s="10"/>
      <c r="O17" s="10"/>
      <c r="P17" s="10"/>
    </row>
    <row r="18" spans="4:16" ht="19.5" customHeight="1">
      <c r="D18" s="182" t="s">
        <v>366</v>
      </c>
      <c r="E18" s="179"/>
      <c r="F18" s="183" t="s">
        <v>10</v>
      </c>
      <c r="G18" s="184"/>
      <c r="H18" s="184"/>
      <c r="I18" s="184"/>
      <c r="J18" s="184"/>
      <c r="K18" s="10"/>
      <c r="L18" s="10"/>
      <c r="M18" s="10"/>
      <c r="N18" s="10"/>
      <c r="O18" s="10"/>
      <c r="P18" s="10"/>
    </row>
    <row r="19" spans="4:16" ht="19.5" customHeight="1">
      <c r="D19" s="182" t="s">
        <v>367</v>
      </c>
      <c r="E19" s="179"/>
      <c r="F19" s="183" t="s">
        <v>11</v>
      </c>
      <c r="G19" s="184"/>
      <c r="H19" s="184"/>
      <c r="I19" s="184"/>
      <c r="J19" s="10"/>
      <c r="K19" s="10"/>
      <c r="L19" s="10"/>
      <c r="M19" s="10"/>
      <c r="N19" s="10"/>
      <c r="O19" s="10"/>
      <c r="P19" s="10"/>
    </row>
    <row r="20" spans="4:16" ht="19.5" customHeight="1">
      <c r="D20" s="182" t="s">
        <v>368</v>
      </c>
      <c r="E20" s="179"/>
      <c r="F20" s="183" t="s">
        <v>12</v>
      </c>
      <c r="G20" s="184"/>
      <c r="H20" s="184"/>
      <c r="I20" s="184"/>
      <c r="J20" s="184"/>
      <c r="K20" s="184"/>
      <c r="L20" s="184"/>
      <c r="M20" s="184"/>
      <c r="N20" s="10"/>
      <c r="O20" s="10"/>
      <c r="P20" s="10"/>
    </row>
    <row r="21" spans="4:15" ht="19.5" customHeight="1">
      <c r="D21" s="182" t="s">
        <v>369</v>
      </c>
      <c r="E21" s="179"/>
      <c r="F21" s="183" t="s">
        <v>13</v>
      </c>
      <c r="G21" s="184"/>
      <c r="H21" s="184"/>
      <c r="I21" s="184"/>
      <c r="J21" s="184"/>
      <c r="K21" s="184"/>
      <c r="L21" s="10"/>
      <c r="M21" s="10"/>
      <c r="N21" s="10"/>
      <c r="O21" s="10"/>
    </row>
    <row r="22" spans="4:15" ht="19.5" customHeight="1">
      <c r="D22" s="182" t="s">
        <v>370</v>
      </c>
      <c r="E22" s="179"/>
      <c r="F22" s="101" t="s">
        <v>23</v>
      </c>
      <c r="G22" s="183" t="s">
        <v>25</v>
      </c>
      <c r="H22" s="184"/>
      <c r="I22" s="184"/>
      <c r="J22" s="184"/>
      <c r="K22" s="184"/>
      <c r="L22" s="10"/>
      <c r="M22" s="10"/>
      <c r="N22" s="10"/>
      <c r="O22" s="10"/>
    </row>
    <row r="23" spans="4:15" ht="19.5" customHeight="1">
      <c r="D23" s="182"/>
      <c r="E23" s="179"/>
      <c r="F23" s="101" t="s">
        <v>24</v>
      </c>
      <c r="G23" s="183" t="s">
        <v>26</v>
      </c>
      <c r="H23" s="184"/>
      <c r="I23" s="184"/>
      <c r="J23" s="184"/>
      <c r="K23" s="184"/>
      <c r="L23" s="184"/>
      <c r="M23" s="10"/>
      <c r="N23" s="10"/>
      <c r="O23" s="10"/>
    </row>
    <row r="24" spans="4:15" ht="19.5" customHeight="1">
      <c r="D24" s="182" t="s">
        <v>371</v>
      </c>
      <c r="E24" s="179"/>
      <c r="F24" s="183" t="s">
        <v>14</v>
      </c>
      <c r="G24" s="184"/>
      <c r="H24" s="184"/>
      <c r="I24" s="184"/>
      <c r="J24" s="184"/>
      <c r="K24" s="184"/>
      <c r="L24" s="184"/>
      <c r="M24" s="10"/>
      <c r="N24" s="10"/>
      <c r="O24" s="10"/>
    </row>
    <row r="25" spans="4:15" ht="19.5" customHeight="1">
      <c r="D25" s="182" t="s">
        <v>372</v>
      </c>
      <c r="E25" s="179"/>
      <c r="F25" s="183" t="s">
        <v>15</v>
      </c>
      <c r="G25" s="184"/>
      <c r="H25" s="184"/>
      <c r="I25" s="184"/>
      <c r="J25" s="184"/>
      <c r="K25" s="184"/>
      <c r="L25" s="10"/>
      <c r="M25" s="10"/>
      <c r="N25" s="10"/>
      <c r="O25" s="10"/>
    </row>
    <row r="26" spans="4:15" ht="19.5" customHeight="1">
      <c r="D26" s="182" t="s">
        <v>373</v>
      </c>
      <c r="E26" s="179"/>
      <c r="F26" s="183" t="s">
        <v>22</v>
      </c>
      <c r="G26" s="184"/>
      <c r="H26" s="184"/>
      <c r="I26" s="184"/>
      <c r="J26" s="10"/>
      <c r="K26" s="10"/>
      <c r="L26" s="10"/>
      <c r="M26" s="10"/>
      <c r="N26" s="10"/>
      <c r="O26" s="10"/>
    </row>
    <row r="27" spans="4:15" ht="19.5" customHeight="1">
      <c r="D27" s="182" t="s">
        <v>374</v>
      </c>
      <c r="E27" s="179"/>
      <c r="F27" s="183" t="s">
        <v>218</v>
      </c>
      <c r="G27" s="183"/>
      <c r="H27" s="183"/>
      <c r="I27" s="183"/>
      <c r="J27" s="183"/>
      <c r="K27" s="183"/>
      <c r="L27" s="183"/>
      <c r="M27" s="75"/>
      <c r="N27" s="75"/>
      <c r="O27" s="10"/>
    </row>
    <row r="28" spans="4:15" ht="19.5" customHeight="1">
      <c r="D28" s="182"/>
      <c r="E28" s="179"/>
      <c r="F28" s="183" t="s">
        <v>396</v>
      </c>
      <c r="G28" s="183"/>
      <c r="H28" s="183"/>
      <c r="I28" s="183"/>
      <c r="J28" s="183"/>
      <c r="K28" s="183"/>
      <c r="L28" s="183"/>
      <c r="M28" s="183"/>
      <c r="N28" s="10"/>
      <c r="O28" s="10"/>
    </row>
    <row r="29" spans="4:15" ht="19.5" customHeight="1">
      <c r="D29" s="182" t="s">
        <v>375</v>
      </c>
      <c r="E29" s="179"/>
      <c r="F29" s="183" t="s">
        <v>16</v>
      </c>
      <c r="G29" s="184"/>
      <c r="H29" s="184"/>
      <c r="I29" s="184"/>
      <c r="J29" s="184"/>
      <c r="K29" s="184"/>
      <c r="L29" s="184"/>
      <c r="M29" s="10"/>
      <c r="N29" s="10"/>
      <c r="O29" s="10"/>
    </row>
    <row r="30" spans="4:15" ht="19.5" customHeight="1">
      <c r="D30" s="182" t="s">
        <v>376</v>
      </c>
      <c r="E30" s="179"/>
      <c r="F30" s="183" t="s">
        <v>17</v>
      </c>
      <c r="G30" s="184"/>
      <c r="H30" s="184"/>
      <c r="I30" s="184"/>
      <c r="J30" s="184"/>
      <c r="K30" s="184"/>
      <c r="L30" s="184"/>
      <c r="M30" s="184"/>
      <c r="N30" s="184"/>
      <c r="O30" s="10"/>
    </row>
    <row r="31" spans="4:15" ht="19.5" customHeight="1">
      <c r="D31" s="182"/>
      <c r="E31" s="179"/>
      <c r="F31" s="183" t="s">
        <v>28</v>
      </c>
      <c r="G31" s="183"/>
      <c r="H31" s="183"/>
      <c r="I31" s="183"/>
      <c r="J31" s="183"/>
      <c r="K31" s="183"/>
      <c r="L31" s="183"/>
      <c r="M31" s="183"/>
      <c r="N31" s="183"/>
      <c r="O31" s="76"/>
    </row>
    <row r="32" spans="4:15" ht="19.5" customHeight="1">
      <c r="D32" s="182"/>
      <c r="E32" s="179"/>
      <c r="F32" s="183" t="s">
        <v>29</v>
      </c>
      <c r="G32" s="183"/>
      <c r="H32" s="183"/>
      <c r="I32" s="183"/>
      <c r="J32" s="183"/>
      <c r="K32" s="183"/>
      <c r="L32" s="183"/>
      <c r="M32" s="183"/>
      <c r="N32" s="183"/>
      <c r="O32" s="76"/>
    </row>
    <row r="33" spans="4:15" ht="19.5" customHeight="1">
      <c r="D33" s="182" t="s">
        <v>377</v>
      </c>
      <c r="E33" s="179"/>
      <c r="F33" s="183" t="s">
        <v>18</v>
      </c>
      <c r="G33" s="184"/>
      <c r="H33" s="184"/>
      <c r="I33" s="184"/>
      <c r="J33" s="184"/>
      <c r="K33" s="184"/>
      <c r="L33" s="184"/>
      <c r="M33" s="184"/>
      <c r="N33" s="184"/>
      <c r="O33" s="184"/>
    </row>
    <row r="34" spans="4:15" ht="19.5" customHeight="1">
      <c r="D34" s="1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</sheetData>
  <sheetProtection/>
  <mergeCells count="48">
    <mergeCell ref="D33:E33"/>
    <mergeCell ref="D30:E30"/>
    <mergeCell ref="D31:E31"/>
    <mergeCell ref="F33:O33"/>
    <mergeCell ref="D32:E32"/>
    <mergeCell ref="F31:N31"/>
    <mergeCell ref="F32:N32"/>
    <mergeCell ref="F30:N30"/>
    <mergeCell ref="G22:K22"/>
    <mergeCell ref="F29:L29"/>
    <mergeCell ref="F26:I26"/>
    <mergeCell ref="D25:E25"/>
    <mergeCell ref="F25:K25"/>
    <mergeCell ref="D13:E13"/>
    <mergeCell ref="F13:K13"/>
    <mergeCell ref="F14:I14"/>
    <mergeCell ref="D29:E29"/>
    <mergeCell ref="D28:E28"/>
    <mergeCell ref="F27:L27"/>
    <mergeCell ref="D27:E27"/>
    <mergeCell ref="F28:M28"/>
    <mergeCell ref="G23:L23"/>
    <mergeCell ref="F24:L24"/>
    <mergeCell ref="F11:L11"/>
    <mergeCell ref="D11:E11"/>
    <mergeCell ref="F17:I17"/>
    <mergeCell ref="F19:I19"/>
    <mergeCell ref="D18:E18"/>
    <mergeCell ref="D12:E12"/>
    <mergeCell ref="D14:E14"/>
    <mergeCell ref="D15:E15"/>
    <mergeCell ref="D17:E17"/>
    <mergeCell ref="F12:N12"/>
    <mergeCell ref="D26:E26"/>
    <mergeCell ref="F18:J18"/>
    <mergeCell ref="F21:K21"/>
    <mergeCell ref="D19:E19"/>
    <mergeCell ref="F20:M20"/>
    <mergeCell ref="B6:C7"/>
    <mergeCell ref="D6:M7"/>
    <mergeCell ref="D24:E24"/>
    <mergeCell ref="D22:E22"/>
    <mergeCell ref="D23:E23"/>
    <mergeCell ref="D21:E21"/>
    <mergeCell ref="D20:E20"/>
    <mergeCell ref="F15:I15"/>
    <mergeCell ref="F16:I16"/>
    <mergeCell ref="D16:E1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selection activeCell="A1" sqref="A1:X1"/>
    </sheetView>
  </sheetViews>
  <sheetFormatPr defaultColWidth="3.75390625" defaultRowHeight="19.5" customHeight="1"/>
  <cols>
    <col min="1" max="8" width="3.75390625" style="22" customWidth="1"/>
    <col min="9" max="9" width="4.875" style="22" customWidth="1"/>
    <col min="10" max="20" width="3.75390625" style="22" customWidth="1"/>
    <col min="21" max="21" width="4.25390625" style="22" customWidth="1"/>
    <col min="22" max="16384" width="3.75390625" style="22" customWidth="1"/>
  </cols>
  <sheetData>
    <row r="1" spans="1:24" ht="24.75" customHeight="1">
      <c r="A1" s="238" t="s">
        <v>284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</row>
    <row r="2" ht="18" customHeight="1"/>
    <row r="3" spans="1:24" ht="18" customHeight="1">
      <c r="A3" s="239" t="s">
        <v>379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</row>
    <row r="4" spans="1:24" ht="18" customHeight="1" thickBot="1">
      <c r="A4" s="243" t="s">
        <v>281</v>
      </c>
      <c r="B4" s="244"/>
      <c r="C4" s="244"/>
      <c r="D4" s="244"/>
      <c r="E4" s="244"/>
      <c r="F4" s="245"/>
      <c r="G4" s="246"/>
      <c r="H4" s="246"/>
      <c r="R4" s="240" t="s">
        <v>402</v>
      </c>
      <c r="S4" s="241"/>
      <c r="T4" s="241"/>
      <c r="U4" s="241"/>
      <c r="V4" s="241"/>
      <c r="W4" s="241"/>
      <c r="X4" s="241"/>
    </row>
    <row r="5" spans="1:24" ht="13.5" customHeight="1">
      <c r="A5" s="187" t="s">
        <v>120</v>
      </c>
      <c r="B5" s="186"/>
      <c r="C5" s="186"/>
      <c r="D5" s="186"/>
      <c r="E5" s="186"/>
      <c r="F5" s="186"/>
      <c r="G5" s="186"/>
      <c r="H5" s="187"/>
      <c r="I5" s="187" t="s">
        <v>121</v>
      </c>
      <c r="J5" s="185"/>
      <c r="K5" s="185"/>
      <c r="L5" s="185"/>
      <c r="M5" s="185"/>
      <c r="N5" s="185"/>
      <c r="O5" s="185"/>
      <c r="P5" s="185"/>
      <c r="Q5" s="242" t="s">
        <v>122</v>
      </c>
      <c r="R5" s="186"/>
      <c r="S5" s="186"/>
      <c r="T5" s="186"/>
      <c r="U5" s="186"/>
      <c r="V5" s="186"/>
      <c r="W5" s="186"/>
      <c r="X5" s="186"/>
    </row>
    <row r="6" spans="1:24" ht="13.5" customHeight="1">
      <c r="A6" s="189"/>
      <c r="B6" s="189"/>
      <c r="C6" s="189"/>
      <c r="D6" s="189"/>
      <c r="E6" s="189"/>
      <c r="F6" s="189"/>
      <c r="G6" s="189"/>
      <c r="H6" s="190"/>
      <c r="I6" s="190"/>
      <c r="J6" s="214"/>
      <c r="K6" s="214"/>
      <c r="L6" s="214"/>
      <c r="M6" s="214"/>
      <c r="N6" s="214"/>
      <c r="O6" s="214"/>
      <c r="P6" s="214"/>
      <c r="Q6" s="188"/>
      <c r="R6" s="189"/>
      <c r="S6" s="189"/>
      <c r="T6" s="189"/>
      <c r="U6" s="189"/>
      <c r="V6" s="189"/>
      <c r="W6" s="189"/>
      <c r="X6" s="189"/>
    </row>
    <row r="7" spans="1:24" ht="13.5" customHeight="1">
      <c r="A7" s="192">
        <v>8577</v>
      </c>
      <c r="B7" s="192"/>
      <c r="C7" s="192"/>
      <c r="D7" s="192"/>
      <c r="E7" s="192"/>
      <c r="F7" s="192"/>
      <c r="G7" s="192"/>
      <c r="H7" s="193"/>
      <c r="I7" s="207" t="s">
        <v>285</v>
      </c>
      <c r="J7" s="208"/>
      <c r="K7" s="208"/>
      <c r="L7" s="208"/>
      <c r="M7" s="208"/>
      <c r="N7" s="208"/>
      <c r="O7" s="208"/>
      <c r="P7" s="208"/>
      <c r="Q7" s="191">
        <v>121220</v>
      </c>
      <c r="R7" s="192"/>
      <c r="S7" s="192"/>
      <c r="T7" s="192"/>
      <c r="U7" s="192"/>
      <c r="V7" s="192"/>
      <c r="W7" s="192"/>
      <c r="X7" s="192"/>
    </row>
    <row r="8" spans="1:24" ht="13.5" customHeight="1" thickBot="1">
      <c r="A8" s="205"/>
      <c r="B8" s="205"/>
      <c r="C8" s="205"/>
      <c r="D8" s="205"/>
      <c r="E8" s="205"/>
      <c r="F8" s="205"/>
      <c r="G8" s="205"/>
      <c r="H8" s="251"/>
      <c r="I8" s="209"/>
      <c r="J8" s="210"/>
      <c r="K8" s="210"/>
      <c r="L8" s="210"/>
      <c r="M8" s="210"/>
      <c r="N8" s="210"/>
      <c r="O8" s="210"/>
      <c r="P8" s="210"/>
      <c r="Q8" s="204"/>
      <c r="R8" s="205"/>
      <c r="S8" s="205"/>
      <c r="T8" s="205"/>
      <c r="U8" s="205"/>
      <c r="V8" s="205"/>
      <c r="W8" s="205"/>
      <c r="X8" s="205"/>
    </row>
    <row r="9" spans="1:24" ht="18" customHeight="1">
      <c r="A9" s="132" t="s">
        <v>308</v>
      </c>
      <c r="B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29"/>
      <c r="P9" s="29"/>
      <c r="Q9" s="29"/>
      <c r="R9" s="29"/>
      <c r="S9" s="252" t="s">
        <v>403</v>
      </c>
      <c r="T9" s="253"/>
      <c r="U9" s="253"/>
      <c r="V9" s="253"/>
      <c r="W9" s="253"/>
      <c r="X9" s="253"/>
    </row>
    <row r="10" spans="1:24" ht="18" customHeight="1">
      <c r="A10" s="147"/>
      <c r="B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8" customHeight="1">
      <c r="A11" s="257" t="s">
        <v>378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</row>
    <row r="12" spans="1:24" ht="18" customHeight="1" thickBot="1">
      <c r="A12" s="231" t="s">
        <v>30</v>
      </c>
      <c r="B12" s="232"/>
      <c r="C12" s="232"/>
      <c r="D12" s="232"/>
      <c r="E12" s="23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40" t="s">
        <v>402</v>
      </c>
      <c r="S12" s="241"/>
      <c r="T12" s="241"/>
      <c r="U12" s="241"/>
      <c r="V12" s="241"/>
      <c r="W12" s="241"/>
      <c r="X12" s="241"/>
    </row>
    <row r="13" spans="1:24" ht="13.5" customHeight="1">
      <c r="A13" s="187"/>
      <c r="B13" s="185"/>
      <c r="C13" s="185"/>
      <c r="D13" s="185"/>
      <c r="E13" s="185"/>
      <c r="F13" s="185"/>
      <c r="G13" s="185"/>
      <c r="H13" s="185"/>
      <c r="I13" s="185" t="s">
        <v>120</v>
      </c>
      <c r="J13" s="186"/>
      <c r="K13" s="186"/>
      <c r="L13" s="186"/>
      <c r="M13" s="186"/>
      <c r="N13" s="186"/>
      <c r="O13" s="186"/>
      <c r="P13" s="187"/>
      <c r="Q13" s="187" t="s">
        <v>286</v>
      </c>
      <c r="R13" s="185"/>
      <c r="S13" s="185"/>
      <c r="T13" s="185"/>
      <c r="U13" s="185"/>
      <c r="V13" s="185"/>
      <c r="W13" s="185"/>
      <c r="X13" s="242"/>
    </row>
    <row r="14" spans="1:24" ht="13.5" customHeight="1">
      <c r="A14" s="190"/>
      <c r="B14" s="214"/>
      <c r="C14" s="214"/>
      <c r="D14" s="214"/>
      <c r="E14" s="214"/>
      <c r="F14" s="214"/>
      <c r="G14" s="214"/>
      <c r="H14" s="214"/>
      <c r="I14" s="188"/>
      <c r="J14" s="189"/>
      <c r="K14" s="189"/>
      <c r="L14" s="189"/>
      <c r="M14" s="189"/>
      <c r="N14" s="189"/>
      <c r="O14" s="189"/>
      <c r="P14" s="190"/>
      <c r="Q14" s="190"/>
      <c r="R14" s="214"/>
      <c r="S14" s="214"/>
      <c r="T14" s="214"/>
      <c r="U14" s="214"/>
      <c r="V14" s="214"/>
      <c r="W14" s="214"/>
      <c r="X14" s="188"/>
    </row>
    <row r="15" spans="1:24" ht="13.5" customHeight="1">
      <c r="A15" s="233" t="s">
        <v>123</v>
      </c>
      <c r="B15" s="234"/>
      <c r="C15" s="234"/>
      <c r="D15" s="234"/>
      <c r="E15" s="234"/>
      <c r="F15" s="234"/>
      <c r="G15" s="234"/>
      <c r="H15" s="234"/>
      <c r="I15" s="191">
        <v>2808</v>
      </c>
      <c r="J15" s="192"/>
      <c r="K15" s="192"/>
      <c r="L15" s="192"/>
      <c r="M15" s="192"/>
      <c r="N15" s="192"/>
      <c r="O15" s="192"/>
      <c r="P15" s="193"/>
      <c r="Q15" s="208" t="s">
        <v>285</v>
      </c>
      <c r="R15" s="208"/>
      <c r="S15" s="208"/>
      <c r="T15" s="208"/>
      <c r="U15" s="208"/>
      <c r="V15" s="208"/>
      <c r="W15" s="208"/>
      <c r="X15" s="211"/>
    </row>
    <row r="16" spans="1:24" ht="13.5" customHeight="1">
      <c r="A16" s="235"/>
      <c r="B16" s="236"/>
      <c r="C16" s="236"/>
      <c r="D16" s="236"/>
      <c r="E16" s="236"/>
      <c r="F16" s="236"/>
      <c r="G16" s="236"/>
      <c r="H16" s="236"/>
      <c r="I16" s="194"/>
      <c r="J16" s="195"/>
      <c r="K16" s="195"/>
      <c r="L16" s="195"/>
      <c r="M16" s="195"/>
      <c r="N16" s="195"/>
      <c r="O16" s="195"/>
      <c r="P16" s="196"/>
      <c r="Q16" s="212"/>
      <c r="R16" s="212"/>
      <c r="S16" s="212"/>
      <c r="T16" s="212"/>
      <c r="U16" s="212"/>
      <c r="V16" s="212"/>
      <c r="W16" s="212"/>
      <c r="X16" s="213"/>
    </row>
    <row r="17" spans="1:28" ht="13.5" customHeight="1">
      <c r="A17" s="258" t="s">
        <v>124</v>
      </c>
      <c r="B17" s="259"/>
      <c r="C17" s="259"/>
      <c r="D17" s="259"/>
      <c r="E17" s="259"/>
      <c r="F17" s="259"/>
      <c r="G17" s="259"/>
      <c r="H17" s="259"/>
      <c r="I17" s="254">
        <v>5769</v>
      </c>
      <c r="J17" s="254"/>
      <c r="K17" s="254"/>
      <c r="L17" s="254"/>
      <c r="M17" s="254"/>
      <c r="N17" s="254"/>
      <c r="O17" s="254"/>
      <c r="P17" s="255"/>
      <c r="Q17" s="208" t="s">
        <v>285</v>
      </c>
      <c r="R17" s="208"/>
      <c r="S17" s="208"/>
      <c r="T17" s="208"/>
      <c r="U17" s="208"/>
      <c r="V17" s="208"/>
      <c r="W17" s="208"/>
      <c r="X17" s="211"/>
      <c r="AA17" s="13"/>
      <c r="AB17" s="13"/>
    </row>
    <row r="18" spans="1:28" ht="13.5" customHeight="1" thickBot="1">
      <c r="A18" s="260"/>
      <c r="B18" s="261"/>
      <c r="C18" s="261"/>
      <c r="D18" s="261"/>
      <c r="E18" s="261"/>
      <c r="F18" s="261"/>
      <c r="G18" s="261"/>
      <c r="H18" s="261"/>
      <c r="I18" s="256"/>
      <c r="J18" s="256"/>
      <c r="K18" s="256"/>
      <c r="L18" s="256"/>
      <c r="M18" s="256"/>
      <c r="N18" s="256"/>
      <c r="O18" s="256"/>
      <c r="P18" s="204"/>
      <c r="Q18" s="212"/>
      <c r="R18" s="212"/>
      <c r="S18" s="212"/>
      <c r="T18" s="212"/>
      <c r="U18" s="212"/>
      <c r="V18" s="212"/>
      <c r="W18" s="212"/>
      <c r="X18" s="213"/>
      <c r="AA18" s="13"/>
      <c r="AB18" s="13"/>
    </row>
    <row r="19" spans="1:28" ht="18" customHeight="1">
      <c r="A19" s="215"/>
      <c r="B19" s="215"/>
      <c r="C19" s="215"/>
      <c r="D19" s="215"/>
      <c r="E19" s="215"/>
      <c r="F19" s="215"/>
      <c r="G19" s="216"/>
      <c r="H19" s="216"/>
      <c r="I19" s="216"/>
      <c r="J19" s="216"/>
      <c r="K19" s="216"/>
      <c r="L19" s="216"/>
      <c r="M19" s="29"/>
      <c r="N19" s="29"/>
      <c r="O19" s="29"/>
      <c r="P19" s="29"/>
      <c r="Q19" s="29"/>
      <c r="R19" s="29"/>
      <c r="S19" s="252" t="s">
        <v>403</v>
      </c>
      <c r="T19" s="253"/>
      <c r="U19" s="253"/>
      <c r="V19" s="253"/>
      <c r="W19" s="253"/>
      <c r="X19" s="253"/>
      <c r="AA19" s="13"/>
      <c r="AB19" s="13"/>
    </row>
    <row r="20" spans="1:28" ht="18" customHeight="1">
      <c r="A20" s="147"/>
      <c r="B20" s="147"/>
      <c r="C20" s="147"/>
      <c r="D20" s="147"/>
      <c r="E20" s="147"/>
      <c r="F20" s="147"/>
      <c r="G20" s="169"/>
      <c r="H20" s="169"/>
      <c r="I20" s="169"/>
      <c r="J20" s="169"/>
      <c r="K20" s="169"/>
      <c r="L20" s="169"/>
      <c r="M20" s="14"/>
      <c r="N20" s="14"/>
      <c r="O20" s="14"/>
      <c r="P20" s="14"/>
      <c r="Q20" s="14"/>
      <c r="R20" s="14"/>
      <c r="S20" s="85"/>
      <c r="T20" s="18"/>
      <c r="U20" s="18"/>
      <c r="V20" s="18"/>
      <c r="W20" s="18"/>
      <c r="X20" s="18"/>
      <c r="AA20" s="13"/>
      <c r="AB20" s="13"/>
    </row>
    <row r="21" spans="1:28" ht="18" customHeight="1">
      <c r="A21" s="257" t="s">
        <v>380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AA21" s="13"/>
      <c r="AB21" s="13"/>
    </row>
    <row r="22" spans="1:28" ht="18" customHeight="1" thickBot="1">
      <c r="A22" s="231" t="s">
        <v>30</v>
      </c>
      <c r="B22" s="232"/>
      <c r="C22" s="232"/>
      <c r="D22" s="232"/>
      <c r="E22" s="23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40" t="s">
        <v>402</v>
      </c>
      <c r="S22" s="241"/>
      <c r="T22" s="241"/>
      <c r="U22" s="241"/>
      <c r="V22" s="241"/>
      <c r="W22" s="241"/>
      <c r="X22" s="241"/>
      <c r="AA22" s="13"/>
      <c r="AB22" s="13"/>
    </row>
    <row r="23" spans="1:28" ht="15" customHeight="1">
      <c r="A23" s="25"/>
      <c r="B23" s="186" t="s">
        <v>125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27"/>
      <c r="S23" s="185" t="s">
        <v>69</v>
      </c>
      <c r="T23" s="185"/>
      <c r="U23" s="185"/>
      <c r="V23" s="273" t="s">
        <v>126</v>
      </c>
      <c r="W23" s="273"/>
      <c r="X23" s="223"/>
      <c r="AA23" s="13"/>
      <c r="AB23" s="13"/>
    </row>
    <row r="24" spans="1:28" ht="15" customHeight="1">
      <c r="A24" s="26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28"/>
      <c r="S24" s="214"/>
      <c r="T24" s="214"/>
      <c r="U24" s="214"/>
      <c r="V24" s="269" t="s">
        <v>127</v>
      </c>
      <c r="W24" s="269"/>
      <c r="X24" s="221"/>
      <c r="AA24" s="13"/>
      <c r="AB24" s="13"/>
    </row>
    <row r="25" spans="1:47" ht="18" customHeight="1">
      <c r="A25" s="17"/>
      <c r="B25" s="17"/>
      <c r="C25" s="30"/>
      <c r="D25" s="30"/>
      <c r="E25" s="30"/>
      <c r="F25" s="30"/>
      <c r="G25" s="265" t="s">
        <v>128</v>
      </c>
      <c r="H25" s="265"/>
      <c r="I25" s="265"/>
      <c r="J25" s="265"/>
      <c r="K25" s="265"/>
      <c r="L25" s="265"/>
      <c r="M25" s="30"/>
      <c r="N25" s="30"/>
      <c r="O25" s="30"/>
      <c r="P25" s="30"/>
      <c r="Q25" s="30"/>
      <c r="R25" s="31"/>
      <c r="S25" s="263">
        <v>2808</v>
      </c>
      <c r="T25" s="264"/>
      <c r="U25" s="264"/>
      <c r="V25" s="275" t="s">
        <v>287</v>
      </c>
      <c r="W25" s="276"/>
      <c r="X25" s="276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ht="18" customHeight="1">
      <c r="A26" s="14"/>
      <c r="B26" s="14"/>
      <c r="C26" s="14"/>
      <c r="D26" s="14"/>
      <c r="E26" s="14"/>
      <c r="F26" s="14"/>
      <c r="G26" s="14"/>
      <c r="H26" s="14"/>
      <c r="I26" s="32"/>
      <c r="J26" s="33" t="s">
        <v>129</v>
      </c>
      <c r="K26" s="34"/>
      <c r="L26" s="34"/>
      <c r="M26" s="35"/>
      <c r="N26" s="36"/>
      <c r="O26" s="36"/>
      <c r="P26" s="36"/>
      <c r="Q26" s="36"/>
      <c r="S26" s="81"/>
      <c r="T26" s="37"/>
      <c r="U26" s="82">
        <v>216</v>
      </c>
      <c r="V26" s="83"/>
      <c r="W26" s="16"/>
      <c r="X26" s="16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ht="18" customHeight="1">
      <c r="A27" s="14"/>
      <c r="B27" s="14"/>
      <c r="C27" s="14"/>
      <c r="D27" s="14"/>
      <c r="E27" s="14"/>
      <c r="F27" s="14"/>
      <c r="G27" s="14"/>
      <c r="H27" s="14"/>
      <c r="I27" s="32"/>
      <c r="J27" s="15" t="s">
        <v>130</v>
      </c>
      <c r="K27" s="16"/>
      <c r="L27" s="14"/>
      <c r="M27" s="17"/>
      <c r="N27" s="18"/>
      <c r="O27" s="18"/>
      <c r="P27" s="18"/>
      <c r="Q27" s="18"/>
      <c r="S27" s="84"/>
      <c r="T27" s="14"/>
      <c r="U27" s="85">
        <v>198</v>
      </c>
      <c r="V27" s="83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ht="18" customHeight="1">
      <c r="A28" s="14"/>
      <c r="B28" s="14"/>
      <c r="C28" s="14"/>
      <c r="D28" s="14"/>
      <c r="E28" s="14"/>
      <c r="F28" s="14"/>
      <c r="G28" s="14"/>
      <c r="H28" s="14"/>
      <c r="I28" s="32"/>
      <c r="J28" s="15" t="s">
        <v>131</v>
      </c>
      <c r="K28" s="16"/>
      <c r="L28" s="16"/>
      <c r="M28" s="38"/>
      <c r="N28" s="14"/>
      <c r="O28" s="14"/>
      <c r="P28" s="14"/>
      <c r="Q28" s="14"/>
      <c r="S28" s="84"/>
      <c r="T28" s="14"/>
      <c r="U28" s="85">
        <v>561</v>
      </c>
      <c r="V28" s="83"/>
      <c r="W28" s="16"/>
      <c r="X28" s="16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ht="18" customHeight="1">
      <c r="A29" s="14"/>
      <c r="B29" s="14"/>
      <c r="C29" s="14"/>
      <c r="D29" s="14"/>
      <c r="E29" s="14"/>
      <c r="F29" s="14"/>
      <c r="G29" s="14"/>
      <c r="H29" s="14"/>
      <c r="I29" s="32"/>
      <c r="J29" s="15" t="s">
        <v>132</v>
      </c>
      <c r="K29" s="16"/>
      <c r="L29" s="14"/>
      <c r="M29" s="17"/>
      <c r="N29" s="18"/>
      <c r="O29" s="18"/>
      <c r="P29" s="18"/>
      <c r="Q29" s="18"/>
      <c r="S29" s="84"/>
      <c r="T29" s="14"/>
      <c r="U29" s="85">
        <v>89</v>
      </c>
      <c r="V29" s="83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ht="18" customHeight="1">
      <c r="A30" s="14"/>
      <c r="B30" s="14"/>
      <c r="C30" s="14"/>
      <c r="D30" s="14"/>
      <c r="E30" s="14"/>
      <c r="F30" s="14"/>
      <c r="G30" s="14"/>
      <c r="H30" s="14"/>
      <c r="I30" s="32"/>
      <c r="J30" s="15" t="s">
        <v>133</v>
      </c>
      <c r="K30" s="16"/>
      <c r="L30" s="16"/>
      <c r="M30" s="39"/>
      <c r="O30" s="18"/>
      <c r="P30" s="18"/>
      <c r="Q30" s="18"/>
      <c r="R30" s="18"/>
      <c r="S30" s="86"/>
      <c r="T30" s="17"/>
      <c r="U30" s="87">
        <v>792</v>
      </c>
      <c r="V30" s="83"/>
      <c r="W30" s="16"/>
      <c r="X30" s="16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ht="18" customHeight="1">
      <c r="A31" s="14"/>
      <c r="B31" s="14"/>
      <c r="C31" s="14"/>
      <c r="D31" s="14"/>
      <c r="E31" s="14"/>
      <c r="F31" s="14"/>
      <c r="G31" s="14"/>
      <c r="H31" s="14"/>
      <c r="I31" s="32"/>
      <c r="J31" s="15" t="s">
        <v>134</v>
      </c>
      <c r="K31" s="16"/>
      <c r="L31" s="14"/>
      <c r="M31" s="17"/>
      <c r="N31" s="18"/>
      <c r="O31" s="18"/>
      <c r="P31" s="18"/>
      <c r="Q31" s="18"/>
      <c r="S31" s="86"/>
      <c r="T31" s="16"/>
      <c r="U31" s="88">
        <v>209</v>
      </c>
      <c r="V31" s="83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18" customHeight="1">
      <c r="A32" s="14"/>
      <c r="B32" s="14"/>
      <c r="C32" s="14"/>
      <c r="D32" s="14"/>
      <c r="E32" s="14"/>
      <c r="F32" s="14"/>
      <c r="G32" s="14"/>
      <c r="H32" s="14"/>
      <c r="I32" s="32"/>
      <c r="J32" s="15" t="s">
        <v>135</v>
      </c>
      <c r="K32" s="16"/>
      <c r="L32" s="16"/>
      <c r="M32" s="39"/>
      <c r="N32" s="18"/>
      <c r="O32" s="18"/>
      <c r="P32" s="18"/>
      <c r="Q32" s="18"/>
      <c r="S32" s="86"/>
      <c r="T32" s="16"/>
      <c r="U32" s="88">
        <v>107</v>
      </c>
      <c r="V32" s="83"/>
      <c r="W32" s="16"/>
      <c r="X32" s="16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18" customHeight="1">
      <c r="A33" s="14"/>
      <c r="B33" s="14"/>
      <c r="C33" s="14"/>
      <c r="D33" s="14"/>
      <c r="E33" s="14"/>
      <c r="F33" s="14"/>
      <c r="G33" s="14"/>
      <c r="H33" s="14"/>
      <c r="I33" s="32"/>
      <c r="J33" s="15" t="s">
        <v>136</v>
      </c>
      <c r="K33" s="16"/>
      <c r="L33" s="14"/>
      <c r="M33" s="17"/>
      <c r="N33" s="18"/>
      <c r="O33" s="18"/>
      <c r="P33" s="18"/>
      <c r="Q33" s="18"/>
      <c r="S33" s="86"/>
      <c r="T33" s="16"/>
      <c r="U33" s="88">
        <v>602</v>
      </c>
      <c r="V33" s="83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18" customHeight="1">
      <c r="A34" s="14"/>
      <c r="B34" s="14"/>
      <c r="C34" s="14"/>
      <c r="D34" s="14"/>
      <c r="E34" s="14"/>
      <c r="F34" s="14"/>
      <c r="G34" s="14"/>
      <c r="H34" s="14"/>
      <c r="I34" s="32"/>
      <c r="J34" s="15" t="s">
        <v>137</v>
      </c>
      <c r="K34" s="16"/>
      <c r="L34" s="14"/>
      <c r="M34" s="17"/>
      <c r="N34" s="18"/>
      <c r="O34" s="18"/>
      <c r="P34" s="18"/>
      <c r="Q34" s="18"/>
      <c r="S34" s="86"/>
      <c r="T34" s="16"/>
      <c r="U34" s="88">
        <v>32</v>
      </c>
      <c r="V34" s="8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18" customHeight="1">
      <c r="A35" s="40"/>
      <c r="B35" s="40"/>
      <c r="C35" s="40"/>
      <c r="D35" s="40"/>
      <c r="E35" s="40"/>
      <c r="F35" s="40"/>
      <c r="G35" s="40"/>
      <c r="H35" s="40"/>
      <c r="I35" s="41"/>
      <c r="J35" s="42" t="s">
        <v>138</v>
      </c>
      <c r="K35" s="43"/>
      <c r="L35" s="43"/>
      <c r="M35" s="24"/>
      <c r="N35" s="40"/>
      <c r="O35" s="40"/>
      <c r="P35" s="40"/>
      <c r="Q35" s="40"/>
      <c r="R35" s="44"/>
      <c r="S35" s="89"/>
      <c r="T35" s="43"/>
      <c r="U35" s="90">
        <v>2</v>
      </c>
      <c r="V35" s="91"/>
      <c r="W35" s="43"/>
      <c r="X35" s="4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28" ht="18" customHeight="1">
      <c r="A36" s="24"/>
      <c r="B36" s="40"/>
      <c r="C36" s="40"/>
      <c r="D36" s="40"/>
      <c r="E36" s="40"/>
      <c r="F36" s="24"/>
      <c r="G36" s="247" t="s">
        <v>139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219">
        <v>587</v>
      </c>
      <c r="T36" s="220"/>
      <c r="U36" s="220"/>
      <c r="V36" s="227" t="s">
        <v>140</v>
      </c>
      <c r="W36" s="228"/>
      <c r="X36" s="228"/>
      <c r="AA36" s="13"/>
      <c r="AB36" s="13"/>
    </row>
    <row r="37" spans="1:28" ht="18" customHeight="1">
      <c r="A37" s="19"/>
      <c r="B37" s="20"/>
      <c r="C37" s="19"/>
      <c r="D37" s="19"/>
      <c r="E37" s="19"/>
      <c r="F37" s="19"/>
      <c r="G37" s="206" t="s">
        <v>141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37"/>
      <c r="S37" s="202">
        <v>3.6</v>
      </c>
      <c r="T37" s="203"/>
      <c r="U37" s="203"/>
      <c r="V37" s="197" t="s">
        <v>142</v>
      </c>
      <c r="W37" s="198"/>
      <c r="X37" s="198"/>
      <c r="AA37" s="13"/>
      <c r="AB37" s="13"/>
    </row>
    <row r="38" spans="1:40" ht="18" customHeight="1">
      <c r="A38" s="19"/>
      <c r="B38" s="20"/>
      <c r="C38" s="20"/>
      <c r="D38" s="20"/>
      <c r="E38" s="20"/>
      <c r="F38" s="19"/>
      <c r="G38" s="201" t="s">
        <v>143</v>
      </c>
      <c r="H38" s="201"/>
      <c r="I38" s="201"/>
      <c r="J38" s="201"/>
      <c r="K38" s="201"/>
      <c r="L38" s="201"/>
      <c r="M38" s="19"/>
      <c r="N38" s="20"/>
      <c r="O38" s="20"/>
      <c r="P38" s="20"/>
      <c r="Q38" s="20"/>
      <c r="R38" s="21"/>
      <c r="S38" s="217">
        <v>19.4</v>
      </c>
      <c r="T38" s="218"/>
      <c r="U38" s="218"/>
      <c r="V38" s="199" t="s">
        <v>340</v>
      </c>
      <c r="W38" s="200"/>
      <c r="X38" s="200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7" ht="18" customHeight="1">
      <c r="A39" s="45"/>
      <c r="B39" s="37"/>
      <c r="C39" s="37"/>
      <c r="D39" s="37"/>
      <c r="E39" s="37"/>
      <c r="F39" s="45"/>
      <c r="G39" s="206" t="s">
        <v>144</v>
      </c>
      <c r="H39" s="206"/>
      <c r="I39" s="206"/>
      <c r="J39" s="206"/>
      <c r="K39" s="206"/>
      <c r="L39" s="206"/>
      <c r="M39" s="45"/>
      <c r="N39" s="45"/>
      <c r="O39" s="45"/>
      <c r="P39" s="45"/>
      <c r="Q39" s="45"/>
      <c r="R39" s="172"/>
      <c r="S39" s="270">
        <v>4412</v>
      </c>
      <c r="T39" s="271"/>
      <c r="U39" s="271"/>
      <c r="V39" s="197" t="s">
        <v>145</v>
      </c>
      <c r="W39" s="198"/>
      <c r="X39" s="198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ht="18" customHeight="1" thickBot="1">
      <c r="A40" s="173"/>
      <c r="B40" s="174"/>
      <c r="C40" s="174"/>
      <c r="D40" s="174"/>
      <c r="E40" s="174"/>
      <c r="F40" s="173"/>
      <c r="G40" s="262" t="s">
        <v>429</v>
      </c>
      <c r="H40" s="262"/>
      <c r="I40" s="262"/>
      <c r="J40" s="262"/>
      <c r="K40" s="262"/>
      <c r="L40" s="262"/>
      <c r="M40" s="173"/>
      <c r="N40" s="173"/>
      <c r="O40" s="173"/>
      <c r="P40" s="173"/>
      <c r="Q40" s="173"/>
      <c r="R40" s="173"/>
      <c r="S40" s="266">
        <v>32</v>
      </c>
      <c r="T40" s="267"/>
      <c r="U40" s="268"/>
      <c r="V40" s="229" t="s">
        <v>430</v>
      </c>
      <c r="W40" s="230"/>
      <c r="X40" s="230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24" ht="15" customHeight="1">
      <c r="A41" s="25"/>
      <c r="B41" s="186" t="s">
        <v>146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25"/>
      <c r="S41" s="185" t="s">
        <v>69</v>
      </c>
      <c r="T41" s="185"/>
      <c r="U41" s="185"/>
      <c r="V41" s="223" t="s">
        <v>126</v>
      </c>
      <c r="W41" s="224"/>
      <c r="X41" s="224"/>
    </row>
    <row r="42" spans="1:24" ht="15" customHeight="1">
      <c r="A42" s="26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6"/>
      <c r="S42" s="214"/>
      <c r="T42" s="214"/>
      <c r="U42" s="214"/>
      <c r="V42" s="221" t="s">
        <v>127</v>
      </c>
      <c r="W42" s="222"/>
      <c r="X42" s="222"/>
    </row>
    <row r="43" spans="1:24" ht="18" customHeight="1">
      <c r="A43" s="30"/>
      <c r="B43" s="14"/>
      <c r="C43" s="14"/>
      <c r="D43" s="14"/>
      <c r="E43" s="14"/>
      <c r="F43" s="30"/>
      <c r="G43" s="265" t="s">
        <v>147</v>
      </c>
      <c r="H43" s="265"/>
      <c r="I43" s="265"/>
      <c r="J43" s="265"/>
      <c r="K43" s="265"/>
      <c r="L43" s="265"/>
      <c r="M43" s="30"/>
      <c r="N43" s="30"/>
      <c r="O43" s="30"/>
      <c r="P43" s="46" t="s">
        <v>148</v>
      </c>
      <c r="Q43" s="30"/>
      <c r="R43" s="47"/>
      <c r="S43" s="249">
        <v>87274</v>
      </c>
      <c r="T43" s="250"/>
      <c r="U43" s="250"/>
      <c r="V43" s="211" t="s">
        <v>320</v>
      </c>
      <c r="W43" s="274"/>
      <c r="X43" s="274"/>
    </row>
    <row r="44" spans="1:24" ht="18" customHeight="1">
      <c r="A44" s="19"/>
      <c r="B44" s="20"/>
      <c r="C44" s="20"/>
      <c r="D44" s="20"/>
      <c r="E44" s="20"/>
      <c r="F44" s="19"/>
      <c r="G44" s="201" t="s">
        <v>149</v>
      </c>
      <c r="H44" s="201"/>
      <c r="I44" s="201"/>
      <c r="J44" s="201"/>
      <c r="K44" s="201"/>
      <c r="L44" s="201"/>
      <c r="M44" s="19"/>
      <c r="N44" s="19"/>
      <c r="O44" s="19"/>
      <c r="P44" s="19"/>
      <c r="Q44" s="19"/>
      <c r="R44" s="19"/>
      <c r="S44" s="217">
        <v>270.91</v>
      </c>
      <c r="T44" s="218"/>
      <c r="U44" s="218"/>
      <c r="V44" s="199" t="s">
        <v>282</v>
      </c>
      <c r="W44" s="200"/>
      <c r="X44" s="200"/>
    </row>
    <row r="45" spans="1:24" ht="18" customHeight="1" thickBot="1">
      <c r="A45" s="17"/>
      <c r="B45" s="14"/>
      <c r="C45" s="14"/>
      <c r="D45" s="14"/>
      <c r="E45" s="14"/>
      <c r="F45" s="17"/>
      <c r="G45" s="281" t="s">
        <v>150</v>
      </c>
      <c r="H45" s="281"/>
      <c r="I45" s="281"/>
      <c r="J45" s="281"/>
      <c r="K45" s="281"/>
      <c r="L45" s="281"/>
      <c r="M45" s="48"/>
      <c r="N45" s="48"/>
      <c r="O45" s="48"/>
      <c r="P45" s="48"/>
      <c r="Q45" s="48"/>
      <c r="R45" s="49"/>
      <c r="S45" s="277">
        <v>59.9</v>
      </c>
      <c r="T45" s="278"/>
      <c r="U45" s="278"/>
      <c r="V45" s="225" t="s">
        <v>153</v>
      </c>
      <c r="W45" s="226"/>
      <c r="X45" s="226"/>
    </row>
    <row r="46" spans="1:24" ht="15" customHeight="1">
      <c r="A46" s="25"/>
      <c r="B46" s="186" t="s">
        <v>151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51"/>
      <c r="S46" s="185" t="s">
        <v>69</v>
      </c>
      <c r="T46" s="185"/>
      <c r="U46" s="185"/>
      <c r="V46" s="223" t="s">
        <v>126</v>
      </c>
      <c r="W46" s="224"/>
      <c r="X46" s="224"/>
    </row>
    <row r="47" spans="1:24" ht="15" customHeight="1">
      <c r="A47" s="26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52"/>
      <c r="S47" s="214"/>
      <c r="T47" s="214"/>
      <c r="U47" s="214"/>
      <c r="V47" s="221" t="s">
        <v>127</v>
      </c>
      <c r="W47" s="222"/>
      <c r="X47" s="222"/>
    </row>
    <row r="48" spans="1:24" ht="18" customHeight="1">
      <c r="A48" s="53"/>
      <c r="B48" s="54"/>
      <c r="C48" s="54"/>
      <c r="D48" s="54"/>
      <c r="F48" s="284" t="s">
        <v>152</v>
      </c>
      <c r="G48" s="284"/>
      <c r="H48" s="284"/>
      <c r="I48" s="284"/>
      <c r="J48" s="284"/>
      <c r="K48" s="284"/>
      <c r="L48" s="284"/>
      <c r="M48" s="284"/>
      <c r="N48" s="284"/>
      <c r="O48" s="54"/>
      <c r="P48" s="54"/>
      <c r="Q48" s="54"/>
      <c r="R48" s="31"/>
      <c r="S48" s="272">
        <v>1.6</v>
      </c>
      <c r="T48" s="272"/>
      <c r="U48" s="272"/>
      <c r="V48" s="275" t="s">
        <v>153</v>
      </c>
      <c r="W48" s="276"/>
      <c r="X48" s="276"/>
    </row>
    <row r="49" spans="1:24" ht="18" customHeight="1">
      <c r="A49" s="19"/>
      <c r="B49" s="20"/>
      <c r="C49" s="20"/>
      <c r="D49" s="20"/>
      <c r="E49" s="56"/>
      <c r="F49" s="282" t="s">
        <v>154</v>
      </c>
      <c r="G49" s="282"/>
      <c r="H49" s="282"/>
      <c r="I49" s="282"/>
      <c r="J49" s="282"/>
      <c r="K49" s="282"/>
      <c r="L49" s="282"/>
      <c r="M49" s="282"/>
      <c r="N49" s="283"/>
      <c r="O49" s="23"/>
      <c r="P49" s="23"/>
      <c r="Q49" s="23"/>
      <c r="R49" s="21"/>
      <c r="S49" s="217">
        <v>216</v>
      </c>
      <c r="T49" s="218"/>
      <c r="U49" s="218"/>
      <c r="V49" s="199" t="s">
        <v>155</v>
      </c>
      <c r="W49" s="200"/>
      <c r="X49" s="200"/>
    </row>
    <row r="50" spans="1:24" ht="18" customHeight="1" thickBot="1">
      <c r="A50" s="55"/>
      <c r="B50" s="55"/>
      <c r="C50" s="55"/>
      <c r="D50" s="55"/>
      <c r="E50" s="57"/>
      <c r="F50" s="279" t="s">
        <v>156</v>
      </c>
      <c r="G50" s="279"/>
      <c r="H50" s="279"/>
      <c r="I50" s="279"/>
      <c r="J50" s="279"/>
      <c r="K50" s="279"/>
      <c r="L50" s="279"/>
      <c r="M50" s="279"/>
      <c r="N50" s="280"/>
      <c r="O50" s="50"/>
      <c r="P50" s="50"/>
      <c r="Q50" s="50"/>
      <c r="R50" s="49"/>
      <c r="S50" s="286">
        <v>10.3</v>
      </c>
      <c r="T50" s="287"/>
      <c r="U50" s="287"/>
      <c r="V50" s="229" t="s">
        <v>283</v>
      </c>
      <c r="W50" s="230"/>
      <c r="X50" s="230"/>
    </row>
    <row r="51" spans="1:24" ht="18" customHeight="1">
      <c r="A51" s="215"/>
      <c r="B51" s="215"/>
      <c r="C51" s="215"/>
      <c r="D51" s="215"/>
      <c r="E51" s="215"/>
      <c r="F51" s="215"/>
      <c r="G51" s="216"/>
      <c r="H51" s="216"/>
      <c r="I51" s="216"/>
      <c r="J51" s="216"/>
      <c r="K51" s="216"/>
      <c r="L51" s="216"/>
      <c r="M51" s="285"/>
      <c r="N51" s="285"/>
      <c r="O51" s="285"/>
      <c r="P51" s="285"/>
      <c r="Q51" s="285"/>
      <c r="R51" s="285"/>
      <c r="S51" s="240" t="s">
        <v>403</v>
      </c>
      <c r="T51" s="240"/>
      <c r="U51" s="240"/>
      <c r="V51" s="240"/>
      <c r="W51" s="240"/>
      <c r="X51" s="240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sheetProtection/>
  <mergeCells count="81">
    <mergeCell ref="A51:L51"/>
    <mergeCell ref="V49:X49"/>
    <mergeCell ref="F49:N49"/>
    <mergeCell ref="F48:N48"/>
    <mergeCell ref="S51:X51"/>
    <mergeCell ref="M51:R51"/>
    <mergeCell ref="V50:X50"/>
    <mergeCell ref="S50:U50"/>
    <mergeCell ref="F50:N50"/>
    <mergeCell ref="Q17:X18"/>
    <mergeCell ref="S19:X19"/>
    <mergeCell ref="B23:Q24"/>
    <mergeCell ref="S49:U49"/>
    <mergeCell ref="G45:L45"/>
    <mergeCell ref="V42:X42"/>
    <mergeCell ref="V48:X48"/>
    <mergeCell ref="V23:X23"/>
    <mergeCell ref="A22:E22"/>
    <mergeCell ref="V43:X43"/>
    <mergeCell ref="S44:U44"/>
    <mergeCell ref="V25:X25"/>
    <mergeCell ref="V37:X37"/>
    <mergeCell ref="G43:L43"/>
    <mergeCell ref="G44:L44"/>
    <mergeCell ref="V24:X24"/>
    <mergeCell ref="S39:U39"/>
    <mergeCell ref="B46:Q47"/>
    <mergeCell ref="S46:U47"/>
    <mergeCell ref="V46:X46"/>
    <mergeCell ref="S48:U48"/>
    <mergeCell ref="S45:U45"/>
    <mergeCell ref="G40:L40"/>
    <mergeCell ref="S25:U25"/>
    <mergeCell ref="G36:L36"/>
    <mergeCell ref="S23:U24"/>
    <mergeCell ref="G25:L25"/>
    <mergeCell ref="S40:U40"/>
    <mergeCell ref="A7:H8"/>
    <mergeCell ref="Q13:X14"/>
    <mergeCell ref="S9:X9"/>
    <mergeCell ref="I17:P18"/>
    <mergeCell ref="A11:X11"/>
    <mergeCell ref="A17:H18"/>
    <mergeCell ref="A13:H14"/>
    <mergeCell ref="R12:X12"/>
    <mergeCell ref="A1:X1"/>
    <mergeCell ref="A3:X3"/>
    <mergeCell ref="R4:X4"/>
    <mergeCell ref="Q5:X6"/>
    <mergeCell ref="A4:H4"/>
    <mergeCell ref="A5:H6"/>
    <mergeCell ref="I5:P6"/>
    <mergeCell ref="A19:L19"/>
    <mergeCell ref="S38:U38"/>
    <mergeCell ref="S36:U36"/>
    <mergeCell ref="V38:X38"/>
    <mergeCell ref="V47:X47"/>
    <mergeCell ref="V41:X41"/>
    <mergeCell ref="V45:X45"/>
    <mergeCell ref="V36:X36"/>
    <mergeCell ref="V40:X40"/>
    <mergeCell ref="Q7:X8"/>
    <mergeCell ref="B41:Q42"/>
    <mergeCell ref="G37:L37"/>
    <mergeCell ref="G39:L39"/>
    <mergeCell ref="I7:P8"/>
    <mergeCell ref="Q15:X16"/>
    <mergeCell ref="A12:E12"/>
    <mergeCell ref="A15:H16"/>
    <mergeCell ref="M37:R37"/>
    <mergeCell ref="M36:R36"/>
    <mergeCell ref="I13:P14"/>
    <mergeCell ref="I15:P16"/>
    <mergeCell ref="V39:X39"/>
    <mergeCell ref="V44:X44"/>
    <mergeCell ref="G38:L38"/>
    <mergeCell ref="S37:U37"/>
    <mergeCell ref="S43:U43"/>
    <mergeCell ref="S41:U42"/>
    <mergeCell ref="A21:X21"/>
    <mergeCell ref="R22:X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Y1"/>
    </sheetView>
  </sheetViews>
  <sheetFormatPr defaultColWidth="3.625" defaultRowHeight="19.5" customHeight="1"/>
  <cols>
    <col min="1" max="4" width="3.625" style="63" customWidth="1"/>
    <col min="5" max="6" width="3.875" style="63" customWidth="1"/>
    <col min="7" max="24" width="3.625" style="63" customWidth="1"/>
    <col min="25" max="25" width="4.125" style="63" customWidth="1"/>
    <col min="26" max="16384" width="3.625" style="63" customWidth="1"/>
  </cols>
  <sheetData>
    <row r="1" spans="1:25" ht="21.75" customHeight="1">
      <c r="A1" s="331" t="s">
        <v>381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</row>
    <row r="2" spans="1:25" ht="19.5" customHeight="1" thickBot="1">
      <c r="A2" s="288" t="s">
        <v>30</v>
      </c>
      <c r="B2" s="332"/>
      <c r="C2" s="332"/>
      <c r="D2" s="332"/>
      <c r="E2" s="332"/>
      <c r="R2" s="71"/>
      <c r="S2" s="374" t="s">
        <v>427</v>
      </c>
      <c r="T2" s="375"/>
      <c r="U2" s="375"/>
      <c r="V2" s="375"/>
      <c r="W2" s="375"/>
      <c r="X2" s="375"/>
      <c r="Y2" s="375"/>
    </row>
    <row r="3" spans="1:25" ht="19.5" customHeight="1">
      <c r="A3" s="382"/>
      <c r="B3" s="383"/>
      <c r="C3" s="386" t="s">
        <v>104</v>
      </c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76" t="s">
        <v>105</v>
      </c>
      <c r="X3" s="376"/>
      <c r="Y3" s="377"/>
    </row>
    <row r="4" spans="1:25" ht="19.5" customHeight="1">
      <c r="A4" s="384"/>
      <c r="B4" s="385"/>
      <c r="C4" s="372" t="s">
        <v>106</v>
      </c>
      <c r="D4" s="372"/>
      <c r="E4" s="380" t="s">
        <v>107</v>
      </c>
      <c r="F4" s="380"/>
      <c r="G4" s="372" t="s">
        <v>108</v>
      </c>
      <c r="H4" s="372"/>
      <c r="I4" s="372" t="s">
        <v>109</v>
      </c>
      <c r="J4" s="372"/>
      <c r="K4" s="372" t="s">
        <v>110</v>
      </c>
      <c r="L4" s="372"/>
      <c r="M4" s="372" t="s">
        <v>111</v>
      </c>
      <c r="N4" s="372"/>
      <c r="O4" s="372" t="s">
        <v>112</v>
      </c>
      <c r="P4" s="372"/>
      <c r="Q4" s="372" t="s">
        <v>113</v>
      </c>
      <c r="R4" s="372"/>
      <c r="S4" s="372" t="s">
        <v>114</v>
      </c>
      <c r="T4" s="372"/>
      <c r="U4" s="372" t="s">
        <v>115</v>
      </c>
      <c r="V4" s="372"/>
      <c r="W4" s="380" t="s">
        <v>116</v>
      </c>
      <c r="X4" s="380"/>
      <c r="Y4" s="381"/>
    </row>
    <row r="5" spans="1:25" ht="19.5" customHeight="1">
      <c r="A5" s="378" t="s">
        <v>117</v>
      </c>
      <c r="B5" s="379"/>
      <c r="C5" s="370">
        <f>SUM(E5:V5)</f>
        <v>131</v>
      </c>
      <c r="D5" s="371"/>
      <c r="E5" s="371">
        <v>16</v>
      </c>
      <c r="F5" s="371"/>
      <c r="G5" s="371">
        <v>7</v>
      </c>
      <c r="H5" s="371"/>
      <c r="I5" s="371">
        <v>1</v>
      </c>
      <c r="J5" s="371"/>
      <c r="K5" s="371">
        <v>2</v>
      </c>
      <c r="L5" s="371"/>
      <c r="M5" s="371">
        <v>1</v>
      </c>
      <c r="N5" s="371"/>
      <c r="O5" s="371">
        <v>1</v>
      </c>
      <c r="P5" s="371"/>
      <c r="Q5" s="371">
        <v>2</v>
      </c>
      <c r="R5" s="371"/>
      <c r="S5" s="371">
        <v>97</v>
      </c>
      <c r="T5" s="371"/>
      <c r="U5" s="371">
        <v>4</v>
      </c>
      <c r="V5" s="371"/>
      <c r="W5" s="370">
        <v>28</v>
      </c>
      <c r="X5" s="371"/>
      <c r="Y5" s="371"/>
    </row>
    <row r="6" spans="1:25" ht="19.5" customHeight="1" thickBot="1">
      <c r="A6" s="353" t="s">
        <v>118</v>
      </c>
      <c r="B6" s="354"/>
      <c r="C6" s="373">
        <f>SUM(E6:V6)</f>
        <v>83.67</v>
      </c>
      <c r="D6" s="369"/>
      <c r="E6" s="369">
        <v>4.9</v>
      </c>
      <c r="F6" s="369"/>
      <c r="G6" s="369">
        <v>8.26</v>
      </c>
      <c r="H6" s="369"/>
      <c r="I6" s="369">
        <v>6.38</v>
      </c>
      <c r="J6" s="369"/>
      <c r="K6" s="369">
        <v>38.14</v>
      </c>
      <c r="L6" s="369"/>
      <c r="M6" s="369">
        <v>12.41</v>
      </c>
      <c r="N6" s="369"/>
      <c r="O6" s="369">
        <v>5.69</v>
      </c>
      <c r="P6" s="369"/>
      <c r="Q6" s="369">
        <v>1.66</v>
      </c>
      <c r="R6" s="369"/>
      <c r="S6" s="369">
        <v>4.76</v>
      </c>
      <c r="T6" s="369"/>
      <c r="U6" s="369">
        <v>1.47</v>
      </c>
      <c r="V6" s="369"/>
      <c r="W6" s="373">
        <v>2.72</v>
      </c>
      <c r="X6" s="369"/>
      <c r="Y6" s="369"/>
    </row>
    <row r="7" spans="1:25" ht="18" customHeight="1">
      <c r="A7" s="77"/>
      <c r="B7" s="77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374" t="s">
        <v>119</v>
      </c>
      <c r="U7" s="375"/>
      <c r="V7" s="375"/>
      <c r="W7" s="375"/>
      <c r="X7" s="375"/>
      <c r="Y7" s="375"/>
    </row>
    <row r="8" ht="15.75" customHeight="1"/>
    <row r="9" spans="1:25" ht="19.5" customHeight="1">
      <c r="A9" s="331" t="s">
        <v>382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</row>
    <row r="10" spans="1:5" ht="15.75" customHeight="1" thickBot="1">
      <c r="A10" s="288" t="s">
        <v>31</v>
      </c>
      <c r="B10" s="332"/>
      <c r="C10" s="332"/>
      <c r="D10" s="332"/>
      <c r="E10" s="332"/>
    </row>
    <row r="11" spans="1:25" ht="15.75" customHeight="1">
      <c r="A11" s="355" t="s">
        <v>32</v>
      </c>
      <c r="B11" s="356"/>
      <c r="C11" s="356"/>
      <c r="D11" s="356"/>
      <c r="E11" s="338" t="s">
        <v>33</v>
      </c>
      <c r="F11" s="356"/>
      <c r="G11" s="356"/>
      <c r="H11" s="338" t="s">
        <v>34</v>
      </c>
      <c r="I11" s="338"/>
      <c r="J11" s="338"/>
      <c r="K11" s="338"/>
      <c r="L11" s="338"/>
      <c r="M11" s="338"/>
      <c r="N11" s="338"/>
      <c r="O11" s="338"/>
      <c r="P11" s="338"/>
      <c r="Q11" s="338" t="s">
        <v>35</v>
      </c>
      <c r="R11" s="356"/>
      <c r="S11" s="356"/>
      <c r="T11" s="360" t="s">
        <v>36</v>
      </c>
      <c r="U11" s="360"/>
      <c r="V11" s="360"/>
      <c r="W11" s="360" t="s">
        <v>37</v>
      </c>
      <c r="X11" s="360"/>
      <c r="Y11" s="362"/>
    </row>
    <row r="12" spans="1:25" ht="26.25" customHeight="1">
      <c r="A12" s="357"/>
      <c r="B12" s="358"/>
      <c r="C12" s="358"/>
      <c r="D12" s="358"/>
      <c r="E12" s="358"/>
      <c r="F12" s="358"/>
      <c r="G12" s="358"/>
      <c r="H12" s="364" t="s">
        <v>293</v>
      </c>
      <c r="I12" s="365"/>
      <c r="J12" s="366"/>
      <c r="K12" s="367" t="s">
        <v>294</v>
      </c>
      <c r="L12" s="368"/>
      <c r="M12" s="368"/>
      <c r="N12" s="323" t="s">
        <v>38</v>
      </c>
      <c r="O12" s="323"/>
      <c r="P12" s="323"/>
      <c r="Q12" s="358"/>
      <c r="R12" s="358"/>
      <c r="S12" s="358"/>
      <c r="T12" s="361"/>
      <c r="U12" s="361"/>
      <c r="V12" s="361"/>
      <c r="W12" s="361"/>
      <c r="X12" s="361"/>
      <c r="Y12" s="363"/>
    </row>
    <row r="13" spans="1:25" ht="19.5" customHeight="1">
      <c r="A13" s="351"/>
      <c r="B13" s="351"/>
      <c r="C13" s="351"/>
      <c r="D13" s="352"/>
      <c r="E13" s="359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</row>
    <row r="14" spans="1:25" ht="19.5" customHeight="1">
      <c r="A14" s="348" t="s">
        <v>417</v>
      </c>
      <c r="B14" s="348"/>
      <c r="C14" s="348"/>
      <c r="D14" s="349"/>
      <c r="E14" s="350">
        <f>SUM(E16:G22)</f>
        <v>724.5782</v>
      </c>
      <c r="F14" s="346"/>
      <c r="G14" s="346"/>
      <c r="H14" s="346">
        <f>SUM(H16:J22)</f>
        <v>538.1055</v>
      </c>
      <c r="I14" s="346"/>
      <c r="J14" s="346"/>
      <c r="K14" s="346">
        <f>SUM(K16:M22)</f>
        <v>158.57270000000003</v>
      </c>
      <c r="L14" s="346"/>
      <c r="M14" s="346"/>
      <c r="N14" s="346">
        <f>SUM(N16:P22)</f>
        <v>27.9</v>
      </c>
      <c r="O14" s="346"/>
      <c r="P14" s="346"/>
      <c r="Q14" s="346">
        <f>SUM(Q16:S22)</f>
        <v>589.2782</v>
      </c>
      <c r="R14" s="346"/>
      <c r="S14" s="346"/>
      <c r="T14" s="346">
        <f>SUM(T16:V22)</f>
        <v>135.3</v>
      </c>
      <c r="U14" s="346"/>
      <c r="V14" s="346"/>
      <c r="W14" s="346">
        <f>Q14/E14*100</f>
        <v>81.32706725098822</v>
      </c>
      <c r="X14" s="346"/>
      <c r="Y14" s="346"/>
    </row>
    <row r="15" spans="1:25" ht="19.5" customHeight="1">
      <c r="A15" s="309"/>
      <c r="B15" s="309"/>
      <c r="C15" s="309"/>
      <c r="D15" s="341"/>
      <c r="E15" s="343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</row>
    <row r="16" spans="1:25" ht="19.5" customHeight="1">
      <c r="A16" s="319" t="s">
        <v>39</v>
      </c>
      <c r="B16" s="319"/>
      <c r="C16" s="319"/>
      <c r="D16" s="319"/>
      <c r="E16" s="343">
        <v>632.7</v>
      </c>
      <c r="F16" s="301"/>
      <c r="G16" s="301"/>
      <c r="H16" s="301">
        <v>523.1</v>
      </c>
      <c r="I16" s="301"/>
      <c r="J16" s="301"/>
      <c r="K16" s="301">
        <v>91.4</v>
      </c>
      <c r="L16" s="301"/>
      <c r="M16" s="301"/>
      <c r="N16" s="301">
        <v>18.2</v>
      </c>
      <c r="O16" s="301"/>
      <c r="P16" s="301"/>
      <c r="Q16" s="301">
        <v>497.4</v>
      </c>
      <c r="R16" s="301"/>
      <c r="S16" s="301"/>
      <c r="T16" s="301">
        <v>135.3</v>
      </c>
      <c r="U16" s="301"/>
      <c r="V16" s="301"/>
      <c r="W16" s="301">
        <v>78.6</v>
      </c>
      <c r="X16" s="301"/>
      <c r="Y16" s="301"/>
    </row>
    <row r="17" spans="1:25" ht="19.5" customHeight="1">
      <c r="A17" s="319"/>
      <c r="B17" s="319"/>
      <c r="C17" s="319"/>
      <c r="D17" s="345"/>
      <c r="E17" s="343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</row>
    <row r="18" spans="1:25" ht="19.5" customHeight="1">
      <c r="A18" s="319" t="s">
        <v>40</v>
      </c>
      <c r="B18" s="319"/>
      <c r="C18" s="319"/>
      <c r="D18" s="319"/>
      <c r="E18" s="343">
        <f>66141.8/1000</f>
        <v>66.1418</v>
      </c>
      <c r="F18" s="301"/>
      <c r="G18" s="301"/>
      <c r="H18" s="301">
        <f>13498.5/1000</f>
        <v>13.4985</v>
      </c>
      <c r="I18" s="301"/>
      <c r="J18" s="301"/>
      <c r="K18" s="301">
        <f>52643.3/1000</f>
        <v>52.6433</v>
      </c>
      <c r="L18" s="301"/>
      <c r="M18" s="301"/>
      <c r="N18" s="301" t="s">
        <v>349</v>
      </c>
      <c r="O18" s="301"/>
      <c r="P18" s="301"/>
      <c r="Q18" s="301">
        <f>66141.8/1000</f>
        <v>66.1418</v>
      </c>
      <c r="R18" s="301"/>
      <c r="S18" s="301"/>
      <c r="T18" s="301" t="s">
        <v>349</v>
      </c>
      <c r="U18" s="301"/>
      <c r="V18" s="301"/>
      <c r="W18" s="301">
        <v>100</v>
      </c>
      <c r="X18" s="301"/>
      <c r="Y18" s="301"/>
    </row>
    <row r="19" spans="1:25" ht="19.5" customHeight="1">
      <c r="A19" s="309"/>
      <c r="B19" s="309"/>
      <c r="C19" s="309"/>
      <c r="D19" s="309"/>
      <c r="E19" s="343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</row>
    <row r="20" spans="1:25" ht="19.5" customHeight="1">
      <c r="A20" s="314" t="s">
        <v>348</v>
      </c>
      <c r="B20" s="314"/>
      <c r="C20" s="316" t="s">
        <v>41</v>
      </c>
      <c r="D20" s="316"/>
      <c r="E20" s="344">
        <v>9.7</v>
      </c>
      <c r="F20" s="312"/>
      <c r="G20" s="312"/>
      <c r="H20" s="312" t="s">
        <v>245</v>
      </c>
      <c r="I20" s="312"/>
      <c r="J20" s="312"/>
      <c r="K20" s="312" t="s">
        <v>245</v>
      </c>
      <c r="L20" s="312"/>
      <c r="M20" s="312"/>
      <c r="N20" s="312">
        <v>9.7</v>
      </c>
      <c r="O20" s="312"/>
      <c r="P20" s="312"/>
      <c r="Q20" s="312">
        <v>9.7</v>
      </c>
      <c r="R20" s="312"/>
      <c r="S20" s="312"/>
      <c r="T20" s="312" t="s">
        <v>245</v>
      </c>
      <c r="U20" s="312"/>
      <c r="V20" s="312"/>
      <c r="W20" s="312">
        <v>100</v>
      </c>
      <c r="X20" s="312"/>
      <c r="Y20" s="312"/>
    </row>
    <row r="21" spans="1:25" ht="19.5" customHeight="1">
      <c r="A21" s="309"/>
      <c r="B21" s="309"/>
      <c r="C21" s="309"/>
      <c r="D21" s="309"/>
      <c r="E21" s="343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</row>
    <row r="22" spans="1:25" ht="19.5" customHeight="1">
      <c r="A22" s="309"/>
      <c r="B22" s="309"/>
      <c r="C22" s="305" t="s">
        <v>42</v>
      </c>
      <c r="D22" s="305"/>
      <c r="E22" s="343">
        <f>16036.4/1000</f>
        <v>16.0364</v>
      </c>
      <c r="F22" s="301"/>
      <c r="G22" s="301"/>
      <c r="H22" s="301">
        <f>1507/1000</f>
        <v>1.507</v>
      </c>
      <c r="I22" s="301"/>
      <c r="J22" s="301"/>
      <c r="K22" s="301">
        <f>14529.4/1000</f>
        <v>14.529399999999999</v>
      </c>
      <c r="L22" s="301"/>
      <c r="M22" s="301"/>
      <c r="N22" s="301" t="s">
        <v>349</v>
      </c>
      <c r="O22" s="301"/>
      <c r="P22" s="301"/>
      <c r="Q22" s="301">
        <f>16036.4/1000</f>
        <v>16.0364</v>
      </c>
      <c r="R22" s="301"/>
      <c r="S22" s="301"/>
      <c r="T22" s="301" t="s">
        <v>349</v>
      </c>
      <c r="U22" s="301"/>
      <c r="V22" s="301"/>
      <c r="W22" s="301">
        <v>100</v>
      </c>
      <c r="X22" s="301"/>
      <c r="Y22" s="301"/>
    </row>
    <row r="23" spans="1:25" ht="19.5" customHeight="1" thickBot="1">
      <c r="A23" s="309"/>
      <c r="B23" s="309"/>
      <c r="C23" s="309"/>
      <c r="D23" s="341"/>
      <c r="E23" s="342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1"/>
      <c r="U23" s="301"/>
      <c r="V23" s="301"/>
      <c r="W23" s="300"/>
      <c r="X23" s="300"/>
      <c r="Y23" s="300"/>
    </row>
    <row r="24" spans="1:25" ht="18" customHeight="1">
      <c r="A24" s="119" t="s">
        <v>322</v>
      </c>
      <c r="B24" s="294" t="s">
        <v>323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6" t="s">
        <v>43</v>
      </c>
      <c r="R24" s="297"/>
      <c r="S24" s="297"/>
      <c r="T24" s="294" t="s">
        <v>428</v>
      </c>
      <c r="U24" s="294"/>
      <c r="V24" s="294"/>
      <c r="W24" s="294"/>
      <c r="X24" s="294"/>
      <c r="Y24" s="294"/>
    </row>
    <row r="25" spans="2:25" ht="18" customHeight="1">
      <c r="B25" s="340" t="s">
        <v>324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T25" s="289" t="s">
        <v>44</v>
      </c>
      <c r="U25" s="289"/>
      <c r="V25" s="289"/>
      <c r="W25" s="289"/>
      <c r="X25" s="289"/>
      <c r="Y25" s="289"/>
    </row>
    <row r="26" spans="2:27" ht="18" customHeight="1">
      <c r="B26" s="340" t="s">
        <v>325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T26" s="290" t="s">
        <v>290</v>
      </c>
      <c r="U26" s="290"/>
      <c r="V26" s="290"/>
      <c r="W26" s="290"/>
      <c r="X26" s="290"/>
      <c r="Y26" s="290"/>
      <c r="AA26" s="71"/>
    </row>
    <row r="27" spans="19:25" ht="18" customHeight="1">
      <c r="S27" s="130"/>
      <c r="T27" s="292" t="s">
        <v>45</v>
      </c>
      <c r="U27" s="293"/>
      <c r="V27" s="293"/>
      <c r="W27" s="293"/>
      <c r="X27" s="293"/>
      <c r="Y27" s="103"/>
    </row>
    <row r="28" spans="19:25" ht="15.75" customHeight="1">
      <c r="S28" s="130"/>
      <c r="T28" s="136"/>
      <c r="U28" s="136"/>
      <c r="V28" s="136"/>
      <c r="W28" s="136"/>
      <c r="X28" s="134"/>
      <c r="Y28" s="103"/>
    </row>
    <row r="29" spans="1:25" ht="19.5" customHeight="1">
      <c r="A29" s="331" t="s">
        <v>383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</row>
    <row r="30" spans="1:5" ht="19.5" customHeight="1" thickBot="1">
      <c r="A30" s="288" t="s">
        <v>46</v>
      </c>
      <c r="B30" s="332"/>
      <c r="C30" s="332"/>
      <c r="D30" s="332"/>
      <c r="E30" s="332"/>
    </row>
    <row r="31" spans="1:25" ht="19.5" customHeight="1">
      <c r="A31" s="333" t="s">
        <v>418</v>
      </c>
      <c r="B31" s="334"/>
      <c r="C31" s="334"/>
      <c r="D31" s="334"/>
      <c r="E31" s="335"/>
      <c r="F31" s="338" t="s">
        <v>47</v>
      </c>
      <c r="G31" s="338"/>
      <c r="H31" s="338"/>
      <c r="I31" s="338"/>
      <c r="J31" s="338"/>
      <c r="K31" s="338"/>
      <c r="L31" s="338"/>
      <c r="M31" s="338"/>
      <c r="N31" s="338" t="s">
        <v>48</v>
      </c>
      <c r="O31" s="338"/>
      <c r="P31" s="338"/>
      <c r="Q31" s="338"/>
      <c r="R31" s="338"/>
      <c r="S31" s="338"/>
      <c r="T31" s="338" t="s">
        <v>49</v>
      </c>
      <c r="U31" s="338"/>
      <c r="V31" s="338"/>
      <c r="W31" s="338"/>
      <c r="X31" s="338"/>
      <c r="Y31" s="339"/>
    </row>
    <row r="32" spans="1:25" ht="19.5" customHeight="1">
      <c r="A32" s="336"/>
      <c r="B32" s="336"/>
      <c r="C32" s="336"/>
      <c r="D32" s="336"/>
      <c r="E32" s="337"/>
      <c r="F32" s="323" t="s">
        <v>50</v>
      </c>
      <c r="G32" s="323"/>
      <c r="H32" s="323"/>
      <c r="I32" s="323"/>
      <c r="J32" s="323" t="s">
        <v>51</v>
      </c>
      <c r="K32" s="323"/>
      <c r="L32" s="323"/>
      <c r="M32" s="323"/>
      <c r="N32" s="323" t="s">
        <v>52</v>
      </c>
      <c r="O32" s="323"/>
      <c r="P32" s="323"/>
      <c r="Q32" s="323" t="s">
        <v>33</v>
      </c>
      <c r="R32" s="323"/>
      <c r="S32" s="323"/>
      <c r="T32" s="323" t="s">
        <v>52</v>
      </c>
      <c r="U32" s="323"/>
      <c r="V32" s="323"/>
      <c r="W32" s="323" t="s">
        <v>33</v>
      </c>
      <c r="X32" s="323"/>
      <c r="Y32" s="324"/>
    </row>
    <row r="33" spans="1:25" ht="19.5" customHeight="1">
      <c r="A33" s="327"/>
      <c r="B33" s="328"/>
      <c r="C33" s="328"/>
      <c r="D33" s="328"/>
      <c r="E33" s="329"/>
      <c r="F33" s="330"/>
      <c r="G33" s="326"/>
      <c r="H33" s="326"/>
      <c r="I33" s="326"/>
      <c r="J33" s="325"/>
      <c r="K33" s="325"/>
      <c r="L33" s="325"/>
      <c r="M33" s="325"/>
      <c r="N33" s="326"/>
      <c r="O33" s="326"/>
      <c r="P33" s="326"/>
      <c r="Q33" s="325"/>
      <c r="R33" s="325"/>
      <c r="S33" s="325"/>
      <c r="T33" s="326"/>
      <c r="U33" s="326"/>
      <c r="V33" s="326"/>
      <c r="W33" s="325"/>
      <c r="X33" s="325"/>
      <c r="Y33" s="325"/>
    </row>
    <row r="34" spans="1:25" ht="19.5" customHeight="1">
      <c r="A34" s="319" t="s">
        <v>39</v>
      </c>
      <c r="B34" s="319"/>
      <c r="C34" s="319"/>
      <c r="D34" s="319"/>
      <c r="E34" s="322"/>
      <c r="F34" s="307">
        <v>166</v>
      </c>
      <c r="G34" s="291"/>
      <c r="H34" s="291"/>
      <c r="I34" s="291"/>
      <c r="J34" s="302">
        <v>2090.1</v>
      </c>
      <c r="K34" s="302"/>
      <c r="L34" s="302"/>
      <c r="M34" s="302"/>
      <c r="N34" s="291">
        <v>144</v>
      </c>
      <c r="O34" s="291"/>
      <c r="P34" s="291"/>
      <c r="Q34" s="302">
        <v>1920.69</v>
      </c>
      <c r="R34" s="302"/>
      <c r="S34" s="302"/>
      <c r="T34" s="291">
        <v>22</v>
      </c>
      <c r="U34" s="291"/>
      <c r="V34" s="291"/>
      <c r="W34" s="302">
        <v>169.41</v>
      </c>
      <c r="X34" s="302"/>
      <c r="Y34" s="302"/>
    </row>
    <row r="35" spans="1:25" ht="19.5" customHeight="1">
      <c r="A35" s="319"/>
      <c r="B35" s="319"/>
      <c r="C35" s="319"/>
      <c r="D35" s="319"/>
      <c r="E35" s="321"/>
      <c r="F35" s="307"/>
      <c r="G35" s="291"/>
      <c r="H35" s="291"/>
      <c r="I35" s="291"/>
      <c r="J35" s="302"/>
      <c r="K35" s="302"/>
      <c r="L35" s="302"/>
      <c r="M35" s="302"/>
      <c r="N35" s="291"/>
      <c r="O35" s="291"/>
      <c r="P35" s="291"/>
      <c r="Q35" s="302"/>
      <c r="R35" s="302"/>
      <c r="S35" s="302"/>
      <c r="T35" s="291"/>
      <c r="U35" s="291"/>
      <c r="V35" s="291"/>
      <c r="W35" s="302"/>
      <c r="X35" s="302"/>
      <c r="Y35" s="302"/>
    </row>
    <row r="36" spans="1:25" ht="19.5" customHeight="1">
      <c r="A36" s="319" t="s">
        <v>40</v>
      </c>
      <c r="B36" s="319"/>
      <c r="C36" s="319"/>
      <c r="D36" s="319"/>
      <c r="E36" s="320"/>
      <c r="F36" s="307">
        <v>37</v>
      </c>
      <c r="G36" s="291"/>
      <c r="H36" s="291"/>
      <c r="I36" s="291"/>
      <c r="J36" s="302">
        <v>1275.4</v>
      </c>
      <c r="K36" s="302"/>
      <c r="L36" s="302"/>
      <c r="M36" s="302"/>
      <c r="N36" s="291">
        <v>37</v>
      </c>
      <c r="O36" s="291"/>
      <c r="P36" s="291"/>
      <c r="Q36" s="302">
        <v>1275.4</v>
      </c>
      <c r="R36" s="302"/>
      <c r="S36" s="302"/>
      <c r="T36" s="291" t="str">
        <f>W36</f>
        <v>－</v>
      </c>
      <c r="U36" s="291"/>
      <c r="V36" s="291"/>
      <c r="W36" s="302" t="s">
        <v>245</v>
      </c>
      <c r="X36" s="302"/>
      <c r="Y36" s="302"/>
    </row>
    <row r="37" spans="1:25" ht="19.5" customHeight="1">
      <c r="A37" s="309"/>
      <c r="B37" s="309"/>
      <c r="C37" s="309"/>
      <c r="D37" s="309"/>
      <c r="E37" s="310"/>
      <c r="F37" s="307"/>
      <c r="G37" s="291"/>
      <c r="H37" s="291"/>
      <c r="I37" s="291"/>
      <c r="J37" s="301"/>
      <c r="K37" s="301"/>
      <c r="L37" s="301"/>
      <c r="M37" s="301"/>
      <c r="N37" s="291"/>
      <c r="O37" s="291"/>
      <c r="P37" s="291"/>
      <c r="Q37" s="301"/>
      <c r="R37" s="301"/>
      <c r="S37" s="301"/>
      <c r="T37" s="291"/>
      <c r="U37" s="291"/>
      <c r="V37" s="291"/>
      <c r="W37" s="291"/>
      <c r="X37" s="291"/>
      <c r="Y37" s="291"/>
    </row>
    <row r="38" spans="1:25" ht="19.5" customHeight="1">
      <c r="A38" s="314" t="s">
        <v>348</v>
      </c>
      <c r="B38" s="314"/>
      <c r="C38" s="315"/>
      <c r="D38" s="316" t="s">
        <v>41</v>
      </c>
      <c r="E38" s="317"/>
      <c r="F38" s="318">
        <v>10</v>
      </c>
      <c r="G38" s="313"/>
      <c r="H38" s="313"/>
      <c r="I38" s="313"/>
      <c r="J38" s="312">
        <v>490.34</v>
      </c>
      <c r="K38" s="312"/>
      <c r="L38" s="312"/>
      <c r="M38" s="312"/>
      <c r="N38" s="313">
        <v>10</v>
      </c>
      <c r="O38" s="313"/>
      <c r="P38" s="313"/>
      <c r="Q38" s="312">
        <v>490.34</v>
      </c>
      <c r="R38" s="312"/>
      <c r="S38" s="312"/>
      <c r="T38" s="313" t="s">
        <v>245</v>
      </c>
      <c r="U38" s="313"/>
      <c r="V38" s="313"/>
      <c r="W38" s="313" t="s">
        <v>245</v>
      </c>
      <c r="X38" s="313"/>
      <c r="Y38" s="313"/>
    </row>
    <row r="39" spans="1:25" ht="19.5" customHeight="1">
      <c r="A39" s="309"/>
      <c r="B39" s="309"/>
      <c r="C39" s="309"/>
      <c r="D39" s="309"/>
      <c r="E39" s="310"/>
      <c r="F39" s="307"/>
      <c r="G39" s="291"/>
      <c r="H39" s="291"/>
      <c r="I39" s="291"/>
      <c r="J39" s="301"/>
      <c r="K39" s="301"/>
      <c r="L39" s="301"/>
      <c r="M39" s="301"/>
      <c r="N39" s="291"/>
      <c r="O39" s="291"/>
      <c r="P39" s="291"/>
      <c r="Q39" s="301"/>
      <c r="R39" s="301"/>
      <c r="S39" s="301"/>
      <c r="T39" s="291"/>
      <c r="U39" s="291"/>
      <c r="V39" s="291"/>
      <c r="W39" s="291"/>
      <c r="X39" s="291"/>
      <c r="Y39" s="291"/>
    </row>
    <row r="40" spans="1:25" ht="19.5" customHeight="1">
      <c r="A40" s="309"/>
      <c r="B40" s="309"/>
      <c r="C40" s="310"/>
      <c r="D40" s="305" t="s">
        <v>42</v>
      </c>
      <c r="E40" s="306"/>
      <c r="F40" s="307">
        <v>5</v>
      </c>
      <c r="G40" s="291"/>
      <c r="H40" s="291"/>
      <c r="I40" s="291"/>
      <c r="J40" s="301">
        <v>111.6</v>
      </c>
      <c r="K40" s="301"/>
      <c r="L40" s="301"/>
      <c r="M40" s="301"/>
      <c r="N40" s="291">
        <v>5</v>
      </c>
      <c r="O40" s="291"/>
      <c r="P40" s="291"/>
      <c r="Q40" s="301">
        <v>111.6</v>
      </c>
      <c r="R40" s="301"/>
      <c r="S40" s="301"/>
      <c r="T40" s="291" t="s">
        <v>245</v>
      </c>
      <c r="U40" s="291"/>
      <c r="V40" s="291"/>
      <c r="W40" s="302" t="s">
        <v>245</v>
      </c>
      <c r="X40" s="302"/>
      <c r="Y40" s="302"/>
    </row>
    <row r="41" spans="1:25" ht="19.5" customHeight="1" thickBot="1">
      <c r="A41" s="298"/>
      <c r="B41" s="298"/>
      <c r="C41" s="298"/>
      <c r="D41" s="298"/>
      <c r="E41" s="299"/>
      <c r="F41" s="311"/>
      <c r="G41" s="308"/>
      <c r="H41" s="308"/>
      <c r="I41" s="308"/>
      <c r="J41" s="300"/>
      <c r="K41" s="300"/>
      <c r="L41" s="300"/>
      <c r="M41" s="300"/>
      <c r="N41" s="308"/>
      <c r="O41" s="308"/>
      <c r="P41" s="308"/>
      <c r="Q41" s="300"/>
      <c r="R41" s="300"/>
      <c r="S41" s="300"/>
      <c r="T41" s="291"/>
      <c r="U41" s="291"/>
      <c r="V41" s="291"/>
      <c r="W41" s="291"/>
      <c r="X41" s="291"/>
      <c r="Y41" s="291"/>
    </row>
    <row r="42" spans="1:25" ht="18" customHeight="1">
      <c r="A42" s="77"/>
      <c r="B42" s="29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6" t="s">
        <v>43</v>
      </c>
      <c r="R42" s="297"/>
      <c r="S42" s="297"/>
      <c r="T42" s="294" t="s">
        <v>428</v>
      </c>
      <c r="U42" s="294"/>
      <c r="V42" s="294"/>
      <c r="W42" s="294"/>
      <c r="X42" s="294"/>
      <c r="Y42" s="294"/>
    </row>
    <row r="43" spans="1:25" ht="18" customHeight="1">
      <c r="A43" s="71"/>
      <c r="B43" s="30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93"/>
      <c r="R43" s="131"/>
      <c r="S43" s="131"/>
      <c r="T43" s="289" t="s">
        <v>44</v>
      </c>
      <c r="U43" s="289"/>
      <c r="V43" s="289"/>
      <c r="W43" s="289"/>
      <c r="X43" s="289"/>
      <c r="Y43" s="289"/>
    </row>
    <row r="44" spans="2:25" ht="18.75" customHeight="1">
      <c r="B44" s="30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T44" s="290" t="s">
        <v>290</v>
      </c>
      <c r="U44" s="290"/>
      <c r="V44" s="290"/>
      <c r="W44" s="290"/>
      <c r="X44" s="290"/>
      <c r="Y44" s="290"/>
    </row>
    <row r="45" spans="2:25" ht="18" customHeight="1"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T45" s="292" t="s">
        <v>45</v>
      </c>
      <c r="U45" s="293"/>
      <c r="V45" s="293"/>
      <c r="W45" s="293"/>
      <c r="X45" s="293"/>
      <c r="Y45" s="103"/>
    </row>
  </sheetData>
  <sheetProtection/>
  <mergeCells count="237">
    <mergeCell ref="S2:Y2"/>
    <mergeCell ref="A3:B4"/>
    <mergeCell ref="A2:E2"/>
    <mergeCell ref="C4:D4"/>
    <mergeCell ref="E4:F4"/>
    <mergeCell ref="G4:H4"/>
    <mergeCell ref="C3:V3"/>
    <mergeCell ref="I4:J4"/>
    <mergeCell ref="A5:B5"/>
    <mergeCell ref="W4:Y4"/>
    <mergeCell ref="O5:P5"/>
    <mergeCell ref="Q5:R5"/>
    <mergeCell ref="S5:T5"/>
    <mergeCell ref="U5:V5"/>
    <mergeCell ref="W5:Y5"/>
    <mergeCell ref="M5:N5"/>
    <mergeCell ref="I5:J5"/>
    <mergeCell ref="O4:P4"/>
    <mergeCell ref="A1:Y1"/>
    <mergeCell ref="T7:Y7"/>
    <mergeCell ref="W6:Y6"/>
    <mergeCell ref="G6:H6"/>
    <mergeCell ref="I6:J6"/>
    <mergeCell ref="Q6:R6"/>
    <mergeCell ref="U4:V4"/>
    <mergeCell ref="W3:Y3"/>
    <mergeCell ref="K4:L4"/>
    <mergeCell ref="M4:N4"/>
    <mergeCell ref="C5:D5"/>
    <mergeCell ref="E5:F5"/>
    <mergeCell ref="Q4:R4"/>
    <mergeCell ref="S4:T4"/>
    <mergeCell ref="G5:H5"/>
    <mergeCell ref="E6:F6"/>
    <mergeCell ref="K6:L6"/>
    <mergeCell ref="M6:N6"/>
    <mergeCell ref="K5:L5"/>
    <mergeCell ref="C6:D6"/>
    <mergeCell ref="T11:V12"/>
    <mergeCell ref="W11:Y12"/>
    <mergeCell ref="H12:J12"/>
    <mergeCell ref="K12:M12"/>
    <mergeCell ref="N12:P12"/>
    <mergeCell ref="S6:T6"/>
    <mergeCell ref="O6:P6"/>
    <mergeCell ref="A9:Y9"/>
    <mergeCell ref="A10:E10"/>
    <mergeCell ref="U6:V6"/>
    <mergeCell ref="A6:B6"/>
    <mergeCell ref="Q13:S13"/>
    <mergeCell ref="A11:D12"/>
    <mergeCell ref="E11:G12"/>
    <mergeCell ref="H11:P11"/>
    <mergeCell ref="Q11:S12"/>
    <mergeCell ref="E13:G13"/>
    <mergeCell ref="H13:J13"/>
    <mergeCell ref="K13:M13"/>
    <mergeCell ref="N13:P13"/>
    <mergeCell ref="T13:V13"/>
    <mergeCell ref="W13:Y13"/>
    <mergeCell ref="A14:D14"/>
    <mergeCell ref="E14:G14"/>
    <mergeCell ref="K14:M14"/>
    <mergeCell ref="N14:P14"/>
    <mergeCell ref="Q14:S14"/>
    <mergeCell ref="T14:V14"/>
    <mergeCell ref="W14:Y14"/>
    <mergeCell ref="A13:D13"/>
    <mergeCell ref="W15:Y15"/>
    <mergeCell ref="A16:D16"/>
    <mergeCell ref="E16:G16"/>
    <mergeCell ref="H16:J16"/>
    <mergeCell ref="N15:P15"/>
    <mergeCell ref="N16:P16"/>
    <mergeCell ref="A15:D15"/>
    <mergeCell ref="E15:G15"/>
    <mergeCell ref="H15:J15"/>
    <mergeCell ref="H14:J14"/>
    <mergeCell ref="Q15:S15"/>
    <mergeCell ref="T15:V15"/>
    <mergeCell ref="K15:M15"/>
    <mergeCell ref="N17:P17"/>
    <mergeCell ref="Q17:S17"/>
    <mergeCell ref="A17:D17"/>
    <mergeCell ref="E17:G17"/>
    <mergeCell ref="H17:J17"/>
    <mergeCell ref="K17:M17"/>
    <mergeCell ref="W17:Y17"/>
    <mergeCell ref="K16:M16"/>
    <mergeCell ref="Q16:S16"/>
    <mergeCell ref="T16:V16"/>
    <mergeCell ref="T17:V17"/>
    <mergeCell ref="W16:Y16"/>
    <mergeCell ref="A18:D18"/>
    <mergeCell ref="E18:G18"/>
    <mergeCell ref="H18:J18"/>
    <mergeCell ref="K18:M18"/>
    <mergeCell ref="N18:P18"/>
    <mergeCell ref="Q18:S18"/>
    <mergeCell ref="T18:V18"/>
    <mergeCell ref="W18:Y18"/>
    <mergeCell ref="N19:P19"/>
    <mergeCell ref="Q19:S19"/>
    <mergeCell ref="T19:V19"/>
    <mergeCell ref="W19:Y19"/>
    <mergeCell ref="A19:D19"/>
    <mergeCell ref="E19:G19"/>
    <mergeCell ref="H19:J19"/>
    <mergeCell ref="K19:M19"/>
    <mergeCell ref="Q20:S20"/>
    <mergeCell ref="T20:V20"/>
    <mergeCell ref="A20:B20"/>
    <mergeCell ref="C20:D20"/>
    <mergeCell ref="E20:G20"/>
    <mergeCell ref="H20:J20"/>
    <mergeCell ref="W20:Y20"/>
    <mergeCell ref="A21:D21"/>
    <mergeCell ref="E21:G21"/>
    <mergeCell ref="H21:J21"/>
    <mergeCell ref="K21:M21"/>
    <mergeCell ref="N21:P21"/>
    <mergeCell ref="Q21:S21"/>
    <mergeCell ref="T21:V21"/>
    <mergeCell ref="W21:Y21"/>
    <mergeCell ref="N20:P20"/>
    <mergeCell ref="T22:V22"/>
    <mergeCell ref="A22:B22"/>
    <mergeCell ref="C22:D22"/>
    <mergeCell ref="E22:G22"/>
    <mergeCell ref="H22:J22"/>
    <mergeCell ref="K22:M22"/>
    <mergeCell ref="N22:P22"/>
    <mergeCell ref="K20:M20"/>
    <mergeCell ref="W22:Y22"/>
    <mergeCell ref="A23:D23"/>
    <mergeCell ref="E23:G23"/>
    <mergeCell ref="H23:J23"/>
    <mergeCell ref="K23:M23"/>
    <mergeCell ref="N23:P23"/>
    <mergeCell ref="Q23:S23"/>
    <mergeCell ref="T23:V23"/>
    <mergeCell ref="W23:Y23"/>
    <mergeCell ref="Q22:S22"/>
    <mergeCell ref="T26:Y26"/>
    <mergeCell ref="T27:X27"/>
    <mergeCell ref="T25:Y25"/>
    <mergeCell ref="T24:Y24"/>
    <mergeCell ref="N32:P32"/>
    <mergeCell ref="Q32:S32"/>
    <mergeCell ref="B24:P24"/>
    <mergeCell ref="Q24:S24"/>
    <mergeCell ref="B25:R25"/>
    <mergeCell ref="B26:R26"/>
    <mergeCell ref="A33:E33"/>
    <mergeCell ref="F33:I33"/>
    <mergeCell ref="J33:M33"/>
    <mergeCell ref="N33:P33"/>
    <mergeCell ref="A29:Y29"/>
    <mergeCell ref="A30:E30"/>
    <mergeCell ref="A31:E32"/>
    <mergeCell ref="F31:M31"/>
    <mergeCell ref="N31:S31"/>
    <mergeCell ref="T31:Y31"/>
    <mergeCell ref="T32:V32"/>
    <mergeCell ref="W32:Y32"/>
    <mergeCell ref="F32:I32"/>
    <mergeCell ref="J32:M32"/>
    <mergeCell ref="Q33:S33"/>
    <mergeCell ref="T33:V33"/>
    <mergeCell ref="W33:Y33"/>
    <mergeCell ref="W34:Y34"/>
    <mergeCell ref="Q34:S34"/>
    <mergeCell ref="T34:V34"/>
    <mergeCell ref="A34:E34"/>
    <mergeCell ref="F34:I34"/>
    <mergeCell ref="J34:M34"/>
    <mergeCell ref="N34:P34"/>
    <mergeCell ref="W35:Y35"/>
    <mergeCell ref="A36:E36"/>
    <mergeCell ref="F36:I36"/>
    <mergeCell ref="J36:M36"/>
    <mergeCell ref="N36:P36"/>
    <mergeCell ref="Q36:S36"/>
    <mergeCell ref="T36:V36"/>
    <mergeCell ref="W36:Y36"/>
    <mergeCell ref="A35:E35"/>
    <mergeCell ref="A37:E37"/>
    <mergeCell ref="F37:I37"/>
    <mergeCell ref="J37:M37"/>
    <mergeCell ref="T35:V35"/>
    <mergeCell ref="Q35:S35"/>
    <mergeCell ref="F35:I35"/>
    <mergeCell ref="J35:M35"/>
    <mergeCell ref="N35:P35"/>
    <mergeCell ref="N37:P37"/>
    <mergeCell ref="Q37:S37"/>
    <mergeCell ref="T37:V37"/>
    <mergeCell ref="W37:Y37"/>
    <mergeCell ref="Q38:S38"/>
    <mergeCell ref="T38:V38"/>
    <mergeCell ref="W38:Y38"/>
    <mergeCell ref="J38:M38"/>
    <mergeCell ref="N38:P38"/>
    <mergeCell ref="A38:C38"/>
    <mergeCell ref="D38:E38"/>
    <mergeCell ref="F38:I38"/>
    <mergeCell ref="B43:P43"/>
    <mergeCell ref="A39:E39"/>
    <mergeCell ref="F39:I39"/>
    <mergeCell ref="B44:P44"/>
    <mergeCell ref="D40:E40"/>
    <mergeCell ref="F40:I40"/>
    <mergeCell ref="J40:M40"/>
    <mergeCell ref="N41:P41"/>
    <mergeCell ref="A40:C40"/>
    <mergeCell ref="F41:I41"/>
    <mergeCell ref="J41:M41"/>
    <mergeCell ref="T42:Y42"/>
    <mergeCell ref="J39:M39"/>
    <mergeCell ref="N40:P40"/>
    <mergeCell ref="Q40:S40"/>
    <mergeCell ref="T40:V40"/>
    <mergeCell ref="W40:Y40"/>
    <mergeCell ref="N39:P39"/>
    <mergeCell ref="T39:V39"/>
    <mergeCell ref="W39:Y39"/>
    <mergeCell ref="Q39:S39"/>
    <mergeCell ref="B45:P45"/>
    <mergeCell ref="T43:Y43"/>
    <mergeCell ref="T44:Y44"/>
    <mergeCell ref="T41:V41"/>
    <mergeCell ref="T45:X45"/>
    <mergeCell ref="W41:Y41"/>
    <mergeCell ref="B42:P42"/>
    <mergeCell ref="Q42:S42"/>
    <mergeCell ref="A41:E41"/>
    <mergeCell ref="Q41:S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PageLayoutView="0" workbookViewId="0" topLeftCell="A1">
      <selection activeCell="A1" sqref="A1:V1"/>
    </sheetView>
  </sheetViews>
  <sheetFormatPr defaultColWidth="4.25390625" defaultRowHeight="18" customHeight="1"/>
  <cols>
    <col min="1" max="16384" width="4.25390625" style="63" customWidth="1"/>
  </cols>
  <sheetData>
    <row r="1" spans="1:22" ht="18" customHeight="1">
      <c r="A1" s="331" t="s">
        <v>384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1:6" ht="18" customHeight="1" thickBot="1">
      <c r="A2" s="288" t="s">
        <v>431</v>
      </c>
      <c r="B2" s="332"/>
      <c r="C2" s="332"/>
      <c r="D2" s="332"/>
      <c r="E2" s="332"/>
      <c r="F2" s="332"/>
    </row>
    <row r="3" spans="1:22" ht="22.5" customHeight="1">
      <c r="A3" s="418" t="s">
        <v>32</v>
      </c>
      <c r="B3" s="386"/>
      <c r="C3" s="386"/>
      <c r="D3" s="386"/>
      <c r="E3" s="386" t="s">
        <v>56</v>
      </c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395" t="s">
        <v>57</v>
      </c>
      <c r="U3" s="396"/>
      <c r="V3" s="396"/>
    </row>
    <row r="4" spans="1:22" ht="22.5" customHeight="1">
      <c r="A4" s="419"/>
      <c r="B4" s="372"/>
      <c r="C4" s="372"/>
      <c r="D4" s="372"/>
      <c r="E4" s="372" t="s">
        <v>58</v>
      </c>
      <c r="F4" s="372"/>
      <c r="G4" s="372"/>
      <c r="H4" s="372" t="s">
        <v>59</v>
      </c>
      <c r="I4" s="372"/>
      <c r="J4" s="372"/>
      <c r="K4" s="372" t="s">
        <v>60</v>
      </c>
      <c r="L4" s="372"/>
      <c r="M4" s="372"/>
      <c r="N4" s="372" t="s">
        <v>61</v>
      </c>
      <c r="O4" s="372"/>
      <c r="P4" s="372"/>
      <c r="Q4" s="372" t="s">
        <v>62</v>
      </c>
      <c r="R4" s="372"/>
      <c r="S4" s="372"/>
      <c r="T4" s="401" t="s">
        <v>63</v>
      </c>
      <c r="U4" s="402"/>
      <c r="V4" s="402"/>
    </row>
    <row r="5" spans="1:22" ht="22.5" customHeight="1">
      <c r="A5" s="420" t="s">
        <v>53</v>
      </c>
      <c r="B5" s="420"/>
      <c r="C5" s="62" t="s">
        <v>397</v>
      </c>
      <c r="D5" s="72" t="s">
        <v>288</v>
      </c>
      <c r="E5" s="370">
        <v>1</v>
      </c>
      <c r="F5" s="371"/>
      <c r="G5" s="371"/>
      <c r="H5" s="371">
        <v>5</v>
      </c>
      <c r="I5" s="371"/>
      <c r="J5" s="371"/>
      <c r="K5" s="371">
        <v>182725</v>
      </c>
      <c r="L5" s="371"/>
      <c r="M5" s="371"/>
      <c r="N5" s="371">
        <v>5815</v>
      </c>
      <c r="O5" s="371"/>
      <c r="P5" s="371"/>
      <c r="Q5" s="371">
        <v>16320</v>
      </c>
      <c r="R5" s="371"/>
      <c r="S5" s="371"/>
      <c r="T5" s="421">
        <v>1122.01</v>
      </c>
      <c r="U5" s="421"/>
      <c r="V5" s="421"/>
    </row>
    <row r="6" spans="1:22" ht="22.5" customHeight="1">
      <c r="A6" s="137"/>
      <c r="B6" s="137"/>
      <c r="D6" s="72"/>
      <c r="E6" s="318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7"/>
      <c r="U6" s="417"/>
      <c r="V6" s="417"/>
    </row>
    <row r="7" spans="1:22" ht="22.5" customHeight="1">
      <c r="A7" s="420"/>
      <c r="B7" s="420"/>
      <c r="C7" s="62" t="s">
        <v>398</v>
      </c>
      <c r="D7" s="72"/>
      <c r="E7" s="318">
        <v>1</v>
      </c>
      <c r="F7" s="313"/>
      <c r="G7" s="313"/>
      <c r="H7" s="313">
        <v>5</v>
      </c>
      <c r="I7" s="313"/>
      <c r="J7" s="313"/>
      <c r="K7" s="313">
        <v>185793</v>
      </c>
      <c r="L7" s="313"/>
      <c r="M7" s="313"/>
      <c r="N7" s="313">
        <v>5941</v>
      </c>
      <c r="O7" s="313"/>
      <c r="P7" s="313"/>
      <c r="Q7" s="313">
        <v>16521</v>
      </c>
      <c r="R7" s="313"/>
      <c r="S7" s="313"/>
      <c r="T7" s="312">
        <v>1138.2</v>
      </c>
      <c r="U7" s="312"/>
      <c r="V7" s="312"/>
    </row>
    <row r="8" spans="1:22" ht="22.5" customHeight="1">
      <c r="A8" s="137"/>
      <c r="B8" s="137"/>
      <c r="D8" s="72"/>
      <c r="E8" s="318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2"/>
      <c r="U8" s="312"/>
      <c r="V8" s="312"/>
    </row>
    <row r="9" spans="1:22" ht="22.5" customHeight="1">
      <c r="A9" s="405"/>
      <c r="B9" s="405"/>
      <c r="C9" s="62" t="s">
        <v>399</v>
      </c>
      <c r="D9" s="71"/>
      <c r="E9" s="318">
        <v>1</v>
      </c>
      <c r="F9" s="313"/>
      <c r="G9" s="313"/>
      <c r="H9" s="313">
        <v>5</v>
      </c>
      <c r="I9" s="313"/>
      <c r="J9" s="313"/>
      <c r="K9" s="313">
        <v>189936</v>
      </c>
      <c r="L9" s="313"/>
      <c r="M9" s="313"/>
      <c r="N9" s="313">
        <v>6149</v>
      </c>
      <c r="O9" s="313"/>
      <c r="P9" s="313"/>
      <c r="Q9" s="313">
        <v>16778</v>
      </c>
      <c r="R9" s="313"/>
      <c r="S9" s="313"/>
      <c r="T9" s="312">
        <v>1157.3</v>
      </c>
      <c r="U9" s="312"/>
      <c r="V9" s="312"/>
    </row>
    <row r="10" spans="1:22" ht="22.5" customHeight="1">
      <c r="A10" s="137"/>
      <c r="B10" s="137"/>
      <c r="D10" s="72"/>
      <c r="E10" s="318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2"/>
      <c r="U10" s="312"/>
      <c r="V10" s="312"/>
    </row>
    <row r="11" spans="1:22" ht="22.5" customHeight="1" thickBot="1">
      <c r="A11" s="406"/>
      <c r="B11" s="406"/>
      <c r="C11" s="94" t="s">
        <v>400</v>
      </c>
      <c r="D11" s="144"/>
      <c r="E11" s="407">
        <v>1</v>
      </c>
      <c r="F11" s="408"/>
      <c r="G11" s="408"/>
      <c r="H11" s="408">
        <v>5</v>
      </c>
      <c r="I11" s="408"/>
      <c r="J11" s="408"/>
      <c r="K11" s="408">
        <v>193662</v>
      </c>
      <c r="L11" s="408"/>
      <c r="M11" s="408"/>
      <c r="N11" s="408">
        <v>6375</v>
      </c>
      <c r="O11" s="408"/>
      <c r="P11" s="408"/>
      <c r="Q11" s="408">
        <v>17057</v>
      </c>
      <c r="R11" s="408"/>
      <c r="S11" s="408"/>
      <c r="T11" s="423">
        <v>1174.63</v>
      </c>
      <c r="U11" s="423"/>
      <c r="V11" s="423"/>
    </row>
    <row r="12" spans="1:22" ht="18" customHeight="1">
      <c r="A12" s="77"/>
      <c r="B12" s="77"/>
      <c r="C12" s="77"/>
      <c r="D12" s="77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374" t="s">
        <v>64</v>
      </c>
      <c r="S12" s="375"/>
      <c r="T12" s="375"/>
      <c r="U12" s="375"/>
      <c r="V12" s="375"/>
    </row>
    <row r="13" spans="1:22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93"/>
      <c r="S13" s="140"/>
      <c r="T13" s="140"/>
      <c r="U13" s="140"/>
      <c r="V13" s="140"/>
    </row>
    <row r="15" spans="1:22" ht="18" customHeight="1">
      <c r="A15" s="331" t="s">
        <v>385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</row>
    <row r="16" spans="1:5" ht="18" customHeight="1" thickBot="1">
      <c r="A16" s="422" t="s">
        <v>432</v>
      </c>
      <c r="B16" s="422"/>
      <c r="C16" s="422"/>
      <c r="D16" s="422"/>
      <c r="E16" s="422"/>
    </row>
    <row r="17" spans="1:22" ht="22.5" customHeight="1">
      <c r="A17" s="418" t="s">
        <v>32</v>
      </c>
      <c r="B17" s="386"/>
      <c r="C17" s="386"/>
      <c r="D17" s="386"/>
      <c r="E17" s="386" t="s">
        <v>65</v>
      </c>
      <c r="F17" s="386"/>
      <c r="G17" s="386"/>
      <c r="H17" s="386"/>
      <c r="I17" s="386"/>
      <c r="J17" s="386"/>
      <c r="K17" s="386"/>
      <c r="L17" s="386"/>
      <c r="M17" s="386"/>
      <c r="N17" s="386" t="s">
        <v>66</v>
      </c>
      <c r="O17" s="411"/>
      <c r="P17" s="411"/>
      <c r="Q17" s="410" t="s">
        <v>67</v>
      </c>
      <c r="R17" s="410"/>
      <c r="S17" s="410"/>
      <c r="T17" s="386" t="s">
        <v>68</v>
      </c>
      <c r="U17" s="411"/>
      <c r="V17" s="412"/>
    </row>
    <row r="18" spans="1:22" ht="22.5" customHeight="1">
      <c r="A18" s="419"/>
      <c r="B18" s="372"/>
      <c r="C18" s="372"/>
      <c r="D18" s="372"/>
      <c r="E18" s="372" t="s">
        <v>69</v>
      </c>
      <c r="F18" s="372"/>
      <c r="G18" s="372"/>
      <c r="H18" s="372" t="s">
        <v>70</v>
      </c>
      <c r="I18" s="372"/>
      <c r="J18" s="372"/>
      <c r="K18" s="372" t="s">
        <v>71</v>
      </c>
      <c r="L18" s="372"/>
      <c r="M18" s="372"/>
      <c r="N18" s="413"/>
      <c r="O18" s="413"/>
      <c r="P18" s="413"/>
      <c r="Q18" s="415" t="s">
        <v>72</v>
      </c>
      <c r="R18" s="415"/>
      <c r="S18" s="415"/>
      <c r="T18" s="413"/>
      <c r="U18" s="413"/>
      <c r="V18" s="414"/>
    </row>
    <row r="19" spans="1:22" ht="22.5" customHeight="1">
      <c r="A19" s="391" t="s">
        <v>53</v>
      </c>
      <c r="B19" s="391"/>
      <c r="C19" s="62" t="s">
        <v>397</v>
      </c>
      <c r="D19" s="72" t="s">
        <v>288</v>
      </c>
      <c r="E19" s="370">
        <v>12530</v>
      </c>
      <c r="F19" s="371"/>
      <c r="G19" s="371"/>
      <c r="H19" s="371">
        <v>57445</v>
      </c>
      <c r="I19" s="371"/>
      <c r="J19" s="371"/>
      <c r="K19" s="371">
        <v>122930</v>
      </c>
      <c r="L19" s="371"/>
      <c r="M19" s="371"/>
      <c r="N19" s="371">
        <v>1122.01</v>
      </c>
      <c r="O19" s="371"/>
      <c r="P19" s="371"/>
      <c r="Q19" s="371">
        <v>24185</v>
      </c>
      <c r="R19" s="371"/>
      <c r="S19" s="371"/>
      <c r="T19" s="409">
        <v>72721</v>
      </c>
      <c r="U19" s="409"/>
      <c r="V19" s="409"/>
    </row>
    <row r="20" spans="1:22" ht="22.5" customHeight="1">
      <c r="A20" s="65"/>
      <c r="B20" s="65"/>
      <c r="D20" s="92"/>
      <c r="E20" s="115"/>
      <c r="F20" s="115"/>
      <c r="G20" s="115"/>
      <c r="H20" s="115"/>
      <c r="I20" s="115"/>
      <c r="J20" s="115"/>
      <c r="K20" s="115"/>
      <c r="L20" s="115"/>
      <c r="M20" s="115"/>
      <c r="N20" s="166"/>
      <c r="O20" s="166"/>
      <c r="P20" s="166"/>
      <c r="Q20" s="115"/>
      <c r="R20" s="115"/>
      <c r="S20" s="115"/>
      <c r="T20" s="115"/>
      <c r="U20" s="115"/>
      <c r="V20" s="115"/>
    </row>
    <row r="21" spans="1:22" ht="22.5" customHeight="1">
      <c r="A21" s="405"/>
      <c r="B21" s="405"/>
      <c r="C21" s="62" t="s">
        <v>398</v>
      </c>
      <c r="D21" s="92"/>
      <c r="E21" s="318">
        <v>12530</v>
      </c>
      <c r="F21" s="313"/>
      <c r="G21" s="313"/>
      <c r="H21" s="313">
        <v>57792</v>
      </c>
      <c r="I21" s="313"/>
      <c r="J21" s="313"/>
      <c r="K21" s="313">
        <v>122599</v>
      </c>
      <c r="L21" s="313"/>
      <c r="M21" s="313"/>
      <c r="N21" s="313">
        <v>1138</v>
      </c>
      <c r="O21" s="313"/>
      <c r="P21" s="313"/>
      <c r="Q21" s="313">
        <v>24767</v>
      </c>
      <c r="R21" s="313"/>
      <c r="S21" s="313"/>
      <c r="T21" s="313">
        <v>73082</v>
      </c>
      <c r="U21" s="313"/>
      <c r="V21" s="313"/>
    </row>
    <row r="22" spans="1:22" ht="22.5" customHeight="1">
      <c r="A22" s="65"/>
      <c r="B22" s="65"/>
      <c r="D22" s="92"/>
      <c r="E22" s="115"/>
      <c r="F22" s="115"/>
      <c r="G22" s="115"/>
      <c r="H22" s="115"/>
      <c r="I22" s="115"/>
      <c r="J22" s="115"/>
      <c r="K22" s="115"/>
      <c r="L22" s="115"/>
      <c r="M22" s="115"/>
      <c r="N22" s="166"/>
      <c r="O22" s="166"/>
      <c r="P22" s="166"/>
      <c r="Q22" s="115"/>
      <c r="R22" s="115"/>
      <c r="S22" s="115"/>
      <c r="T22" s="115"/>
      <c r="U22" s="115"/>
      <c r="V22" s="115"/>
    </row>
    <row r="23" spans="1:22" ht="22.5" customHeight="1">
      <c r="A23" s="405"/>
      <c r="B23" s="405"/>
      <c r="C23" s="62" t="s">
        <v>399</v>
      </c>
      <c r="D23" s="93"/>
      <c r="E23" s="318">
        <v>12530</v>
      </c>
      <c r="F23" s="313"/>
      <c r="G23" s="313"/>
      <c r="H23" s="313">
        <v>58246</v>
      </c>
      <c r="I23" s="313"/>
      <c r="J23" s="313"/>
      <c r="K23" s="313">
        <v>122218</v>
      </c>
      <c r="L23" s="313"/>
      <c r="M23" s="313"/>
      <c r="N23" s="313">
        <v>1157</v>
      </c>
      <c r="O23" s="313"/>
      <c r="P23" s="313"/>
      <c r="Q23" s="313">
        <v>25227</v>
      </c>
      <c r="R23" s="313"/>
      <c r="S23" s="313"/>
      <c r="T23" s="313">
        <v>73822</v>
      </c>
      <c r="U23" s="313"/>
      <c r="V23" s="313"/>
    </row>
    <row r="24" spans="1:22" ht="22.5" customHeight="1">
      <c r="A24" s="65"/>
      <c r="B24" s="65"/>
      <c r="D24" s="92"/>
      <c r="E24" s="115"/>
      <c r="F24" s="115"/>
      <c r="G24" s="115"/>
      <c r="H24" s="115"/>
      <c r="I24" s="115"/>
      <c r="J24" s="115"/>
      <c r="K24" s="115"/>
      <c r="L24" s="115"/>
      <c r="M24" s="115"/>
      <c r="N24" s="166"/>
      <c r="O24" s="166"/>
      <c r="P24" s="166"/>
      <c r="Q24" s="115"/>
      <c r="R24" s="115"/>
      <c r="S24" s="115"/>
      <c r="T24" s="115"/>
      <c r="U24" s="115"/>
      <c r="V24" s="115"/>
    </row>
    <row r="25" spans="1:22" ht="22.5" customHeight="1" thickBot="1">
      <c r="A25" s="406"/>
      <c r="B25" s="406"/>
      <c r="C25" s="94" t="s">
        <v>400</v>
      </c>
      <c r="D25" s="145"/>
      <c r="E25" s="407">
        <v>12530</v>
      </c>
      <c r="F25" s="408"/>
      <c r="G25" s="408"/>
      <c r="H25" s="408">
        <v>58424</v>
      </c>
      <c r="I25" s="408"/>
      <c r="J25" s="408"/>
      <c r="K25" s="408">
        <v>121755</v>
      </c>
      <c r="L25" s="408"/>
      <c r="M25" s="408"/>
      <c r="N25" s="408">
        <v>1175</v>
      </c>
      <c r="O25" s="408"/>
      <c r="P25" s="408"/>
      <c r="Q25" s="408">
        <v>25949</v>
      </c>
      <c r="R25" s="408"/>
      <c r="S25" s="408"/>
      <c r="T25" s="408">
        <v>73910</v>
      </c>
      <c r="U25" s="408"/>
      <c r="V25" s="408"/>
    </row>
    <row r="26" spans="1:22" ht="18" customHeight="1">
      <c r="A26" s="93"/>
      <c r="B26" s="303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71"/>
      <c r="R26" s="374" t="s">
        <v>64</v>
      </c>
      <c r="S26" s="375"/>
      <c r="T26" s="375"/>
      <c r="U26" s="375"/>
      <c r="V26" s="375"/>
    </row>
    <row r="27" spans="2:16" ht="18" customHeight="1">
      <c r="B27" s="122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2:16" ht="18" customHeight="1">
      <c r="B28" s="122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22" ht="18" customHeight="1">
      <c r="A29" s="331" t="s">
        <v>401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</row>
    <row r="30" spans="1:4" ht="18" customHeight="1" thickBot="1">
      <c r="A30" s="135" t="s">
        <v>73</v>
      </c>
      <c r="B30" s="164"/>
      <c r="C30" s="164"/>
      <c r="D30" s="164"/>
    </row>
    <row r="31" spans="1:22" ht="22.5" customHeight="1">
      <c r="A31" s="397" t="s">
        <v>32</v>
      </c>
      <c r="B31" s="397"/>
      <c r="C31" s="397"/>
      <c r="D31" s="398"/>
      <c r="E31" s="395" t="s">
        <v>74</v>
      </c>
      <c r="F31" s="396"/>
      <c r="G31" s="396"/>
      <c r="H31" s="396"/>
      <c r="I31" s="396"/>
      <c r="J31" s="403"/>
      <c r="K31" s="395" t="s">
        <v>75</v>
      </c>
      <c r="L31" s="396"/>
      <c r="M31" s="396"/>
      <c r="N31" s="396"/>
      <c r="O31" s="396"/>
      <c r="P31" s="403"/>
      <c r="Q31" s="395" t="s">
        <v>353</v>
      </c>
      <c r="R31" s="396"/>
      <c r="S31" s="396"/>
      <c r="T31" s="396"/>
      <c r="U31" s="396"/>
      <c r="V31" s="396"/>
    </row>
    <row r="32" spans="1:22" ht="22.5" customHeight="1">
      <c r="A32" s="399"/>
      <c r="B32" s="399"/>
      <c r="C32" s="399"/>
      <c r="D32" s="400"/>
      <c r="E32" s="401" t="s">
        <v>350</v>
      </c>
      <c r="F32" s="402"/>
      <c r="G32" s="402"/>
      <c r="H32" s="402"/>
      <c r="I32" s="402"/>
      <c r="J32" s="404"/>
      <c r="K32" s="401" t="s">
        <v>351</v>
      </c>
      <c r="L32" s="402"/>
      <c r="M32" s="402"/>
      <c r="N32" s="402"/>
      <c r="O32" s="402"/>
      <c r="P32" s="404"/>
      <c r="Q32" s="401" t="s">
        <v>352</v>
      </c>
      <c r="R32" s="402"/>
      <c r="S32" s="402"/>
      <c r="T32" s="402"/>
      <c r="U32" s="402"/>
      <c r="V32" s="402"/>
    </row>
    <row r="33" spans="1:22" ht="22.5" customHeight="1">
      <c r="A33" s="391" t="s">
        <v>53</v>
      </c>
      <c r="B33" s="391"/>
      <c r="C33" s="62" t="s">
        <v>397</v>
      </c>
      <c r="D33" s="146" t="s">
        <v>288</v>
      </c>
      <c r="E33" s="392">
        <v>39.7</v>
      </c>
      <c r="F33" s="393"/>
      <c r="G33" s="393"/>
      <c r="H33" s="393"/>
      <c r="I33" s="393"/>
      <c r="J33" s="393"/>
      <c r="K33" s="393">
        <v>42.1</v>
      </c>
      <c r="L33" s="393"/>
      <c r="M33" s="393"/>
      <c r="N33" s="393"/>
      <c r="O33" s="393"/>
      <c r="P33" s="393"/>
      <c r="Q33" s="393">
        <v>59.2</v>
      </c>
      <c r="R33" s="393"/>
      <c r="S33" s="393"/>
      <c r="T33" s="393"/>
      <c r="U33" s="393"/>
      <c r="V33" s="393"/>
    </row>
    <row r="34" spans="1:22" ht="22.5" customHeight="1">
      <c r="A34" s="65"/>
      <c r="B34" s="65"/>
      <c r="C34" s="62"/>
      <c r="D34" s="92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</row>
    <row r="35" spans="1:22" ht="22.5" customHeight="1">
      <c r="A35" s="65"/>
      <c r="B35" s="65"/>
      <c r="C35" s="62" t="s">
        <v>398</v>
      </c>
      <c r="D35" s="92"/>
      <c r="E35" s="387">
        <v>40.3</v>
      </c>
      <c r="F35" s="388"/>
      <c r="G35" s="388"/>
      <c r="H35" s="388"/>
      <c r="I35" s="388"/>
      <c r="J35" s="388"/>
      <c r="K35" s="388">
        <v>42.9</v>
      </c>
      <c r="L35" s="388"/>
      <c r="M35" s="388"/>
      <c r="N35" s="388"/>
      <c r="O35" s="388"/>
      <c r="P35" s="388"/>
      <c r="Q35" s="388">
        <v>59.6</v>
      </c>
      <c r="R35" s="388"/>
      <c r="S35" s="388"/>
      <c r="T35" s="388"/>
      <c r="U35" s="388"/>
      <c r="V35" s="388"/>
    </row>
    <row r="36" spans="1:22" ht="22.5" customHeight="1">
      <c r="A36" s="65"/>
      <c r="B36" s="65"/>
      <c r="C36" s="62"/>
      <c r="D36" s="92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1:22" ht="22.5" customHeight="1">
      <c r="A37" s="65"/>
      <c r="B37" s="65"/>
      <c r="C37" s="62" t="s">
        <v>399</v>
      </c>
      <c r="D37" s="93"/>
      <c r="E37" s="387">
        <v>41</v>
      </c>
      <c r="F37" s="388"/>
      <c r="G37" s="388"/>
      <c r="H37" s="388"/>
      <c r="I37" s="388"/>
      <c r="J37" s="388"/>
      <c r="K37" s="388">
        <v>43.3</v>
      </c>
      <c r="L37" s="388"/>
      <c r="M37" s="388"/>
      <c r="N37" s="388"/>
      <c r="O37" s="388"/>
      <c r="P37" s="388"/>
      <c r="Q37" s="388">
        <v>60.4</v>
      </c>
      <c r="R37" s="388"/>
      <c r="S37" s="388"/>
      <c r="T37" s="388"/>
      <c r="U37" s="388"/>
      <c r="V37" s="388"/>
    </row>
    <row r="38" spans="1:22" ht="22.5" customHeight="1">
      <c r="A38" s="65"/>
      <c r="B38" s="65"/>
      <c r="C38" s="62"/>
      <c r="D38" s="92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</row>
    <row r="39" spans="1:22" ht="22.5" customHeight="1" thickBot="1">
      <c r="A39" s="167"/>
      <c r="B39" s="167"/>
      <c r="C39" s="94" t="s">
        <v>400</v>
      </c>
      <c r="D39" s="145"/>
      <c r="E39" s="389">
        <v>41.6</v>
      </c>
      <c r="F39" s="390"/>
      <c r="G39" s="390"/>
      <c r="H39" s="390"/>
      <c r="I39" s="390"/>
      <c r="J39" s="390"/>
      <c r="K39" s="390">
        <v>44.4</v>
      </c>
      <c r="L39" s="390"/>
      <c r="M39" s="390"/>
      <c r="N39" s="390"/>
      <c r="O39" s="390"/>
      <c r="P39" s="390"/>
      <c r="Q39" s="390">
        <v>60.7</v>
      </c>
      <c r="R39" s="390"/>
      <c r="S39" s="390"/>
      <c r="T39" s="390"/>
      <c r="U39" s="390"/>
      <c r="V39" s="390"/>
    </row>
    <row r="40" spans="1:22" ht="18" customHeight="1">
      <c r="A40" s="294" t="s">
        <v>354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71"/>
      <c r="R40" s="374" t="s">
        <v>64</v>
      </c>
      <c r="S40" s="375"/>
      <c r="T40" s="375"/>
      <c r="U40" s="375"/>
      <c r="V40" s="375"/>
    </row>
  </sheetData>
  <sheetProtection/>
  <mergeCells count="122">
    <mergeCell ref="E10:G10"/>
    <mergeCell ref="H10:J10"/>
    <mergeCell ref="K10:M10"/>
    <mergeCell ref="N10:P10"/>
    <mergeCell ref="K8:M8"/>
    <mergeCell ref="N8:P8"/>
    <mergeCell ref="Q8:S8"/>
    <mergeCell ref="T8:V8"/>
    <mergeCell ref="N9:P9"/>
    <mergeCell ref="Q9:S9"/>
    <mergeCell ref="T9:V9"/>
    <mergeCell ref="Q11:S11"/>
    <mergeCell ref="T11:V11"/>
    <mergeCell ref="Q10:S10"/>
    <mergeCell ref="T10:V10"/>
    <mergeCell ref="A1:V1"/>
    <mergeCell ref="A2:F2"/>
    <mergeCell ref="A16:E16"/>
    <mergeCell ref="E4:G4"/>
    <mergeCell ref="H4:J4"/>
    <mergeCell ref="A5:B5"/>
    <mergeCell ref="E5:G5"/>
    <mergeCell ref="H5:J5"/>
    <mergeCell ref="T3:V3"/>
    <mergeCell ref="K4:M4"/>
    <mergeCell ref="T4:V4"/>
    <mergeCell ref="A7:B7"/>
    <mergeCell ref="E7:G7"/>
    <mergeCell ref="H7:J7"/>
    <mergeCell ref="K7:M7"/>
    <mergeCell ref="T5:V5"/>
    <mergeCell ref="A3:D4"/>
    <mergeCell ref="E3:S3"/>
    <mergeCell ref="N4:P4"/>
    <mergeCell ref="N7:P7"/>
    <mergeCell ref="Q7:S7"/>
    <mergeCell ref="T7:V7"/>
    <mergeCell ref="Q5:S5"/>
    <mergeCell ref="Q4:S4"/>
    <mergeCell ref="Q6:S6"/>
    <mergeCell ref="T6:V6"/>
    <mergeCell ref="N6:P6"/>
    <mergeCell ref="N5:P5"/>
    <mergeCell ref="K5:M5"/>
    <mergeCell ref="A9:B9"/>
    <mergeCell ref="E9:G9"/>
    <mergeCell ref="H9:J9"/>
    <mergeCell ref="K9:M9"/>
    <mergeCell ref="E6:G6"/>
    <mergeCell ref="H6:J6"/>
    <mergeCell ref="K6:M6"/>
    <mergeCell ref="E8:G8"/>
    <mergeCell ref="H8:J8"/>
    <mergeCell ref="A15:V15"/>
    <mergeCell ref="K11:M11"/>
    <mergeCell ref="H11:J11"/>
    <mergeCell ref="E11:G11"/>
    <mergeCell ref="A11:B11"/>
    <mergeCell ref="N11:P11"/>
    <mergeCell ref="R12:V12"/>
    <mergeCell ref="K18:M18"/>
    <mergeCell ref="Q18:S18"/>
    <mergeCell ref="E17:M17"/>
    <mergeCell ref="N17:P18"/>
    <mergeCell ref="A21:B21"/>
    <mergeCell ref="E21:G21"/>
    <mergeCell ref="H21:J21"/>
    <mergeCell ref="K21:M21"/>
    <mergeCell ref="Q19:S19"/>
    <mergeCell ref="A17:D18"/>
    <mergeCell ref="T19:V19"/>
    <mergeCell ref="A19:B19"/>
    <mergeCell ref="Q17:S17"/>
    <mergeCell ref="N19:P19"/>
    <mergeCell ref="E19:G19"/>
    <mergeCell ref="H19:J19"/>
    <mergeCell ref="K19:M19"/>
    <mergeCell ref="T17:V18"/>
    <mergeCell ref="E18:G18"/>
    <mergeCell ref="H18:J18"/>
    <mergeCell ref="N21:P21"/>
    <mergeCell ref="Q21:S21"/>
    <mergeCell ref="T21:V21"/>
    <mergeCell ref="N25:P25"/>
    <mergeCell ref="Q25:S25"/>
    <mergeCell ref="T25:V25"/>
    <mergeCell ref="N23:P23"/>
    <mergeCell ref="T23:V23"/>
    <mergeCell ref="Q23:S23"/>
    <mergeCell ref="A23:B23"/>
    <mergeCell ref="K23:M23"/>
    <mergeCell ref="A25:B25"/>
    <mergeCell ref="E25:G25"/>
    <mergeCell ref="H25:J25"/>
    <mergeCell ref="K25:M25"/>
    <mergeCell ref="E23:G23"/>
    <mergeCell ref="H23:J23"/>
    <mergeCell ref="R26:V26"/>
    <mergeCell ref="B26:P26"/>
    <mergeCell ref="Q31:V31"/>
    <mergeCell ref="A29:V29"/>
    <mergeCell ref="A31:D32"/>
    <mergeCell ref="Q32:V32"/>
    <mergeCell ref="E31:J31"/>
    <mergeCell ref="K31:P31"/>
    <mergeCell ref="E32:J32"/>
    <mergeCell ref="K32:P32"/>
    <mergeCell ref="A33:B33"/>
    <mergeCell ref="E35:J35"/>
    <mergeCell ref="K35:P35"/>
    <mergeCell ref="Q35:V35"/>
    <mergeCell ref="E33:J33"/>
    <mergeCell ref="K33:P33"/>
    <mergeCell ref="Q33:V33"/>
    <mergeCell ref="E37:J37"/>
    <mergeCell ref="K37:P37"/>
    <mergeCell ref="Q37:V37"/>
    <mergeCell ref="R40:V40"/>
    <mergeCell ref="E39:J39"/>
    <mergeCell ref="K39:P39"/>
    <mergeCell ref="Q39:V39"/>
    <mergeCell ref="A40:P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80" zoomScaleNormal="80" zoomScalePageLayoutView="0" workbookViewId="0" topLeftCell="A1">
      <selection activeCell="A1" sqref="A1:I1"/>
    </sheetView>
  </sheetViews>
  <sheetFormatPr defaultColWidth="3.625" defaultRowHeight="22.5" customHeight="1"/>
  <cols>
    <col min="1" max="2" width="2.875" style="1" customWidth="1"/>
    <col min="3" max="3" width="3.625" style="1" customWidth="1"/>
    <col min="4" max="4" width="2.625" style="1" customWidth="1"/>
    <col min="5" max="5" width="27.625" style="1" customWidth="1"/>
    <col min="6" max="6" width="3.375" style="1" customWidth="1"/>
    <col min="7" max="9" width="16.625" style="1" customWidth="1"/>
    <col min="10" max="10" width="3.625" style="1" customWidth="1"/>
    <col min="11" max="11" width="8.75390625" style="1" bestFit="1" customWidth="1"/>
    <col min="12" max="12" width="12.125" style="1" bestFit="1" customWidth="1"/>
    <col min="13" max="13" width="15.00390625" style="1" bestFit="1" customWidth="1"/>
    <col min="14" max="14" width="3.00390625" style="1" bestFit="1" customWidth="1"/>
    <col min="15" max="16384" width="3.625" style="1" customWidth="1"/>
  </cols>
  <sheetData>
    <row r="1" spans="1:9" s="63" customFormat="1" ht="27.75" customHeight="1">
      <c r="A1" s="331" t="s">
        <v>386</v>
      </c>
      <c r="B1" s="331"/>
      <c r="C1" s="331"/>
      <c r="D1" s="331"/>
      <c r="E1" s="331"/>
      <c r="F1" s="331"/>
      <c r="G1" s="331"/>
      <c r="H1" s="331"/>
      <c r="I1" s="331"/>
    </row>
    <row r="2" ht="9.75" customHeight="1" thickBot="1"/>
    <row r="3" spans="1:9" ht="22.5" customHeight="1">
      <c r="A3" s="424" t="s">
        <v>185</v>
      </c>
      <c r="B3" s="425"/>
      <c r="C3" s="425"/>
      <c r="D3" s="425"/>
      <c r="E3" s="425"/>
      <c r="F3" s="425"/>
      <c r="G3" s="430" t="s">
        <v>186</v>
      </c>
      <c r="H3" s="430" t="s">
        <v>187</v>
      </c>
      <c r="I3" s="433" t="s">
        <v>188</v>
      </c>
    </row>
    <row r="4" spans="1:9" ht="22.5" customHeight="1">
      <c r="A4" s="426"/>
      <c r="B4" s="427"/>
      <c r="C4" s="427"/>
      <c r="D4" s="427"/>
      <c r="E4" s="427"/>
      <c r="F4" s="427"/>
      <c r="G4" s="431"/>
      <c r="H4" s="431"/>
      <c r="I4" s="434"/>
    </row>
    <row r="5" spans="1:9" ht="22.5" customHeight="1">
      <c r="A5" s="428"/>
      <c r="B5" s="429"/>
      <c r="C5" s="429"/>
      <c r="D5" s="429"/>
      <c r="E5" s="429"/>
      <c r="F5" s="429"/>
      <c r="G5" s="432"/>
      <c r="H5" s="432"/>
      <c r="I5" s="435"/>
    </row>
    <row r="6" spans="4:9" ht="22.5" customHeight="1">
      <c r="D6" s="6"/>
      <c r="E6" s="6"/>
      <c r="F6" s="7"/>
      <c r="G6" s="2"/>
      <c r="H6" s="2"/>
      <c r="I6" s="2"/>
    </row>
    <row r="7" spans="1:9" s="5" customFormat="1" ht="22.5" customHeight="1">
      <c r="A7" s="1"/>
      <c r="B7" s="405" t="s">
        <v>414</v>
      </c>
      <c r="C7" s="405"/>
      <c r="D7" s="405"/>
      <c r="E7" s="405"/>
      <c r="F7" s="71"/>
      <c r="G7" s="67">
        <v>53600</v>
      </c>
      <c r="H7" s="66">
        <v>7096902</v>
      </c>
      <c r="I7" s="66">
        <v>239707149</v>
      </c>
    </row>
    <row r="8" spans="1:9" ht="22.5" customHeight="1">
      <c r="A8" s="80"/>
      <c r="B8" s="438" t="s">
        <v>415</v>
      </c>
      <c r="C8" s="438"/>
      <c r="D8" s="438"/>
      <c r="E8" s="438"/>
      <c r="F8" s="153"/>
      <c r="G8" s="154">
        <v>53569</v>
      </c>
      <c r="H8" s="155">
        <v>7202816</v>
      </c>
      <c r="I8" s="155">
        <v>248680259</v>
      </c>
    </row>
    <row r="9" spans="1:9" s="5" customFormat="1" ht="22.5" customHeight="1">
      <c r="A9" s="1"/>
      <c r="B9" s="1"/>
      <c r="C9" s="71"/>
      <c r="D9" s="71"/>
      <c r="E9" s="65"/>
      <c r="F9" s="71"/>
      <c r="G9" s="67"/>
      <c r="H9" s="66"/>
      <c r="I9" s="66"/>
    </row>
    <row r="10" spans="1:14" ht="22.5" customHeight="1">
      <c r="A10" s="5"/>
      <c r="B10" s="5"/>
      <c r="C10" s="69"/>
      <c r="D10" s="439" t="s">
        <v>189</v>
      </c>
      <c r="E10" s="440"/>
      <c r="F10" s="440"/>
      <c r="G10" s="156">
        <v>38278</v>
      </c>
      <c r="H10" s="157">
        <v>3218307</v>
      </c>
      <c r="I10" s="157">
        <v>56758408</v>
      </c>
      <c r="K10" s="158"/>
      <c r="L10" s="158"/>
      <c r="M10" s="158"/>
      <c r="N10" s="158"/>
    </row>
    <row r="11" spans="3:9" ht="22.5" customHeight="1">
      <c r="C11" s="71"/>
      <c r="D11" s="436"/>
      <c r="E11" s="437"/>
      <c r="F11" s="437"/>
      <c r="G11" s="67"/>
      <c r="H11" s="66"/>
      <c r="I11" s="66"/>
    </row>
    <row r="12" spans="3:9" ht="22.5" customHeight="1">
      <c r="C12" s="71"/>
      <c r="D12" s="436" t="s">
        <v>190</v>
      </c>
      <c r="E12" s="437"/>
      <c r="F12" s="437"/>
      <c r="G12" s="67">
        <v>29687</v>
      </c>
      <c r="H12" s="66">
        <v>2510036</v>
      </c>
      <c r="I12" s="66">
        <v>48976592</v>
      </c>
    </row>
    <row r="13" spans="3:9" ht="22.5" customHeight="1">
      <c r="C13" s="71"/>
      <c r="D13" s="436" t="s">
        <v>191</v>
      </c>
      <c r="E13" s="437"/>
      <c r="F13" s="437"/>
      <c r="G13" s="67">
        <v>1643</v>
      </c>
      <c r="H13" s="66">
        <v>216377</v>
      </c>
      <c r="I13" s="66">
        <v>2975958</v>
      </c>
    </row>
    <row r="14" spans="3:9" ht="22.5" customHeight="1">
      <c r="C14" s="71"/>
      <c r="D14" s="436" t="s">
        <v>192</v>
      </c>
      <c r="E14" s="437"/>
      <c r="F14" s="437"/>
      <c r="G14" s="67">
        <v>3068</v>
      </c>
      <c r="H14" s="66">
        <v>253891</v>
      </c>
      <c r="I14" s="66">
        <v>2611965</v>
      </c>
    </row>
    <row r="15" spans="3:9" ht="22.5" customHeight="1">
      <c r="C15" s="71"/>
      <c r="D15" s="436" t="s">
        <v>193</v>
      </c>
      <c r="E15" s="437"/>
      <c r="F15" s="437"/>
      <c r="G15" s="67">
        <v>200</v>
      </c>
      <c r="H15" s="66">
        <v>17456</v>
      </c>
      <c r="I15" s="66">
        <v>41342</v>
      </c>
    </row>
    <row r="16" spans="3:9" ht="22.5" customHeight="1">
      <c r="C16" s="71"/>
      <c r="D16" s="436" t="s">
        <v>194</v>
      </c>
      <c r="E16" s="437"/>
      <c r="F16" s="437"/>
      <c r="G16" s="67">
        <v>295</v>
      </c>
      <c r="H16" s="66">
        <v>51380</v>
      </c>
      <c r="I16" s="66">
        <v>625178</v>
      </c>
    </row>
    <row r="17" spans="3:9" ht="22.5" customHeight="1">
      <c r="C17" s="71"/>
      <c r="D17" s="436" t="s">
        <v>195</v>
      </c>
      <c r="E17" s="437"/>
      <c r="F17" s="437"/>
      <c r="G17" s="67">
        <v>1017</v>
      </c>
      <c r="H17" s="66">
        <v>76080</v>
      </c>
      <c r="I17" s="66">
        <v>920865</v>
      </c>
    </row>
    <row r="18" spans="3:9" ht="22.5" customHeight="1">
      <c r="C18" s="71"/>
      <c r="D18" s="436" t="s">
        <v>196</v>
      </c>
      <c r="E18" s="437"/>
      <c r="F18" s="437"/>
      <c r="G18" s="67">
        <v>31</v>
      </c>
      <c r="H18" s="66">
        <v>6587</v>
      </c>
      <c r="I18" s="66">
        <v>124851</v>
      </c>
    </row>
    <row r="19" spans="3:9" ht="22.5" customHeight="1">
      <c r="C19" s="71"/>
      <c r="D19" s="436" t="s">
        <v>197</v>
      </c>
      <c r="E19" s="437"/>
      <c r="F19" s="437"/>
      <c r="G19" s="67">
        <v>94</v>
      </c>
      <c r="H19" s="66">
        <v>4211</v>
      </c>
      <c r="I19" s="66">
        <v>86768</v>
      </c>
    </row>
    <row r="20" spans="3:9" ht="22.5" customHeight="1">
      <c r="C20" s="71"/>
      <c r="D20" s="436" t="s">
        <v>198</v>
      </c>
      <c r="E20" s="437"/>
      <c r="F20" s="437"/>
      <c r="G20" s="67">
        <v>536</v>
      </c>
      <c r="H20" s="66">
        <v>34371</v>
      </c>
      <c r="I20" s="66">
        <v>167890</v>
      </c>
    </row>
    <row r="21" spans="3:9" ht="22.5" customHeight="1">
      <c r="C21" s="71"/>
      <c r="D21" s="436" t="s">
        <v>199</v>
      </c>
      <c r="E21" s="437"/>
      <c r="F21" s="437"/>
      <c r="G21" s="67">
        <v>1688</v>
      </c>
      <c r="H21" s="66">
        <v>47282</v>
      </c>
      <c r="I21" s="66">
        <v>225774</v>
      </c>
    </row>
    <row r="22" spans="3:9" ht="22.5" customHeight="1">
      <c r="C22" s="71"/>
      <c r="D22" s="436" t="s">
        <v>200</v>
      </c>
      <c r="E22" s="437"/>
      <c r="F22" s="437"/>
      <c r="G22" s="67">
        <v>19</v>
      </c>
      <c r="H22" s="66">
        <v>636</v>
      </c>
      <c r="I22" s="66">
        <v>1225</v>
      </c>
    </row>
    <row r="23" spans="3:9" ht="22.5" customHeight="1">
      <c r="C23" s="71"/>
      <c r="D23" s="436"/>
      <c r="E23" s="437"/>
      <c r="F23" s="437"/>
      <c r="G23" s="67"/>
      <c r="H23" s="66"/>
      <c r="I23" s="66"/>
    </row>
    <row r="24" spans="3:13" s="5" customFormat="1" ht="22.5" customHeight="1">
      <c r="C24" s="69"/>
      <c r="D24" s="439" t="s">
        <v>201</v>
      </c>
      <c r="E24" s="440"/>
      <c r="F24" s="440"/>
      <c r="G24" s="156">
        <v>15291</v>
      </c>
      <c r="H24" s="157">
        <v>3984509</v>
      </c>
      <c r="I24" s="157">
        <v>191921851</v>
      </c>
      <c r="K24" s="159"/>
      <c r="L24" s="159"/>
      <c r="M24" s="159"/>
    </row>
    <row r="25" spans="3:9" ht="22.5" customHeight="1">
      <c r="C25" s="71"/>
      <c r="D25" s="436"/>
      <c r="E25" s="437"/>
      <c r="F25" s="437"/>
      <c r="G25" s="67"/>
      <c r="H25" s="66"/>
      <c r="I25" s="66"/>
    </row>
    <row r="26" spans="1:9" ht="22.5" customHeight="1">
      <c r="A26" s="441" t="s">
        <v>347</v>
      </c>
      <c r="B26" s="442"/>
      <c r="C26" s="443"/>
      <c r="D26" s="436" t="s">
        <v>202</v>
      </c>
      <c r="E26" s="437"/>
      <c r="F26" s="437"/>
      <c r="G26" s="67">
        <v>204</v>
      </c>
      <c r="H26" s="66">
        <v>350272</v>
      </c>
      <c r="I26" s="66">
        <v>21631369</v>
      </c>
    </row>
    <row r="27" spans="1:9" ht="22.5" customHeight="1">
      <c r="A27" s="441"/>
      <c r="B27" s="442"/>
      <c r="C27" s="443"/>
      <c r="D27" s="436" t="s">
        <v>203</v>
      </c>
      <c r="E27" s="437"/>
      <c r="F27" s="437"/>
      <c r="G27" s="67">
        <v>2829</v>
      </c>
      <c r="H27" s="66">
        <v>1056061</v>
      </c>
      <c r="I27" s="66">
        <v>51095544</v>
      </c>
    </row>
    <row r="28" spans="1:9" ht="22.5" customHeight="1">
      <c r="A28" s="441"/>
      <c r="B28" s="442"/>
      <c r="C28" s="443"/>
      <c r="D28" s="436" t="s">
        <v>204</v>
      </c>
      <c r="E28" s="437"/>
      <c r="F28" s="437"/>
      <c r="G28" s="67">
        <v>1789</v>
      </c>
      <c r="H28" s="66">
        <v>251318</v>
      </c>
      <c r="I28" s="66">
        <v>8799666</v>
      </c>
    </row>
    <row r="29" spans="1:9" ht="22.5" customHeight="1">
      <c r="A29" s="441"/>
      <c r="B29" s="442"/>
      <c r="C29" s="443"/>
      <c r="D29" s="436" t="s">
        <v>205</v>
      </c>
      <c r="E29" s="437"/>
      <c r="F29" s="437"/>
      <c r="G29" s="67">
        <v>3114</v>
      </c>
      <c r="H29" s="66">
        <v>425225</v>
      </c>
      <c r="I29" s="66">
        <v>16329623</v>
      </c>
    </row>
    <row r="30" spans="1:9" ht="22.5" customHeight="1">
      <c r="A30" s="441"/>
      <c r="B30" s="442"/>
      <c r="C30" s="443"/>
      <c r="D30" s="436" t="s">
        <v>206</v>
      </c>
      <c r="E30" s="437"/>
      <c r="F30" s="437"/>
      <c r="G30" s="67">
        <v>682</v>
      </c>
      <c r="H30" s="66">
        <v>50004</v>
      </c>
      <c r="I30" s="66">
        <v>655150</v>
      </c>
    </row>
    <row r="31" spans="1:9" ht="22.5" customHeight="1">
      <c r="A31" s="4"/>
      <c r="B31" s="4"/>
      <c r="C31" s="71"/>
      <c r="D31" s="436"/>
      <c r="E31" s="437"/>
      <c r="F31" s="437"/>
      <c r="G31" s="67"/>
      <c r="H31" s="66"/>
      <c r="I31" s="66"/>
    </row>
    <row r="32" spans="1:9" ht="22.5" customHeight="1">
      <c r="A32" s="450" t="s">
        <v>207</v>
      </c>
      <c r="B32" s="450"/>
      <c r="C32" s="443"/>
      <c r="D32" s="436" t="s">
        <v>202</v>
      </c>
      <c r="E32" s="437"/>
      <c r="F32" s="437"/>
      <c r="G32" s="67">
        <v>114</v>
      </c>
      <c r="H32" s="66">
        <v>249755</v>
      </c>
      <c r="I32" s="66">
        <v>16630218</v>
      </c>
    </row>
    <row r="33" spans="1:9" ht="22.5" customHeight="1">
      <c r="A33" s="450"/>
      <c r="B33" s="450"/>
      <c r="C33" s="443"/>
      <c r="D33" s="436" t="s">
        <v>203</v>
      </c>
      <c r="E33" s="437"/>
      <c r="F33" s="437"/>
      <c r="G33" s="67">
        <v>1916</v>
      </c>
      <c r="H33" s="66">
        <v>750897</v>
      </c>
      <c r="I33" s="66">
        <v>41522551</v>
      </c>
    </row>
    <row r="34" spans="1:9" ht="22.5" customHeight="1">
      <c r="A34" s="450"/>
      <c r="B34" s="450"/>
      <c r="C34" s="443"/>
      <c r="D34" s="436" t="s">
        <v>204</v>
      </c>
      <c r="E34" s="437"/>
      <c r="F34" s="437"/>
      <c r="G34" s="67">
        <v>2580</v>
      </c>
      <c r="H34" s="66">
        <v>767238</v>
      </c>
      <c r="I34" s="66">
        <v>33882941</v>
      </c>
    </row>
    <row r="35" spans="1:9" ht="22.5" customHeight="1">
      <c r="A35" s="450"/>
      <c r="B35" s="450"/>
      <c r="C35" s="443"/>
      <c r="D35" s="436" t="s">
        <v>205</v>
      </c>
      <c r="E35" s="437"/>
      <c r="F35" s="437"/>
      <c r="G35" s="67">
        <v>695</v>
      </c>
      <c r="H35" s="66">
        <v>52980</v>
      </c>
      <c r="I35" s="66">
        <v>883912</v>
      </c>
    </row>
    <row r="36" spans="1:9" ht="22.5" customHeight="1">
      <c r="A36" s="450"/>
      <c r="B36" s="450"/>
      <c r="C36" s="443"/>
      <c r="D36" s="436" t="s">
        <v>206</v>
      </c>
      <c r="E36" s="437"/>
      <c r="F36" s="437"/>
      <c r="G36" s="67">
        <v>1368</v>
      </c>
      <c r="H36" s="66">
        <v>30759</v>
      </c>
      <c r="I36" s="66">
        <v>490877</v>
      </c>
    </row>
    <row r="37" spans="4:9" ht="22.5" customHeight="1" thickBot="1">
      <c r="D37" s="444"/>
      <c r="E37" s="445"/>
      <c r="F37" s="446"/>
      <c r="G37" s="2"/>
      <c r="H37" s="2"/>
      <c r="I37" s="2"/>
    </row>
    <row r="38" spans="1:9" ht="18.75" customHeight="1">
      <c r="A38" s="449" t="s">
        <v>395</v>
      </c>
      <c r="B38" s="449"/>
      <c r="C38" s="449"/>
      <c r="D38" s="449"/>
      <c r="E38" s="449"/>
      <c r="F38" s="449"/>
      <c r="G38" s="449"/>
      <c r="H38" s="447" t="s">
        <v>208</v>
      </c>
      <c r="I38" s="448"/>
    </row>
    <row r="39" ht="22.5" customHeight="1">
      <c r="I39" s="138" t="s">
        <v>326</v>
      </c>
    </row>
  </sheetData>
  <sheetProtection/>
  <mergeCells count="41">
    <mergeCell ref="D35:F35"/>
    <mergeCell ref="D37:F37"/>
    <mergeCell ref="H38:I38"/>
    <mergeCell ref="D31:F31"/>
    <mergeCell ref="D36:F36"/>
    <mergeCell ref="A38:G38"/>
    <mergeCell ref="A32:B36"/>
    <mergeCell ref="C32:C36"/>
    <mergeCell ref="D32:F32"/>
    <mergeCell ref="D33:F33"/>
    <mergeCell ref="D34:F34"/>
    <mergeCell ref="D24:F24"/>
    <mergeCell ref="D25:F25"/>
    <mergeCell ref="A26:B30"/>
    <mergeCell ref="C26:C30"/>
    <mergeCell ref="D26:F26"/>
    <mergeCell ref="D27:F27"/>
    <mergeCell ref="D28:F28"/>
    <mergeCell ref="D29:F29"/>
    <mergeCell ref="D30:F30"/>
    <mergeCell ref="D20:F20"/>
    <mergeCell ref="D21:F21"/>
    <mergeCell ref="D22:F22"/>
    <mergeCell ref="D23:F23"/>
    <mergeCell ref="D16:F16"/>
    <mergeCell ref="D17:F17"/>
    <mergeCell ref="D18:F18"/>
    <mergeCell ref="D19:F19"/>
    <mergeCell ref="D14:F14"/>
    <mergeCell ref="D15:F15"/>
    <mergeCell ref="B7:E7"/>
    <mergeCell ref="B8:E8"/>
    <mergeCell ref="D10:F10"/>
    <mergeCell ref="D11:F11"/>
    <mergeCell ref="D12:F12"/>
    <mergeCell ref="A1:I1"/>
    <mergeCell ref="A3:F5"/>
    <mergeCell ref="G3:G5"/>
    <mergeCell ref="H3:H5"/>
    <mergeCell ref="I3:I5"/>
    <mergeCell ref="D13:F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5"/>
  <sheetViews>
    <sheetView showGridLines="0" zoomScalePageLayoutView="0" workbookViewId="0" topLeftCell="A1">
      <selection activeCell="A1" sqref="A1:V1"/>
    </sheetView>
  </sheetViews>
  <sheetFormatPr defaultColWidth="4.125" defaultRowHeight="21" customHeight="1"/>
  <cols>
    <col min="1" max="1" width="3.625" style="1" customWidth="1"/>
    <col min="2" max="23" width="4.125" style="1" customWidth="1"/>
    <col min="24" max="24" width="13.125" style="1" bestFit="1" customWidth="1"/>
    <col min="25" max="26" width="10.625" style="1" bestFit="1" customWidth="1"/>
    <col min="27" max="16384" width="4.125" style="1" customWidth="1"/>
  </cols>
  <sheetData>
    <row r="1" spans="1:22" s="63" customFormat="1" ht="21" customHeight="1">
      <c r="A1" s="331" t="s">
        <v>387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ht="9.75" customHeight="1" thickBot="1"/>
    <row r="3" spans="1:22" ht="21" customHeight="1">
      <c r="A3" s="418" t="s">
        <v>291</v>
      </c>
      <c r="B3" s="386"/>
      <c r="C3" s="386"/>
      <c r="D3" s="386"/>
      <c r="E3" s="410" t="s">
        <v>209</v>
      </c>
      <c r="F3" s="410"/>
      <c r="G3" s="410"/>
      <c r="H3" s="410"/>
      <c r="I3" s="410" t="s">
        <v>210</v>
      </c>
      <c r="J3" s="410"/>
      <c r="K3" s="410"/>
      <c r="L3" s="410"/>
      <c r="M3" s="386" t="s">
        <v>211</v>
      </c>
      <c r="N3" s="386"/>
      <c r="O3" s="386"/>
      <c r="P3" s="386"/>
      <c r="Q3" s="386"/>
      <c r="R3" s="386"/>
      <c r="S3" s="386"/>
      <c r="T3" s="386"/>
      <c r="U3" s="386"/>
      <c r="V3" s="455"/>
    </row>
    <row r="4" spans="1:22" ht="21" customHeight="1">
      <c r="A4" s="419"/>
      <c r="B4" s="372"/>
      <c r="C4" s="372"/>
      <c r="D4" s="372"/>
      <c r="E4" s="415" t="s">
        <v>212</v>
      </c>
      <c r="F4" s="415"/>
      <c r="G4" s="415"/>
      <c r="H4" s="415"/>
      <c r="I4" s="415" t="s">
        <v>213</v>
      </c>
      <c r="J4" s="415"/>
      <c r="K4" s="415"/>
      <c r="L4" s="415"/>
      <c r="M4" s="372" t="s">
        <v>214</v>
      </c>
      <c r="N4" s="372"/>
      <c r="O4" s="372"/>
      <c r="P4" s="372"/>
      <c r="Q4" s="372"/>
      <c r="R4" s="372" t="s">
        <v>215</v>
      </c>
      <c r="S4" s="372"/>
      <c r="T4" s="372"/>
      <c r="U4" s="372"/>
      <c r="V4" s="476"/>
    </row>
    <row r="5" spans="1:28" s="5" customFormat="1" ht="21" customHeight="1">
      <c r="A5" s="475" t="s">
        <v>53</v>
      </c>
      <c r="B5" s="475"/>
      <c r="C5" s="160" t="s">
        <v>416</v>
      </c>
      <c r="D5" s="161" t="s">
        <v>55</v>
      </c>
      <c r="E5" s="478">
        <v>53569</v>
      </c>
      <c r="F5" s="477"/>
      <c r="G5" s="477"/>
      <c r="H5" s="477"/>
      <c r="I5" s="477">
        <v>7202816</v>
      </c>
      <c r="J5" s="477"/>
      <c r="K5" s="477"/>
      <c r="L5" s="477"/>
      <c r="M5" s="477">
        <v>248680259</v>
      </c>
      <c r="N5" s="477"/>
      <c r="O5" s="477"/>
      <c r="P5" s="477"/>
      <c r="Q5" s="477"/>
      <c r="R5" s="477">
        <v>34525</v>
      </c>
      <c r="S5" s="477"/>
      <c r="T5" s="477"/>
      <c r="U5" s="477"/>
      <c r="V5" s="477"/>
      <c r="X5" s="159"/>
      <c r="Y5" s="159"/>
      <c r="Z5" s="159"/>
      <c r="AA5" s="159"/>
      <c r="AB5" s="159"/>
    </row>
    <row r="6" spans="1:22" s="5" customFormat="1" ht="18" customHeight="1">
      <c r="A6" s="443"/>
      <c r="B6" s="443"/>
      <c r="C6" s="473"/>
      <c r="D6" s="474"/>
      <c r="E6" s="318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</row>
    <row r="7" spans="1:22" ht="21" customHeight="1">
      <c r="A7" s="63"/>
      <c r="B7" s="443" t="s">
        <v>216</v>
      </c>
      <c r="C7" s="443"/>
      <c r="D7" s="469"/>
      <c r="E7" s="318">
        <v>38278</v>
      </c>
      <c r="F7" s="313"/>
      <c r="G7" s="313"/>
      <c r="H7" s="313"/>
      <c r="I7" s="313">
        <v>3218307</v>
      </c>
      <c r="J7" s="313"/>
      <c r="K7" s="313"/>
      <c r="L7" s="313"/>
      <c r="M7" s="313">
        <v>56758408</v>
      </c>
      <c r="N7" s="313"/>
      <c r="O7" s="313"/>
      <c r="P7" s="313"/>
      <c r="Q7" s="313"/>
      <c r="R7" s="313">
        <v>17636</v>
      </c>
      <c r="S7" s="313"/>
      <c r="T7" s="313"/>
      <c r="U7" s="313"/>
      <c r="V7" s="313"/>
    </row>
    <row r="8" spans="1:24" s="5" customFormat="1" ht="18" customHeight="1">
      <c r="A8" s="443"/>
      <c r="B8" s="443"/>
      <c r="C8" s="473"/>
      <c r="D8" s="474"/>
      <c r="E8" s="318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X8" s="1"/>
    </row>
    <row r="9" spans="1:22" ht="21" customHeight="1" thickBot="1">
      <c r="A9" s="63"/>
      <c r="B9" s="353" t="s">
        <v>217</v>
      </c>
      <c r="C9" s="353"/>
      <c r="D9" s="354"/>
      <c r="E9" s="460">
        <v>15291</v>
      </c>
      <c r="F9" s="457"/>
      <c r="G9" s="457"/>
      <c r="H9" s="457"/>
      <c r="I9" s="457">
        <v>3984509</v>
      </c>
      <c r="J9" s="457"/>
      <c r="K9" s="457"/>
      <c r="L9" s="457"/>
      <c r="M9" s="457">
        <v>191921851</v>
      </c>
      <c r="N9" s="457"/>
      <c r="O9" s="457"/>
      <c r="P9" s="457"/>
      <c r="Q9" s="457"/>
      <c r="R9" s="457">
        <v>48167</v>
      </c>
      <c r="S9" s="457"/>
      <c r="T9" s="457"/>
      <c r="U9" s="457"/>
      <c r="V9" s="457"/>
    </row>
    <row r="10" spans="1:22" ht="21" customHeight="1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79" t="s">
        <v>208</v>
      </c>
      <c r="S10" s="480"/>
      <c r="T10" s="480"/>
      <c r="U10" s="480"/>
      <c r="V10" s="480"/>
    </row>
    <row r="12" spans="1:22" s="63" customFormat="1" ht="21" customHeight="1">
      <c r="A12" s="331" t="s">
        <v>419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</row>
    <row r="13" spans="1:22" ht="21" customHeight="1" thickBot="1">
      <c r="A13" s="63"/>
      <c r="B13" s="63"/>
      <c r="C13" s="63"/>
      <c r="D13" s="63"/>
      <c r="E13" s="44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</row>
    <row r="14" spans="1:22" ht="5.25" customHeight="1">
      <c r="A14" s="398" t="s">
        <v>32</v>
      </c>
      <c r="B14" s="468"/>
      <c r="C14" s="468"/>
      <c r="D14" s="468"/>
      <c r="E14" s="468" t="s">
        <v>52</v>
      </c>
      <c r="F14" s="468"/>
      <c r="G14" s="468"/>
      <c r="H14" s="468" t="s">
        <v>158</v>
      </c>
      <c r="I14" s="468"/>
      <c r="J14" s="468"/>
      <c r="K14" s="468" t="s">
        <v>159</v>
      </c>
      <c r="L14" s="468"/>
      <c r="M14" s="468"/>
      <c r="N14" s="468" t="s">
        <v>78</v>
      </c>
      <c r="O14" s="468"/>
      <c r="P14" s="468"/>
      <c r="Q14" s="468" t="s">
        <v>160</v>
      </c>
      <c r="R14" s="468"/>
      <c r="S14" s="468"/>
      <c r="T14" s="468" t="s">
        <v>80</v>
      </c>
      <c r="U14" s="468"/>
      <c r="V14" s="472"/>
    </row>
    <row r="15" spans="1:22" ht="5.25" customHeight="1">
      <c r="A15" s="469"/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70"/>
    </row>
    <row r="16" spans="1:22" ht="5.25" customHeight="1">
      <c r="A16" s="469"/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70"/>
    </row>
    <row r="17" spans="1:22" ht="5.25" customHeight="1">
      <c r="A17" s="469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70"/>
    </row>
    <row r="18" spans="1:22" ht="5.25" customHeight="1">
      <c r="A18" s="469"/>
      <c r="B18" s="466"/>
      <c r="C18" s="466"/>
      <c r="D18" s="466"/>
      <c r="E18" s="466"/>
      <c r="F18" s="466"/>
      <c r="G18" s="466"/>
      <c r="H18" s="466" t="s">
        <v>76</v>
      </c>
      <c r="I18" s="466"/>
      <c r="J18" s="466"/>
      <c r="K18" s="466" t="s">
        <v>77</v>
      </c>
      <c r="L18" s="466"/>
      <c r="M18" s="466"/>
      <c r="N18" s="466"/>
      <c r="O18" s="466"/>
      <c r="P18" s="466"/>
      <c r="Q18" s="466" t="s">
        <v>79</v>
      </c>
      <c r="R18" s="466"/>
      <c r="S18" s="466"/>
      <c r="T18" s="466"/>
      <c r="U18" s="466"/>
      <c r="V18" s="470"/>
    </row>
    <row r="19" spans="1:22" ht="5.25" customHeight="1">
      <c r="A19" s="469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 t="s">
        <v>83</v>
      </c>
      <c r="O19" s="466"/>
      <c r="P19" s="466"/>
      <c r="Q19" s="466"/>
      <c r="R19" s="466"/>
      <c r="S19" s="466"/>
      <c r="T19" s="466" t="s">
        <v>85</v>
      </c>
      <c r="U19" s="466"/>
      <c r="V19" s="470"/>
    </row>
    <row r="20" spans="1:22" ht="5.25" customHeight="1">
      <c r="A20" s="469"/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70"/>
    </row>
    <row r="21" spans="1:22" ht="5.25" customHeight="1">
      <c r="A21" s="469"/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70"/>
    </row>
    <row r="22" spans="1:22" ht="5.25" customHeight="1">
      <c r="A22" s="469"/>
      <c r="B22" s="466"/>
      <c r="C22" s="466"/>
      <c r="D22" s="466"/>
      <c r="E22" s="466"/>
      <c r="F22" s="466"/>
      <c r="G22" s="466"/>
      <c r="H22" s="466" t="s">
        <v>81</v>
      </c>
      <c r="I22" s="466"/>
      <c r="J22" s="466"/>
      <c r="K22" s="466" t="s">
        <v>82</v>
      </c>
      <c r="L22" s="466"/>
      <c r="M22" s="466"/>
      <c r="N22" s="466"/>
      <c r="O22" s="466"/>
      <c r="P22" s="466"/>
      <c r="Q22" s="466" t="s">
        <v>84</v>
      </c>
      <c r="R22" s="466"/>
      <c r="S22" s="466"/>
      <c r="T22" s="466"/>
      <c r="U22" s="466"/>
      <c r="V22" s="470"/>
    </row>
    <row r="23" spans="1:22" ht="5.25" customHeight="1">
      <c r="A23" s="469"/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70"/>
    </row>
    <row r="24" spans="1:22" ht="5.25" customHeight="1">
      <c r="A24" s="469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71" t="s">
        <v>88</v>
      </c>
      <c r="O24" s="471"/>
      <c r="P24" s="471"/>
      <c r="Q24" s="466"/>
      <c r="R24" s="466"/>
      <c r="S24" s="466"/>
      <c r="T24" s="466" t="s">
        <v>90</v>
      </c>
      <c r="U24" s="466"/>
      <c r="V24" s="470"/>
    </row>
    <row r="25" spans="1:22" ht="5.25" customHeight="1">
      <c r="A25" s="469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71"/>
      <c r="O25" s="471"/>
      <c r="P25" s="471"/>
      <c r="Q25" s="466"/>
      <c r="R25" s="466"/>
      <c r="S25" s="466"/>
      <c r="T25" s="466"/>
      <c r="U25" s="466"/>
      <c r="V25" s="470"/>
    </row>
    <row r="26" spans="1:22" ht="5.25" customHeight="1">
      <c r="A26" s="469"/>
      <c r="B26" s="466"/>
      <c r="C26" s="466"/>
      <c r="D26" s="466"/>
      <c r="E26" s="466"/>
      <c r="F26" s="466"/>
      <c r="G26" s="466"/>
      <c r="H26" s="466" t="s">
        <v>86</v>
      </c>
      <c r="I26" s="466"/>
      <c r="J26" s="466"/>
      <c r="K26" s="466" t="s">
        <v>87</v>
      </c>
      <c r="L26" s="466"/>
      <c r="M26" s="466"/>
      <c r="N26" s="471"/>
      <c r="O26" s="471"/>
      <c r="P26" s="471"/>
      <c r="Q26" s="466" t="s">
        <v>89</v>
      </c>
      <c r="R26" s="466"/>
      <c r="S26" s="466"/>
      <c r="T26" s="466"/>
      <c r="U26" s="466"/>
      <c r="V26" s="470"/>
    </row>
    <row r="27" spans="1:22" ht="5.25" customHeight="1">
      <c r="A27" s="469"/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71"/>
      <c r="O27" s="471"/>
      <c r="P27" s="471"/>
      <c r="Q27" s="466"/>
      <c r="R27" s="466"/>
      <c r="S27" s="466"/>
      <c r="T27" s="466"/>
      <c r="U27" s="466"/>
      <c r="V27" s="470"/>
    </row>
    <row r="28" spans="1:22" ht="5.25" customHeight="1">
      <c r="A28" s="469"/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71"/>
      <c r="O28" s="471"/>
      <c r="P28" s="471"/>
      <c r="Q28" s="466"/>
      <c r="R28" s="466"/>
      <c r="S28" s="466"/>
      <c r="T28" s="466"/>
      <c r="U28" s="466"/>
      <c r="V28" s="470"/>
    </row>
    <row r="29" spans="1:22" ht="5.25" customHeight="1">
      <c r="A29" s="469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 t="s">
        <v>343</v>
      </c>
      <c r="O29" s="466"/>
      <c r="P29" s="466"/>
      <c r="Q29" s="466"/>
      <c r="R29" s="466"/>
      <c r="S29" s="466"/>
      <c r="T29" s="466" t="s">
        <v>344</v>
      </c>
      <c r="U29" s="466"/>
      <c r="V29" s="470"/>
    </row>
    <row r="30" spans="1:22" ht="5.25" customHeight="1">
      <c r="A30" s="469"/>
      <c r="B30" s="466"/>
      <c r="C30" s="466"/>
      <c r="D30" s="466"/>
      <c r="E30" s="466"/>
      <c r="F30" s="466"/>
      <c r="G30" s="466"/>
      <c r="H30" s="466" t="s">
        <v>289</v>
      </c>
      <c r="I30" s="466"/>
      <c r="J30" s="466"/>
      <c r="K30" s="466" t="s">
        <v>345</v>
      </c>
      <c r="L30" s="466"/>
      <c r="M30" s="466"/>
      <c r="N30" s="466"/>
      <c r="O30" s="466"/>
      <c r="P30" s="466"/>
      <c r="Q30" s="466" t="s">
        <v>346</v>
      </c>
      <c r="R30" s="466"/>
      <c r="S30" s="466"/>
      <c r="T30" s="466"/>
      <c r="U30" s="466"/>
      <c r="V30" s="470"/>
    </row>
    <row r="31" spans="1:22" ht="5.25" customHeight="1">
      <c r="A31" s="469"/>
      <c r="B31" s="466"/>
      <c r="C31" s="466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70"/>
    </row>
    <row r="32" spans="1:22" ht="5.25" customHeight="1">
      <c r="A32" s="469"/>
      <c r="B32" s="466"/>
      <c r="C32" s="466"/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70"/>
    </row>
    <row r="33" spans="1:22" ht="5.25" customHeight="1">
      <c r="A33" s="400"/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81"/>
    </row>
    <row r="34" spans="1:22" ht="21" customHeight="1">
      <c r="A34" s="391" t="s">
        <v>53</v>
      </c>
      <c r="B34" s="391"/>
      <c r="C34" s="62" t="s">
        <v>219</v>
      </c>
      <c r="D34" s="71" t="s">
        <v>288</v>
      </c>
      <c r="E34" s="370">
        <v>547</v>
      </c>
      <c r="F34" s="371"/>
      <c r="G34" s="371"/>
      <c r="H34" s="371">
        <v>389</v>
      </c>
      <c r="I34" s="371"/>
      <c r="J34" s="371"/>
      <c r="K34" s="371">
        <v>26</v>
      </c>
      <c r="L34" s="371"/>
      <c r="M34" s="371"/>
      <c r="N34" s="371">
        <v>18</v>
      </c>
      <c r="O34" s="371"/>
      <c r="P34" s="371"/>
      <c r="Q34" s="371">
        <v>33</v>
      </c>
      <c r="R34" s="371"/>
      <c r="S34" s="371"/>
      <c r="T34" s="371">
        <v>81</v>
      </c>
      <c r="U34" s="371"/>
      <c r="V34" s="371"/>
    </row>
    <row r="35" spans="1:22" ht="21" customHeight="1">
      <c r="A35" s="405"/>
      <c r="B35" s="405"/>
      <c r="C35" s="62" t="s">
        <v>220</v>
      </c>
      <c r="D35" s="93"/>
      <c r="E35" s="318">
        <v>542</v>
      </c>
      <c r="F35" s="313"/>
      <c r="G35" s="313"/>
      <c r="H35" s="313">
        <v>388</v>
      </c>
      <c r="I35" s="313"/>
      <c r="J35" s="313"/>
      <c r="K35" s="313">
        <v>27</v>
      </c>
      <c r="L35" s="313"/>
      <c r="M35" s="313"/>
      <c r="N35" s="313">
        <v>19</v>
      </c>
      <c r="O35" s="313"/>
      <c r="P35" s="313"/>
      <c r="Q35" s="313">
        <v>38</v>
      </c>
      <c r="R35" s="313"/>
      <c r="S35" s="313"/>
      <c r="T35" s="313">
        <v>70</v>
      </c>
      <c r="U35" s="313"/>
      <c r="V35" s="313"/>
    </row>
    <row r="36" spans="1:22" ht="21" customHeight="1">
      <c r="A36" s="405"/>
      <c r="B36" s="405"/>
      <c r="C36" s="62" t="s">
        <v>420</v>
      </c>
      <c r="D36" s="93"/>
      <c r="E36" s="318">
        <v>502</v>
      </c>
      <c r="F36" s="313"/>
      <c r="G36" s="313"/>
      <c r="H36" s="313">
        <v>392</v>
      </c>
      <c r="I36" s="313"/>
      <c r="J36" s="313"/>
      <c r="K36" s="313">
        <v>21</v>
      </c>
      <c r="L36" s="313"/>
      <c r="M36" s="313"/>
      <c r="N36" s="313">
        <v>15</v>
      </c>
      <c r="O36" s="313"/>
      <c r="P36" s="313"/>
      <c r="Q36" s="313">
        <v>21</v>
      </c>
      <c r="R36" s="313"/>
      <c r="S36" s="313"/>
      <c r="T36" s="313">
        <v>53</v>
      </c>
      <c r="U36" s="313"/>
      <c r="V36" s="313"/>
    </row>
    <row r="37" spans="1:22" ht="21" customHeight="1">
      <c r="A37" s="405"/>
      <c r="B37" s="405"/>
      <c r="C37" s="62" t="s">
        <v>421</v>
      </c>
      <c r="D37" s="93"/>
      <c r="E37" s="318">
        <v>554</v>
      </c>
      <c r="F37" s="313"/>
      <c r="G37" s="313"/>
      <c r="H37" s="313">
        <v>398</v>
      </c>
      <c r="I37" s="313"/>
      <c r="J37" s="313"/>
      <c r="K37" s="313">
        <v>28</v>
      </c>
      <c r="L37" s="313"/>
      <c r="M37" s="313"/>
      <c r="N37" s="313">
        <v>13</v>
      </c>
      <c r="O37" s="313"/>
      <c r="P37" s="313"/>
      <c r="Q37" s="313">
        <v>24</v>
      </c>
      <c r="R37" s="313"/>
      <c r="S37" s="313"/>
      <c r="T37" s="313">
        <v>91</v>
      </c>
      <c r="U37" s="313"/>
      <c r="V37" s="313"/>
    </row>
    <row r="38" spans="1:22" ht="21" customHeight="1">
      <c r="A38" s="405"/>
      <c r="B38" s="405"/>
      <c r="C38" s="62" t="s">
        <v>422</v>
      </c>
      <c r="D38" s="93"/>
      <c r="E38" s="318">
        <v>455</v>
      </c>
      <c r="F38" s="313"/>
      <c r="G38" s="313"/>
      <c r="H38" s="313">
        <v>325</v>
      </c>
      <c r="I38" s="313"/>
      <c r="J38" s="313"/>
      <c r="K38" s="313">
        <v>19</v>
      </c>
      <c r="L38" s="313"/>
      <c r="M38" s="313"/>
      <c r="N38" s="313">
        <v>12</v>
      </c>
      <c r="O38" s="313"/>
      <c r="P38" s="313"/>
      <c r="Q38" s="313">
        <v>18</v>
      </c>
      <c r="R38" s="313"/>
      <c r="S38" s="313"/>
      <c r="T38" s="313">
        <v>81</v>
      </c>
      <c r="U38" s="313"/>
      <c r="V38" s="313"/>
    </row>
    <row r="39" spans="1:22" ht="21" customHeight="1">
      <c r="A39" s="464"/>
      <c r="B39" s="464"/>
      <c r="C39" s="162" t="s">
        <v>423</v>
      </c>
      <c r="D39" s="163"/>
      <c r="E39" s="465">
        <v>498</v>
      </c>
      <c r="F39" s="463"/>
      <c r="G39" s="463"/>
      <c r="H39" s="463">
        <v>313</v>
      </c>
      <c r="I39" s="463"/>
      <c r="J39" s="463"/>
      <c r="K39" s="463">
        <v>38</v>
      </c>
      <c r="L39" s="463"/>
      <c r="M39" s="463"/>
      <c r="N39" s="463">
        <v>16</v>
      </c>
      <c r="O39" s="463"/>
      <c r="P39" s="463"/>
      <c r="Q39" s="463">
        <v>20</v>
      </c>
      <c r="R39" s="463"/>
      <c r="S39" s="463"/>
      <c r="T39" s="463">
        <v>111</v>
      </c>
      <c r="U39" s="463"/>
      <c r="V39" s="463"/>
    </row>
    <row r="40" spans="1:22" ht="21" customHeight="1">
      <c r="A40" s="71"/>
      <c r="B40" s="71"/>
      <c r="C40" s="73"/>
      <c r="D40" s="72"/>
      <c r="E40" s="318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</row>
    <row r="41" spans="1:23" ht="21" customHeight="1">
      <c r="A41" s="436" t="s">
        <v>92</v>
      </c>
      <c r="B41" s="436"/>
      <c r="C41" s="436"/>
      <c r="D41" s="462"/>
      <c r="E41" s="318">
        <v>450</v>
      </c>
      <c r="F41" s="313"/>
      <c r="G41" s="313"/>
      <c r="H41" s="313">
        <v>287</v>
      </c>
      <c r="I41" s="313"/>
      <c r="J41" s="313"/>
      <c r="K41" s="313">
        <v>31</v>
      </c>
      <c r="L41" s="313"/>
      <c r="M41" s="313"/>
      <c r="N41" s="313">
        <v>10</v>
      </c>
      <c r="O41" s="313"/>
      <c r="P41" s="313"/>
      <c r="Q41" s="313">
        <v>11</v>
      </c>
      <c r="R41" s="313"/>
      <c r="S41" s="313"/>
      <c r="T41" s="313">
        <v>111</v>
      </c>
      <c r="U41" s="313"/>
      <c r="V41" s="313"/>
      <c r="W41" s="4"/>
    </row>
    <row r="42" spans="1:23" ht="21" customHeight="1">
      <c r="A42" s="436" t="s">
        <v>93</v>
      </c>
      <c r="B42" s="436"/>
      <c r="C42" s="436"/>
      <c r="D42" s="462"/>
      <c r="E42" s="318">
        <v>47</v>
      </c>
      <c r="F42" s="313"/>
      <c r="G42" s="313"/>
      <c r="H42" s="313">
        <v>26</v>
      </c>
      <c r="I42" s="313"/>
      <c r="J42" s="313"/>
      <c r="K42" s="313">
        <v>7</v>
      </c>
      <c r="L42" s="313"/>
      <c r="M42" s="313"/>
      <c r="N42" s="313">
        <v>6</v>
      </c>
      <c r="O42" s="313"/>
      <c r="P42" s="313"/>
      <c r="Q42" s="313">
        <v>8</v>
      </c>
      <c r="R42" s="313"/>
      <c r="S42" s="313"/>
      <c r="T42" s="313" t="s">
        <v>245</v>
      </c>
      <c r="U42" s="313"/>
      <c r="V42" s="313"/>
      <c r="W42" s="4"/>
    </row>
    <row r="43" spans="1:22" ht="21" customHeight="1" thickBot="1">
      <c r="A43" s="458" t="s">
        <v>94</v>
      </c>
      <c r="B43" s="458"/>
      <c r="C43" s="458"/>
      <c r="D43" s="459"/>
      <c r="E43" s="460">
        <v>1</v>
      </c>
      <c r="F43" s="457"/>
      <c r="G43" s="457"/>
      <c r="H43" s="457" t="s">
        <v>425</v>
      </c>
      <c r="I43" s="457"/>
      <c r="J43" s="457"/>
      <c r="K43" s="457" t="s">
        <v>425</v>
      </c>
      <c r="L43" s="457"/>
      <c r="M43" s="457"/>
      <c r="N43" s="457" t="s">
        <v>245</v>
      </c>
      <c r="O43" s="457"/>
      <c r="P43" s="457"/>
      <c r="Q43" s="457">
        <v>1</v>
      </c>
      <c r="R43" s="457"/>
      <c r="S43" s="457"/>
      <c r="T43" s="457" t="s">
        <v>245</v>
      </c>
      <c r="U43" s="457"/>
      <c r="V43" s="457"/>
    </row>
    <row r="44" spans="1:22" ht="21" customHeight="1">
      <c r="A44" s="294" t="s">
        <v>424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6" t="s">
        <v>95</v>
      </c>
      <c r="S44" s="456"/>
      <c r="T44" s="456"/>
      <c r="U44" s="456"/>
      <c r="V44" s="456"/>
    </row>
    <row r="45" ht="22.5" customHeight="1"/>
    <row r="46" spans="1:22" s="63" customFormat="1" ht="21" customHeight="1">
      <c r="A46" s="331" t="s">
        <v>96</v>
      </c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</row>
    <row r="47" spans="1:22" ht="21" customHeight="1" thickBot="1">
      <c r="A47" s="288" t="s">
        <v>97</v>
      </c>
      <c r="B47" s="461"/>
      <c r="C47" s="461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21" customHeight="1">
      <c r="A48" s="418" t="s">
        <v>98</v>
      </c>
      <c r="B48" s="386"/>
      <c r="C48" s="386"/>
      <c r="D48" s="386"/>
      <c r="E48" s="386"/>
      <c r="F48" s="386"/>
      <c r="G48" s="386" t="s">
        <v>99</v>
      </c>
      <c r="H48" s="386"/>
      <c r="I48" s="386"/>
      <c r="J48" s="386" t="s">
        <v>100</v>
      </c>
      <c r="K48" s="386"/>
      <c r="L48" s="386"/>
      <c r="M48" s="386" t="s">
        <v>101</v>
      </c>
      <c r="N48" s="386"/>
      <c r="O48" s="386"/>
      <c r="P48" s="386" t="s">
        <v>102</v>
      </c>
      <c r="Q48" s="386"/>
      <c r="R48" s="386"/>
      <c r="S48" s="386" t="s">
        <v>103</v>
      </c>
      <c r="T48" s="386"/>
      <c r="U48" s="386"/>
      <c r="V48" s="455"/>
    </row>
    <row r="49" spans="1:22" ht="21" customHeight="1">
      <c r="A49" s="71"/>
      <c r="B49" s="405" t="s">
        <v>53</v>
      </c>
      <c r="C49" s="405"/>
      <c r="D49" s="62" t="s">
        <v>219</v>
      </c>
      <c r="E49" s="71" t="s">
        <v>288</v>
      </c>
      <c r="F49" s="72"/>
      <c r="G49" s="452">
        <v>239</v>
      </c>
      <c r="H49" s="453"/>
      <c r="I49" s="453"/>
      <c r="J49" s="453">
        <v>931</v>
      </c>
      <c r="K49" s="453"/>
      <c r="L49" s="453"/>
      <c r="M49" s="453">
        <v>9</v>
      </c>
      <c r="N49" s="453"/>
      <c r="O49" s="453"/>
      <c r="P49" s="453">
        <v>296</v>
      </c>
      <c r="Q49" s="453"/>
      <c r="R49" s="453"/>
      <c r="S49" s="453">
        <v>1475</v>
      </c>
      <c r="T49" s="453"/>
      <c r="U49" s="453"/>
      <c r="V49" s="453"/>
    </row>
    <row r="50" spans="1:22" ht="21" customHeight="1">
      <c r="A50" s="71"/>
      <c r="B50" s="405"/>
      <c r="C50" s="405"/>
      <c r="D50" s="62" t="s">
        <v>220</v>
      </c>
      <c r="E50" s="93"/>
      <c r="F50" s="72"/>
      <c r="G50" s="454">
        <v>274</v>
      </c>
      <c r="H50" s="451"/>
      <c r="I50" s="451"/>
      <c r="J50" s="451">
        <v>305</v>
      </c>
      <c r="K50" s="451"/>
      <c r="L50" s="451"/>
      <c r="M50" s="451">
        <v>1</v>
      </c>
      <c r="N50" s="451"/>
      <c r="O50" s="451"/>
      <c r="P50" s="451">
        <v>31</v>
      </c>
      <c r="Q50" s="451"/>
      <c r="R50" s="451"/>
      <c r="S50" s="451">
        <f>SUM(G50:R50)</f>
        <v>611</v>
      </c>
      <c r="T50" s="451"/>
      <c r="U50" s="451"/>
      <c r="V50" s="451"/>
    </row>
    <row r="51" spans="1:22" ht="21" customHeight="1">
      <c r="A51" s="71"/>
      <c r="B51" s="405"/>
      <c r="C51" s="405"/>
      <c r="D51" s="62" t="s">
        <v>420</v>
      </c>
      <c r="E51" s="93"/>
      <c r="F51" s="72"/>
      <c r="G51" s="454">
        <v>248</v>
      </c>
      <c r="H51" s="451"/>
      <c r="I51" s="451"/>
      <c r="J51" s="451">
        <v>385</v>
      </c>
      <c r="K51" s="451"/>
      <c r="L51" s="451"/>
      <c r="M51" s="451">
        <v>2</v>
      </c>
      <c r="N51" s="451"/>
      <c r="O51" s="451"/>
      <c r="P51" s="451">
        <v>239</v>
      </c>
      <c r="Q51" s="451"/>
      <c r="R51" s="451"/>
      <c r="S51" s="451">
        <v>874</v>
      </c>
      <c r="T51" s="451"/>
      <c r="U51" s="451"/>
      <c r="V51" s="451"/>
    </row>
    <row r="52" spans="1:22" ht="21" customHeight="1">
      <c r="A52" s="71"/>
      <c r="B52" s="405"/>
      <c r="C52" s="405"/>
      <c r="D52" s="62" t="s">
        <v>421</v>
      </c>
      <c r="E52" s="93"/>
      <c r="F52" s="72"/>
      <c r="G52" s="454">
        <v>241</v>
      </c>
      <c r="H52" s="451"/>
      <c r="I52" s="451"/>
      <c r="J52" s="451">
        <v>482</v>
      </c>
      <c r="K52" s="451"/>
      <c r="L52" s="451"/>
      <c r="M52" s="451">
        <v>33</v>
      </c>
      <c r="N52" s="451"/>
      <c r="O52" s="451"/>
      <c r="P52" s="451">
        <v>34</v>
      </c>
      <c r="Q52" s="451"/>
      <c r="R52" s="451"/>
      <c r="S52" s="451">
        <f>SUM(G52:R52)</f>
        <v>790</v>
      </c>
      <c r="T52" s="451"/>
      <c r="U52" s="451"/>
      <c r="V52" s="451"/>
    </row>
    <row r="53" spans="1:22" ht="21" customHeight="1">
      <c r="A53" s="71"/>
      <c r="B53" s="405"/>
      <c r="C53" s="405"/>
      <c r="D53" s="62" t="s">
        <v>422</v>
      </c>
      <c r="E53" s="93"/>
      <c r="F53" s="71"/>
      <c r="G53" s="454">
        <v>240</v>
      </c>
      <c r="H53" s="451"/>
      <c r="I53" s="451"/>
      <c r="J53" s="451">
        <v>526</v>
      </c>
      <c r="K53" s="451"/>
      <c r="L53" s="451"/>
      <c r="M53" s="451">
        <v>9</v>
      </c>
      <c r="N53" s="451"/>
      <c r="O53" s="451"/>
      <c r="P53" s="451">
        <v>137</v>
      </c>
      <c r="Q53" s="451"/>
      <c r="R53" s="451"/>
      <c r="S53" s="451">
        <v>912</v>
      </c>
      <c r="T53" s="451"/>
      <c r="U53" s="451"/>
      <c r="V53" s="451"/>
    </row>
    <row r="54" spans="1:22" ht="21" customHeight="1" thickBot="1">
      <c r="A54" s="74"/>
      <c r="B54" s="406"/>
      <c r="C54" s="406"/>
      <c r="D54" s="68" t="s">
        <v>423</v>
      </c>
      <c r="E54" s="95"/>
      <c r="F54" s="144"/>
      <c r="G54" s="482">
        <v>265</v>
      </c>
      <c r="H54" s="483"/>
      <c r="I54" s="483"/>
      <c r="J54" s="483">
        <v>268</v>
      </c>
      <c r="K54" s="483"/>
      <c r="L54" s="483"/>
      <c r="M54" s="483">
        <v>2</v>
      </c>
      <c r="N54" s="483"/>
      <c r="O54" s="483"/>
      <c r="P54" s="483">
        <v>15</v>
      </c>
      <c r="Q54" s="483"/>
      <c r="R54" s="483"/>
      <c r="S54" s="483">
        <v>550</v>
      </c>
      <c r="T54" s="483"/>
      <c r="U54" s="483"/>
      <c r="V54" s="483"/>
    </row>
    <row r="55" spans="1:22" ht="21" customHeight="1">
      <c r="A55" s="294" t="s">
        <v>426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77"/>
      <c r="O55" s="77"/>
      <c r="P55" s="77"/>
      <c r="Q55" s="77"/>
      <c r="R55" s="296" t="s">
        <v>95</v>
      </c>
      <c r="S55" s="456"/>
      <c r="T55" s="456"/>
      <c r="U55" s="456"/>
      <c r="V55" s="456"/>
    </row>
  </sheetData>
  <sheetProtection/>
  <mergeCells count="179">
    <mergeCell ref="R55:V55"/>
    <mergeCell ref="B54:C54"/>
    <mergeCell ref="G54:I54"/>
    <mergeCell ref="J54:L54"/>
    <mergeCell ref="M54:O54"/>
    <mergeCell ref="P54:R54"/>
    <mergeCell ref="S54:V54"/>
    <mergeCell ref="A55:M55"/>
    <mergeCell ref="B9:D9"/>
    <mergeCell ref="S49:V49"/>
    <mergeCell ref="E7:H7"/>
    <mergeCell ref="I7:L7"/>
    <mergeCell ref="A12:V12"/>
    <mergeCell ref="E13:V13"/>
    <mergeCell ref="R8:V8"/>
    <mergeCell ref="R10:V10"/>
    <mergeCell ref="E9:H9"/>
    <mergeCell ref="T29:V33"/>
    <mergeCell ref="A1:V1"/>
    <mergeCell ref="R9:V9"/>
    <mergeCell ref="I5:L5"/>
    <mergeCell ref="R7:V7"/>
    <mergeCell ref="R5:V5"/>
    <mergeCell ref="E5:H5"/>
    <mergeCell ref="M5:Q5"/>
    <mergeCell ref="M7:Q7"/>
    <mergeCell ref="I9:L9"/>
    <mergeCell ref="M9:Q9"/>
    <mergeCell ref="A5:B5"/>
    <mergeCell ref="M3:V3"/>
    <mergeCell ref="A3:D4"/>
    <mergeCell ref="E4:H4"/>
    <mergeCell ref="I4:L4"/>
    <mergeCell ref="M4:Q4"/>
    <mergeCell ref="R4:V4"/>
    <mergeCell ref="E3:H3"/>
    <mergeCell ref="I3:L3"/>
    <mergeCell ref="M8:Q8"/>
    <mergeCell ref="R6:V6"/>
    <mergeCell ref="A6:D6"/>
    <mergeCell ref="E6:H6"/>
    <mergeCell ref="I6:L6"/>
    <mergeCell ref="M6:Q6"/>
    <mergeCell ref="B7:D7"/>
    <mergeCell ref="A8:D8"/>
    <mergeCell ref="E8:H8"/>
    <mergeCell ref="I8:L8"/>
    <mergeCell ref="T14:V18"/>
    <mergeCell ref="H14:J17"/>
    <mergeCell ref="T19:V23"/>
    <mergeCell ref="Q14:S17"/>
    <mergeCell ref="H18:J21"/>
    <mergeCell ref="K14:M17"/>
    <mergeCell ref="H22:J25"/>
    <mergeCell ref="Q26:S29"/>
    <mergeCell ref="N29:P33"/>
    <mergeCell ref="Q18:S21"/>
    <mergeCell ref="K18:M21"/>
    <mergeCell ref="N19:P23"/>
    <mergeCell ref="N14:P18"/>
    <mergeCell ref="N24:P28"/>
    <mergeCell ref="Q30:S33"/>
    <mergeCell ref="K22:M25"/>
    <mergeCell ref="Q22:S25"/>
    <mergeCell ref="A36:B36"/>
    <mergeCell ref="H34:J34"/>
    <mergeCell ref="Q35:S35"/>
    <mergeCell ref="N34:P34"/>
    <mergeCell ref="Q34:S34"/>
    <mergeCell ref="A34:B34"/>
    <mergeCell ref="K34:M34"/>
    <mergeCell ref="K35:M35"/>
    <mergeCell ref="N35:P35"/>
    <mergeCell ref="H30:J33"/>
    <mergeCell ref="K30:M33"/>
    <mergeCell ref="T34:V34"/>
    <mergeCell ref="T36:V36"/>
    <mergeCell ref="T35:V35"/>
    <mergeCell ref="A14:D33"/>
    <mergeCell ref="E14:G33"/>
    <mergeCell ref="E34:G34"/>
    <mergeCell ref="T24:V28"/>
    <mergeCell ref="H26:J29"/>
    <mergeCell ref="K26:M29"/>
    <mergeCell ref="E37:G37"/>
    <mergeCell ref="H37:J37"/>
    <mergeCell ref="K37:M37"/>
    <mergeCell ref="A35:B35"/>
    <mergeCell ref="E36:G36"/>
    <mergeCell ref="H36:J36"/>
    <mergeCell ref="A37:B37"/>
    <mergeCell ref="E35:G35"/>
    <mergeCell ref="H35:J35"/>
    <mergeCell ref="N38:P38"/>
    <mergeCell ref="E39:G39"/>
    <mergeCell ref="N39:P39"/>
    <mergeCell ref="T37:V37"/>
    <mergeCell ref="K36:M36"/>
    <mergeCell ref="Q36:S36"/>
    <mergeCell ref="N36:P36"/>
    <mergeCell ref="Q37:S37"/>
    <mergeCell ref="N37:P37"/>
    <mergeCell ref="E40:G40"/>
    <mergeCell ref="H40:J40"/>
    <mergeCell ref="K40:M40"/>
    <mergeCell ref="Q38:S38"/>
    <mergeCell ref="A39:B39"/>
    <mergeCell ref="H39:J39"/>
    <mergeCell ref="K39:M39"/>
    <mergeCell ref="A38:B38"/>
    <mergeCell ref="E38:G38"/>
    <mergeCell ref="K38:M38"/>
    <mergeCell ref="Q42:S42"/>
    <mergeCell ref="K43:M43"/>
    <mergeCell ref="T40:V40"/>
    <mergeCell ref="N40:P40"/>
    <mergeCell ref="K41:M41"/>
    <mergeCell ref="N43:P43"/>
    <mergeCell ref="Q43:S43"/>
    <mergeCell ref="Q40:S40"/>
    <mergeCell ref="H38:J38"/>
    <mergeCell ref="T42:V42"/>
    <mergeCell ref="N41:P41"/>
    <mergeCell ref="Q41:S41"/>
    <mergeCell ref="K42:M42"/>
    <mergeCell ref="T41:V41"/>
    <mergeCell ref="T38:V38"/>
    <mergeCell ref="Q39:S39"/>
    <mergeCell ref="T39:V39"/>
    <mergeCell ref="N42:P42"/>
    <mergeCell ref="A41:D41"/>
    <mergeCell ref="A42:D42"/>
    <mergeCell ref="E42:G42"/>
    <mergeCell ref="H42:J42"/>
    <mergeCell ref="E41:G41"/>
    <mergeCell ref="H41:J41"/>
    <mergeCell ref="P49:R49"/>
    <mergeCell ref="A46:V46"/>
    <mergeCell ref="A47:C47"/>
    <mergeCell ref="A48:F48"/>
    <mergeCell ref="G48:I48"/>
    <mergeCell ref="J49:L49"/>
    <mergeCell ref="J48:L48"/>
    <mergeCell ref="M48:O48"/>
    <mergeCell ref="M49:O49"/>
    <mergeCell ref="B49:C49"/>
    <mergeCell ref="S48:V48"/>
    <mergeCell ref="R44:V44"/>
    <mergeCell ref="P48:R48"/>
    <mergeCell ref="T43:V43"/>
    <mergeCell ref="A44:Q44"/>
    <mergeCell ref="A43:D43"/>
    <mergeCell ref="E43:G43"/>
    <mergeCell ref="H43:J43"/>
    <mergeCell ref="G49:I49"/>
    <mergeCell ref="B53:C53"/>
    <mergeCell ref="G53:I53"/>
    <mergeCell ref="B50:C50"/>
    <mergeCell ref="G50:I50"/>
    <mergeCell ref="B51:C51"/>
    <mergeCell ref="G51:I51"/>
    <mergeCell ref="B52:C52"/>
    <mergeCell ref="G52:I52"/>
    <mergeCell ref="P50:R50"/>
    <mergeCell ref="S50:V50"/>
    <mergeCell ref="J51:L51"/>
    <mergeCell ref="M51:O51"/>
    <mergeCell ref="J50:L50"/>
    <mergeCell ref="M50:O50"/>
    <mergeCell ref="P51:R51"/>
    <mergeCell ref="S51:V51"/>
    <mergeCell ref="P53:R53"/>
    <mergeCell ref="S53:V53"/>
    <mergeCell ref="J53:L53"/>
    <mergeCell ref="M53:O53"/>
    <mergeCell ref="P52:R52"/>
    <mergeCell ref="S52:V52"/>
    <mergeCell ref="J52:L52"/>
    <mergeCell ref="M52:O5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="75" zoomScaleNormal="75" zoomScaleSheetLayoutView="80" zoomScalePageLayoutView="0" workbookViewId="0" topLeftCell="A1">
      <selection activeCell="A1" sqref="A1:U1"/>
    </sheetView>
  </sheetViews>
  <sheetFormatPr defaultColWidth="3.625" defaultRowHeight="21.75" customHeight="1"/>
  <cols>
    <col min="1" max="5" width="3.625" style="1" customWidth="1"/>
    <col min="6" max="21" width="5.625" style="1" customWidth="1"/>
    <col min="22" max="16384" width="3.625" style="1" customWidth="1"/>
  </cols>
  <sheetData>
    <row r="1" spans="1:21" s="63" customFormat="1" ht="24.75" customHeight="1">
      <c r="A1" s="331" t="s">
        <v>388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506"/>
      <c r="O1" s="506"/>
      <c r="P1" s="506"/>
      <c r="Q1" s="506"/>
      <c r="R1" s="506"/>
      <c r="S1" s="506"/>
      <c r="T1" s="506"/>
      <c r="U1" s="506"/>
    </row>
    <row r="2" spans="1:4" ht="21.75" customHeight="1" thickBot="1">
      <c r="A2" s="485" t="s">
        <v>97</v>
      </c>
      <c r="B2" s="486"/>
      <c r="C2" s="486"/>
      <c r="D2" s="486"/>
    </row>
    <row r="3" spans="1:21" s="63" customFormat="1" ht="21.75" customHeight="1">
      <c r="A3" s="418" t="s">
        <v>161</v>
      </c>
      <c r="B3" s="386"/>
      <c r="C3" s="386"/>
      <c r="D3" s="386"/>
      <c r="E3" s="386"/>
      <c r="F3" s="455" t="s">
        <v>162</v>
      </c>
      <c r="G3" s="504"/>
      <c r="H3" s="418"/>
      <c r="I3" s="455" t="s">
        <v>163</v>
      </c>
      <c r="J3" s="504"/>
      <c r="K3" s="418"/>
      <c r="L3" s="455" t="s">
        <v>164</v>
      </c>
      <c r="M3" s="504"/>
      <c r="N3" s="418"/>
      <c r="O3" s="455" t="s">
        <v>221</v>
      </c>
      <c r="P3" s="504"/>
      <c r="Q3" s="504"/>
      <c r="R3" s="455" t="s">
        <v>222</v>
      </c>
      <c r="S3" s="504"/>
      <c r="T3" s="504"/>
      <c r="U3" s="504"/>
    </row>
    <row r="4" spans="1:21" s="63" customFormat="1" ht="21.75" customHeight="1">
      <c r="A4" s="391" t="s">
        <v>53</v>
      </c>
      <c r="B4" s="391"/>
      <c r="C4" s="62"/>
      <c r="D4" s="143" t="s">
        <v>167</v>
      </c>
      <c r="E4" s="150" t="s">
        <v>55</v>
      </c>
      <c r="F4" s="494" t="str">
        <f aca="true" t="shared" si="0" ref="F4:F10">IF((SUM(I4:M4))=0,"－",(SUM(I4:M4)))</f>
        <v>－</v>
      </c>
      <c r="G4" s="492"/>
      <c r="H4" s="492"/>
      <c r="I4" s="492" t="s">
        <v>4</v>
      </c>
      <c r="J4" s="492"/>
      <c r="K4" s="492"/>
      <c r="L4" s="492" t="s">
        <v>4</v>
      </c>
      <c r="M4" s="492"/>
      <c r="N4" s="492"/>
      <c r="O4" s="492" t="s">
        <v>4</v>
      </c>
      <c r="P4" s="492"/>
      <c r="Q4" s="492"/>
      <c r="R4" s="505" t="s">
        <v>4</v>
      </c>
      <c r="S4" s="505"/>
      <c r="T4" s="505"/>
      <c r="U4" s="505"/>
    </row>
    <row r="5" spans="1:21" s="63" customFormat="1" ht="21.75" customHeight="1">
      <c r="A5" s="65"/>
      <c r="B5" s="65"/>
      <c r="C5" s="62" t="s">
        <v>168</v>
      </c>
      <c r="D5" s="143" t="s">
        <v>169</v>
      </c>
      <c r="E5" s="72"/>
      <c r="F5" s="487" t="str">
        <f t="shared" si="0"/>
        <v>－</v>
      </c>
      <c r="G5" s="484"/>
      <c r="H5" s="484"/>
      <c r="I5" s="484" t="s">
        <v>4</v>
      </c>
      <c r="J5" s="484"/>
      <c r="K5" s="484"/>
      <c r="L5" s="484" t="s">
        <v>4</v>
      </c>
      <c r="M5" s="484"/>
      <c r="N5" s="484"/>
      <c r="O5" s="484" t="s">
        <v>4</v>
      </c>
      <c r="P5" s="484"/>
      <c r="Q5" s="484"/>
      <c r="R5" s="503" t="s">
        <v>4</v>
      </c>
      <c r="S5" s="503"/>
      <c r="T5" s="503"/>
      <c r="U5" s="503"/>
    </row>
    <row r="6" spans="1:21" s="63" customFormat="1" ht="21.75" customHeight="1">
      <c r="A6" s="65"/>
      <c r="B6" s="65"/>
      <c r="C6" s="62" t="s">
        <v>168</v>
      </c>
      <c r="D6" s="143" t="s">
        <v>170</v>
      </c>
      <c r="E6" s="72"/>
      <c r="F6" s="487" t="str">
        <f t="shared" si="0"/>
        <v>－</v>
      </c>
      <c r="G6" s="484"/>
      <c r="H6" s="484"/>
      <c r="I6" s="484" t="s">
        <v>4</v>
      </c>
      <c r="J6" s="484"/>
      <c r="K6" s="484"/>
      <c r="L6" s="484" t="s">
        <v>4</v>
      </c>
      <c r="M6" s="484"/>
      <c r="N6" s="484"/>
      <c r="O6" s="484" t="s">
        <v>4</v>
      </c>
      <c r="P6" s="484"/>
      <c r="Q6" s="484"/>
      <c r="R6" s="503" t="s">
        <v>4</v>
      </c>
      <c r="S6" s="503"/>
      <c r="T6" s="503"/>
      <c r="U6" s="503"/>
    </row>
    <row r="7" spans="1:21" s="63" customFormat="1" ht="21.75" customHeight="1">
      <c r="A7" s="65"/>
      <c r="B7" s="65"/>
      <c r="C7" s="62" t="s">
        <v>168</v>
      </c>
      <c r="D7" s="143" t="s">
        <v>165</v>
      </c>
      <c r="E7" s="72"/>
      <c r="F7" s="487">
        <f t="shared" si="0"/>
        <v>25</v>
      </c>
      <c r="G7" s="484"/>
      <c r="H7" s="484"/>
      <c r="I7" s="484">
        <v>10</v>
      </c>
      <c r="J7" s="484"/>
      <c r="K7" s="484"/>
      <c r="L7" s="484">
        <v>15</v>
      </c>
      <c r="M7" s="484"/>
      <c r="N7" s="484"/>
      <c r="O7" s="484" t="s">
        <v>4</v>
      </c>
      <c r="P7" s="484"/>
      <c r="Q7" s="484"/>
      <c r="R7" s="503" t="s">
        <v>4</v>
      </c>
      <c r="S7" s="503"/>
      <c r="T7" s="503"/>
      <c r="U7" s="503"/>
    </row>
    <row r="8" spans="1:21" s="63" customFormat="1" ht="21.75" customHeight="1">
      <c r="A8" s="65"/>
      <c r="B8" s="65"/>
      <c r="C8" s="62" t="s">
        <v>168</v>
      </c>
      <c r="D8" s="143" t="s">
        <v>171</v>
      </c>
      <c r="E8" s="72"/>
      <c r="F8" s="487" t="str">
        <f t="shared" si="0"/>
        <v>－</v>
      </c>
      <c r="G8" s="484"/>
      <c r="H8" s="484"/>
      <c r="I8" s="484" t="s">
        <v>4</v>
      </c>
      <c r="J8" s="484"/>
      <c r="K8" s="484"/>
      <c r="L8" s="484" t="s">
        <v>4</v>
      </c>
      <c r="M8" s="484"/>
      <c r="N8" s="484"/>
      <c r="O8" s="484" t="s">
        <v>4</v>
      </c>
      <c r="P8" s="484"/>
      <c r="Q8" s="484"/>
      <c r="R8" s="503" t="s">
        <v>4</v>
      </c>
      <c r="S8" s="503"/>
      <c r="T8" s="503"/>
      <c r="U8" s="503"/>
    </row>
    <row r="9" spans="1:21" s="63" customFormat="1" ht="21.75" customHeight="1">
      <c r="A9" s="65"/>
      <c r="B9" s="65"/>
      <c r="C9" s="62" t="s">
        <v>168</v>
      </c>
      <c r="D9" s="143" t="s">
        <v>91</v>
      </c>
      <c r="E9" s="72"/>
      <c r="F9" s="487" t="str">
        <f t="shared" si="0"/>
        <v>－</v>
      </c>
      <c r="G9" s="484"/>
      <c r="H9" s="484"/>
      <c r="I9" s="484" t="s">
        <v>4</v>
      </c>
      <c r="J9" s="484"/>
      <c r="K9" s="484"/>
      <c r="L9" s="484" t="s">
        <v>4</v>
      </c>
      <c r="M9" s="484"/>
      <c r="N9" s="484"/>
      <c r="O9" s="484" t="s">
        <v>4</v>
      </c>
      <c r="P9" s="484"/>
      <c r="Q9" s="484"/>
      <c r="R9" s="503" t="s">
        <v>4</v>
      </c>
      <c r="S9" s="503"/>
      <c r="T9" s="503"/>
      <c r="U9" s="503"/>
    </row>
    <row r="10" spans="1:21" s="63" customFormat="1" ht="21.75" customHeight="1">
      <c r="A10" s="65"/>
      <c r="B10" s="65"/>
      <c r="C10" s="62" t="s">
        <v>168</v>
      </c>
      <c r="D10" s="143" t="s">
        <v>54</v>
      </c>
      <c r="E10" s="72"/>
      <c r="F10" s="487" t="str">
        <f t="shared" si="0"/>
        <v>－</v>
      </c>
      <c r="G10" s="484"/>
      <c r="H10" s="484"/>
      <c r="I10" s="484" t="s">
        <v>4</v>
      </c>
      <c r="J10" s="484"/>
      <c r="K10" s="484"/>
      <c r="L10" s="484" t="s">
        <v>4</v>
      </c>
      <c r="M10" s="484"/>
      <c r="N10" s="484"/>
      <c r="O10" s="484" t="s">
        <v>4</v>
      </c>
      <c r="P10" s="484"/>
      <c r="Q10" s="484"/>
      <c r="R10" s="503" t="s">
        <v>4</v>
      </c>
      <c r="S10" s="503"/>
      <c r="T10" s="503"/>
      <c r="U10" s="503"/>
    </row>
    <row r="11" spans="1:21" s="63" customFormat="1" ht="21.75" customHeight="1">
      <c r="A11" s="65"/>
      <c r="B11" s="65"/>
      <c r="C11" s="62" t="s">
        <v>172</v>
      </c>
      <c r="D11" s="143" t="s">
        <v>173</v>
      </c>
      <c r="E11" s="72"/>
      <c r="F11" s="487">
        <v>30</v>
      </c>
      <c r="G11" s="484"/>
      <c r="H11" s="484"/>
      <c r="I11" s="484" t="s">
        <v>404</v>
      </c>
      <c r="J11" s="484"/>
      <c r="K11" s="484"/>
      <c r="L11" s="484" t="s">
        <v>404</v>
      </c>
      <c r="M11" s="484"/>
      <c r="N11" s="484"/>
      <c r="O11" s="484">
        <v>24</v>
      </c>
      <c r="P11" s="484"/>
      <c r="Q11" s="484"/>
      <c r="R11" s="503">
        <v>6</v>
      </c>
      <c r="S11" s="503"/>
      <c r="T11" s="503"/>
      <c r="U11" s="503"/>
    </row>
    <row r="12" spans="1:21" s="63" customFormat="1" ht="21.75" customHeight="1">
      <c r="A12" s="65"/>
      <c r="B12" s="65"/>
      <c r="C12" s="62" t="s">
        <v>172</v>
      </c>
      <c r="D12" s="143" t="s">
        <v>172</v>
      </c>
      <c r="E12" s="72"/>
      <c r="F12" s="487">
        <v>37</v>
      </c>
      <c r="G12" s="484"/>
      <c r="H12" s="484"/>
      <c r="I12" s="484" t="s">
        <v>404</v>
      </c>
      <c r="J12" s="484"/>
      <c r="K12" s="484"/>
      <c r="L12" s="484" t="s">
        <v>404</v>
      </c>
      <c r="M12" s="484"/>
      <c r="N12" s="484"/>
      <c r="O12" s="484">
        <v>25</v>
      </c>
      <c r="P12" s="484"/>
      <c r="Q12" s="484"/>
      <c r="R12" s="503">
        <v>12</v>
      </c>
      <c r="S12" s="503"/>
      <c r="T12" s="503"/>
      <c r="U12" s="503"/>
    </row>
    <row r="13" spans="1:21" s="63" customFormat="1" ht="21.75" customHeight="1">
      <c r="A13" s="65"/>
      <c r="B13" s="65"/>
      <c r="C13" s="62" t="s">
        <v>172</v>
      </c>
      <c r="D13" s="143" t="s">
        <v>166</v>
      </c>
      <c r="E13" s="72"/>
      <c r="F13" s="487" t="str">
        <f>IF((SUM(I13:M13))=0,"－",(SUM(I13:M13)))</f>
        <v>－</v>
      </c>
      <c r="G13" s="484"/>
      <c r="H13" s="484"/>
      <c r="I13" s="484" t="s">
        <v>404</v>
      </c>
      <c r="J13" s="484"/>
      <c r="K13" s="484"/>
      <c r="L13" s="484" t="s">
        <v>404</v>
      </c>
      <c r="M13" s="484"/>
      <c r="N13" s="484"/>
      <c r="O13" s="484" t="s">
        <v>4</v>
      </c>
      <c r="P13" s="484"/>
      <c r="Q13" s="484"/>
      <c r="R13" s="503" t="s">
        <v>4</v>
      </c>
      <c r="S13" s="503"/>
      <c r="T13" s="503"/>
      <c r="U13" s="503"/>
    </row>
    <row r="14" spans="1:21" s="63" customFormat="1" ht="21.75" customHeight="1">
      <c r="A14" s="65"/>
      <c r="B14" s="65"/>
      <c r="C14" s="62" t="s">
        <v>172</v>
      </c>
      <c r="D14" s="143" t="s">
        <v>167</v>
      </c>
      <c r="E14" s="72"/>
      <c r="F14" s="487" t="str">
        <f>IF((SUM(I14:M14))=0,"－",(SUM(I14:M14)))</f>
        <v>－</v>
      </c>
      <c r="G14" s="484"/>
      <c r="H14" s="484"/>
      <c r="I14" s="484" t="s">
        <v>404</v>
      </c>
      <c r="J14" s="484"/>
      <c r="K14" s="484"/>
      <c r="L14" s="484" t="s">
        <v>404</v>
      </c>
      <c r="M14" s="484"/>
      <c r="N14" s="484"/>
      <c r="O14" s="484" t="s">
        <v>4</v>
      </c>
      <c r="P14" s="484"/>
      <c r="Q14" s="484"/>
      <c r="R14" s="503" t="s">
        <v>4</v>
      </c>
      <c r="S14" s="503"/>
      <c r="T14" s="503"/>
      <c r="U14" s="503"/>
    </row>
    <row r="15" spans="1:21" s="63" customFormat="1" ht="21.75" customHeight="1">
      <c r="A15" s="65"/>
      <c r="B15" s="65"/>
      <c r="C15" s="62" t="s">
        <v>172</v>
      </c>
      <c r="D15" s="143" t="s">
        <v>169</v>
      </c>
      <c r="E15" s="72"/>
      <c r="F15" s="487" t="str">
        <f>IF((SUM(I15:M15))=0,"－",(SUM(I15:M15)))</f>
        <v>－</v>
      </c>
      <c r="G15" s="484"/>
      <c r="H15" s="484"/>
      <c r="I15" s="484" t="s">
        <v>404</v>
      </c>
      <c r="J15" s="484"/>
      <c r="K15" s="484"/>
      <c r="L15" s="484" t="s">
        <v>404</v>
      </c>
      <c r="M15" s="484"/>
      <c r="N15" s="484"/>
      <c r="O15" s="484" t="str">
        <f>IF((SUM(R16:V16))=0,"－",(SUM(R16:V16)))</f>
        <v>－</v>
      </c>
      <c r="P15" s="484"/>
      <c r="Q15" s="484"/>
      <c r="R15" s="503" t="s">
        <v>4</v>
      </c>
      <c r="S15" s="503"/>
      <c r="T15" s="503"/>
      <c r="U15" s="503"/>
    </row>
    <row r="16" spans="1:21" s="63" customFormat="1" ht="21.75" customHeight="1">
      <c r="A16" s="65"/>
      <c r="B16" s="65"/>
      <c r="C16" s="62" t="s">
        <v>172</v>
      </c>
      <c r="D16" s="143" t="s">
        <v>170</v>
      </c>
      <c r="E16" s="72"/>
      <c r="F16" s="487" t="s">
        <v>4</v>
      </c>
      <c r="G16" s="484"/>
      <c r="H16" s="484"/>
      <c r="I16" s="484" t="s">
        <v>404</v>
      </c>
      <c r="J16" s="484"/>
      <c r="K16" s="484"/>
      <c r="L16" s="484" t="s">
        <v>404</v>
      </c>
      <c r="M16" s="484"/>
      <c r="N16" s="484"/>
      <c r="O16" s="484" t="s">
        <v>4</v>
      </c>
      <c r="P16" s="484"/>
      <c r="Q16" s="484"/>
      <c r="R16" s="503" t="s">
        <v>4</v>
      </c>
      <c r="S16" s="503"/>
      <c r="T16" s="503"/>
      <c r="U16" s="503"/>
    </row>
    <row r="17" spans="1:21" s="63" customFormat="1" ht="21.75" customHeight="1">
      <c r="A17" s="65"/>
      <c r="B17" s="65"/>
      <c r="C17" s="62" t="s">
        <v>172</v>
      </c>
      <c r="D17" s="143" t="s">
        <v>405</v>
      </c>
      <c r="E17" s="72"/>
      <c r="F17" s="487" t="s">
        <v>4</v>
      </c>
      <c r="G17" s="484"/>
      <c r="H17" s="484"/>
      <c r="I17" s="484" t="s">
        <v>406</v>
      </c>
      <c r="J17" s="484"/>
      <c r="K17" s="484"/>
      <c r="L17" s="484" t="s">
        <v>406</v>
      </c>
      <c r="M17" s="484"/>
      <c r="N17" s="484"/>
      <c r="O17" s="484" t="s">
        <v>4</v>
      </c>
      <c r="P17" s="484"/>
      <c r="Q17" s="484"/>
      <c r="R17" s="503" t="s">
        <v>4</v>
      </c>
      <c r="S17" s="503"/>
      <c r="T17" s="503"/>
      <c r="U17" s="503"/>
    </row>
    <row r="18" spans="1:21" s="80" customFormat="1" ht="21.75" customHeight="1">
      <c r="A18" s="405"/>
      <c r="B18" s="405"/>
      <c r="C18" s="62" t="s">
        <v>172</v>
      </c>
      <c r="D18" s="143" t="s">
        <v>407</v>
      </c>
      <c r="E18" s="72"/>
      <c r="F18" s="487" t="s">
        <v>4</v>
      </c>
      <c r="G18" s="484"/>
      <c r="H18" s="484"/>
      <c r="I18" s="484" t="s">
        <v>406</v>
      </c>
      <c r="J18" s="484"/>
      <c r="K18" s="484"/>
      <c r="L18" s="484" t="s">
        <v>406</v>
      </c>
      <c r="M18" s="484"/>
      <c r="N18" s="484"/>
      <c r="O18" s="484" t="s">
        <v>4</v>
      </c>
      <c r="P18" s="484"/>
      <c r="Q18" s="484"/>
      <c r="R18" s="503" t="s">
        <v>4</v>
      </c>
      <c r="S18" s="503"/>
      <c r="T18" s="503"/>
      <c r="U18" s="503"/>
    </row>
    <row r="19" spans="1:21" s="63" customFormat="1" ht="21.75" customHeight="1">
      <c r="A19" s="405"/>
      <c r="B19" s="405"/>
      <c r="C19" s="151" t="s">
        <v>172</v>
      </c>
      <c r="D19" s="152" t="s">
        <v>408</v>
      </c>
      <c r="E19" s="71"/>
      <c r="F19" s="487" t="s">
        <v>4</v>
      </c>
      <c r="G19" s="484"/>
      <c r="H19" s="484"/>
      <c r="I19" s="484" t="s">
        <v>406</v>
      </c>
      <c r="J19" s="484"/>
      <c r="K19" s="484"/>
      <c r="L19" s="484" t="s">
        <v>406</v>
      </c>
      <c r="M19" s="484"/>
      <c r="N19" s="484"/>
      <c r="O19" s="484" t="s">
        <v>4</v>
      </c>
      <c r="P19" s="484"/>
      <c r="Q19" s="484"/>
      <c r="R19" s="503" t="s">
        <v>4</v>
      </c>
      <c r="S19" s="503"/>
      <c r="T19" s="503"/>
      <c r="U19" s="503"/>
    </row>
    <row r="20" spans="1:21" s="80" customFormat="1" ht="21.75" customHeight="1" thickBot="1">
      <c r="A20" s="495"/>
      <c r="B20" s="495"/>
      <c r="C20" s="127" t="s">
        <v>172</v>
      </c>
      <c r="D20" s="128" t="s">
        <v>413</v>
      </c>
      <c r="E20" s="144"/>
      <c r="F20" s="497">
        <v>79</v>
      </c>
      <c r="G20" s="491"/>
      <c r="H20" s="491"/>
      <c r="I20" s="491" t="s">
        <v>341</v>
      </c>
      <c r="J20" s="491"/>
      <c r="K20" s="491"/>
      <c r="L20" s="491" t="s">
        <v>341</v>
      </c>
      <c r="M20" s="491"/>
      <c r="N20" s="491"/>
      <c r="O20" s="491">
        <v>79</v>
      </c>
      <c r="P20" s="491"/>
      <c r="Q20" s="491"/>
      <c r="R20" s="508" t="s">
        <v>4</v>
      </c>
      <c r="S20" s="508"/>
      <c r="T20" s="508"/>
      <c r="U20" s="508"/>
    </row>
    <row r="21" spans="1:21" ht="18.75" customHeight="1">
      <c r="A21" s="60" t="s">
        <v>321</v>
      </c>
      <c r="B21" s="59" t="s">
        <v>328</v>
      </c>
      <c r="C21" s="58"/>
      <c r="D21" s="58"/>
      <c r="E21" s="58"/>
      <c r="F21" s="9"/>
      <c r="G21" s="9"/>
      <c r="H21" s="9"/>
      <c r="I21" s="9"/>
      <c r="J21" s="9"/>
      <c r="K21" s="9"/>
      <c r="R21" s="479" t="s">
        <v>174</v>
      </c>
      <c r="S21" s="479"/>
      <c r="T21" s="479"/>
      <c r="U21" s="479"/>
    </row>
    <row r="22" spans="1:17" ht="18.75" customHeight="1">
      <c r="A22" s="8" t="s">
        <v>321</v>
      </c>
      <c r="B22" s="493" t="s">
        <v>327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63"/>
      <c r="P22" s="63"/>
      <c r="Q22" s="63"/>
    </row>
    <row r="23" s="63" customFormat="1" ht="21.75" customHeight="1">
      <c r="C23" s="64"/>
    </row>
    <row r="24" spans="1:21" s="63" customFormat="1" ht="24.75" customHeight="1">
      <c r="A24" s="331" t="s">
        <v>389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507"/>
      <c r="O24" s="507"/>
      <c r="P24" s="507"/>
      <c r="Q24" s="507"/>
      <c r="R24" s="507"/>
      <c r="S24" s="507"/>
      <c r="T24" s="507"/>
      <c r="U24" s="507"/>
    </row>
    <row r="25" spans="1:4" ht="21.75" customHeight="1" thickBot="1">
      <c r="A25" s="485" t="s">
        <v>97</v>
      </c>
      <c r="B25" s="486"/>
      <c r="C25" s="486"/>
      <c r="D25" s="486"/>
    </row>
    <row r="26" spans="1:21" s="63" customFormat="1" ht="21.75" customHeight="1">
      <c r="A26" s="398" t="s">
        <v>161</v>
      </c>
      <c r="B26" s="488"/>
      <c r="C26" s="488"/>
      <c r="D26" s="488"/>
      <c r="E26" s="488"/>
      <c r="F26" s="472" t="s">
        <v>50</v>
      </c>
      <c r="G26" s="398"/>
      <c r="H26" s="395" t="s">
        <v>175</v>
      </c>
      <c r="I26" s="403"/>
      <c r="J26" s="499" t="s">
        <v>342</v>
      </c>
      <c r="K26" s="500"/>
      <c r="L26" s="499" t="s">
        <v>342</v>
      </c>
      <c r="M26" s="500"/>
      <c r="N26" s="395" t="s">
        <v>176</v>
      </c>
      <c r="O26" s="403"/>
      <c r="P26" s="395" t="s">
        <v>176</v>
      </c>
      <c r="Q26" s="403"/>
      <c r="R26" s="395" t="s">
        <v>176</v>
      </c>
      <c r="S26" s="403"/>
      <c r="T26" s="395" t="s">
        <v>177</v>
      </c>
      <c r="U26" s="396"/>
    </row>
    <row r="27" spans="1:21" s="63" customFormat="1" ht="21.75" customHeight="1">
      <c r="A27" s="489"/>
      <c r="B27" s="490"/>
      <c r="C27" s="490"/>
      <c r="D27" s="490"/>
      <c r="E27" s="490"/>
      <c r="F27" s="481"/>
      <c r="G27" s="400"/>
      <c r="H27" s="401" t="s">
        <v>178</v>
      </c>
      <c r="I27" s="404"/>
      <c r="J27" s="501" t="s">
        <v>179</v>
      </c>
      <c r="K27" s="502"/>
      <c r="L27" s="501" t="s">
        <v>180</v>
      </c>
      <c r="M27" s="502"/>
      <c r="N27" s="401" t="s">
        <v>181</v>
      </c>
      <c r="O27" s="404"/>
      <c r="P27" s="401" t="s">
        <v>182</v>
      </c>
      <c r="Q27" s="404"/>
      <c r="R27" s="401" t="s">
        <v>183</v>
      </c>
      <c r="S27" s="404"/>
      <c r="T27" s="401" t="s">
        <v>184</v>
      </c>
      <c r="U27" s="402"/>
    </row>
    <row r="28" spans="1:21" s="63" customFormat="1" ht="21.75" customHeight="1">
      <c r="A28" s="391" t="s">
        <v>53</v>
      </c>
      <c r="B28" s="391"/>
      <c r="C28" s="62"/>
      <c r="D28" s="143" t="s">
        <v>167</v>
      </c>
      <c r="E28" s="72" t="s">
        <v>55</v>
      </c>
      <c r="F28" s="494" t="str">
        <f aca="true" t="shared" si="1" ref="F28:F39">IF((SUM(H28:T28))=0,"－",(SUM(H28:T28)))</f>
        <v>－</v>
      </c>
      <c r="G28" s="492"/>
      <c r="H28" s="492" t="s">
        <v>4</v>
      </c>
      <c r="I28" s="492"/>
      <c r="J28" s="492" t="s">
        <v>4</v>
      </c>
      <c r="K28" s="492"/>
      <c r="L28" s="492" t="s">
        <v>4</v>
      </c>
      <c r="M28" s="492"/>
      <c r="N28" s="492" t="s">
        <v>4</v>
      </c>
      <c r="O28" s="492"/>
      <c r="P28" s="492" t="s">
        <v>4</v>
      </c>
      <c r="Q28" s="492"/>
      <c r="R28" s="492" t="s">
        <v>4</v>
      </c>
      <c r="S28" s="492"/>
      <c r="T28" s="492" t="s">
        <v>4</v>
      </c>
      <c r="U28" s="492"/>
    </row>
    <row r="29" spans="1:21" s="63" customFormat="1" ht="21.75" customHeight="1">
      <c r="A29" s="65"/>
      <c r="B29" s="65"/>
      <c r="C29" s="62" t="s">
        <v>168</v>
      </c>
      <c r="D29" s="143" t="s">
        <v>169</v>
      </c>
      <c r="E29" s="72"/>
      <c r="F29" s="487" t="str">
        <f t="shared" si="1"/>
        <v>－</v>
      </c>
      <c r="G29" s="484"/>
      <c r="H29" s="484" t="s">
        <v>4</v>
      </c>
      <c r="I29" s="484"/>
      <c r="J29" s="484" t="s">
        <v>4</v>
      </c>
      <c r="K29" s="484"/>
      <c r="L29" s="484" t="s">
        <v>4</v>
      </c>
      <c r="M29" s="484"/>
      <c r="N29" s="484" t="s">
        <v>4</v>
      </c>
      <c r="O29" s="484"/>
      <c r="P29" s="484" t="s">
        <v>4</v>
      </c>
      <c r="Q29" s="484"/>
      <c r="R29" s="484" t="s">
        <v>4</v>
      </c>
      <c r="S29" s="484"/>
      <c r="T29" s="484" t="s">
        <v>4</v>
      </c>
      <c r="U29" s="484"/>
    </row>
    <row r="30" spans="1:21" s="63" customFormat="1" ht="21.75" customHeight="1">
      <c r="A30" s="65"/>
      <c r="B30" s="65"/>
      <c r="C30" s="62" t="s">
        <v>168</v>
      </c>
      <c r="D30" s="143" t="s">
        <v>170</v>
      </c>
      <c r="E30" s="72"/>
      <c r="F30" s="487" t="str">
        <f t="shared" si="1"/>
        <v>－</v>
      </c>
      <c r="G30" s="484"/>
      <c r="H30" s="484" t="s">
        <v>4</v>
      </c>
      <c r="I30" s="484"/>
      <c r="J30" s="484" t="s">
        <v>4</v>
      </c>
      <c r="K30" s="484"/>
      <c r="L30" s="484" t="s">
        <v>4</v>
      </c>
      <c r="M30" s="484"/>
      <c r="N30" s="484" t="s">
        <v>4</v>
      </c>
      <c r="O30" s="484"/>
      <c r="P30" s="484" t="s">
        <v>4</v>
      </c>
      <c r="Q30" s="484"/>
      <c r="R30" s="484" t="s">
        <v>4</v>
      </c>
      <c r="S30" s="484"/>
      <c r="T30" s="484" t="s">
        <v>4</v>
      </c>
      <c r="U30" s="484"/>
    </row>
    <row r="31" spans="1:21" s="63" customFormat="1" ht="21.75" customHeight="1">
      <c r="A31" s="65"/>
      <c r="B31" s="65"/>
      <c r="C31" s="62" t="s">
        <v>168</v>
      </c>
      <c r="D31" s="143" t="s">
        <v>165</v>
      </c>
      <c r="E31" s="72"/>
      <c r="F31" s="487">
        <f t="shared" si="1"/>
        <v>25</v>
      </c>
      <c r="G31" s="484"/>
      <c r="H31" s="484" t="s">
        <v>4</v>
      </c>
      <c r="I31" s="484"/>
      <c r="J31" s="484" t="s">
        <v>4</v>
      </c>
      <c r="K31" s="484"/>
      <c r="L31" s="484" t="s">
        <v>4</v>
      </c>
      <c r="M31" s="484"/>
      <c r="N31" s="484" t="s">
        <v>4</v>
      </c>
      <c r="O31" s="484"/>
      <c r="P31" s="484" t="s">
        <v>4</v>
      </c>
      <c r="Q31" s="484"/>
      <c r="R31" s="484">
        <v>25</v>
      </c>
      <c r="S31" s="484"/>
      <c r="T31" s="484" t="s">
        <v>4</v>
      </c>
      <c r="U31" s="484"/>
    </row>
    <row r="32" spans="1:21" s="63" customFormat="1" ht="21.75" customHeight="1">
      <c r="A32" s="65"/>
      <c r="B32" s="65"/>
      <c r="C32" s="62" t="s">
        <v>168</v>
      </c>
      <c r="D32" s="143" t="s">
        <v>171</v>
      </c>
      <c r="E32" s="72"/>
      <c r="F32" s="487" t="str">
        <f t="shared" si="1"/>
        <v>－</v>
      </c>
      <c r="G32" s="484"/>
      <c r="H32" s="484" t="s">
        <v>4</v>
      </c>
      <c r="I32" s="484"/>
      <c r="J32" s="484" t="s">
        <v>4</v>
      </c>
      <c r="K32" s="484"/>
      <c r="L32" s="484" t="s">
        <v>4</v>
      </c>
      <c r="M32" s="484"/>
      <c r="N32" s="484" t="s">
        <v>4</v>
      </c>
      <c r="O32" s="484"/>
      <c r="P32" s="484" t="s">
        <v>4</v>
      </c>
      <c r="Q32" s="484"/>
      <c r="R32" s="484" t="s">
        <v>4</v>
      </c>
      <c r="S32" s="484"/>
      <c r="T32" s="484" t="s">
        <v>4</v>
      </c>
      <c r="U32" s="484"/>
    </row>
    <row r="33" spans="1:21" s="63" customFormat="1" ht="21.75" customHeight="1">
      <c r="A33" s="65"/>
      <c r="B33" s="65"/>
      <c r="C33" s="62" t="s">
        <v>168</v>
      </c>
      <c r="D33" s="143" t="s">
        <v>91</v>
      </c>
      <c r="E33" s="72"/>
      <c r="F33" s="487" t="str">
        <f t="shared" si="1"/>
        <v>－</v>
      </c>
      <c r="G33" s="484"/>
      <c r="H33" s="484" t="s">
        <v>4</v>
      </c>
      <c r="I33" s="484"/>
      <c r="J33" s="484" t="s">
        <v>4</v>
      </c>
      <c r="K33" s="484"/>
      <c r="L33" s="484" t="s">
        <v>4</v>
      </c>
      <c r="M33" s="484"/>
      <c r="N33" s="484" t="s">
        <v>4</v>
      </c>
      <c r="O33" s="484"/>
      <c r="P33" s="484" t="s">
        <v>4</v>
      </c>
      <c r="Q33" s="484"/>
      <c r="R33" s="484" t="s">
        <v>4</v>
      </c>
      <c r="S33" s="484"/>
      <c r="T33" s="484" t="s">
        <v>4</v>
      </c>
      <c r="U33" s="484"/>
    </row>
    <row r="34" spans="1:21" s="63" customFormat="1" ht="21.75" customHeight="1">
      <c r="A34" s="65"/>
      <c r="B34" s="65"/>
      <c r="C34" s="62" t="s">
        <v>168</v>
      </c>
      <c r="D34" s="143" t="s">
        <v>54</v>
      </c>
      <c r="E34" s="72"/>
      <c r="F34" s="487" t="str">
        <f t="shared" si="1"/>
        <v>－</v>
      </c>
      <c r="G34" s="484"/>
      <c r="H34" s="484" t="s">
        <v>4</v>
      </c>
      <c r="I34" s="484"/>
      <c r="J34" s="484" t="s">
        <v>4</v>
      </c>
      <c r="K34" s="484"/>
      <c r="L34" s="484" t="s">
        <v>4</v>
      </c>
      <c r="M34" s="484"/>
      <c r="N34" s="484" t="s">
        <v>4</v>
      </c>
      <c r="O34" s="484"/>
      <c r="P34" s="484" t="s">
        <v>4</v>
      </c>
      <c r="Q34" s="484"/>
      <c r="R34" s="484" t="s">
        <v>4</v>
      </c>
      <c r="S34" s="484"/>
      <c r="T34" s="484" t="s">
        <v>4</v>
      </c>
      <c r="U34" s="484"/>
    </row>
    <row r="35" spans="1:21" s="63" customFormat="1" ht="21.75" customHeight="1">
      <c r="A35" s="65"/>
      <c r="B35" s="65"/>
      <c r="C35" s="62" t="s">
        <v>172</v>
      </c>
      <c r="D35" s="143" t="s">
        <v>173</v>
      </c>
      <c r="E35" s="72"/>
      <c r="F35" s="487">
        <f t="shared" si="1"/>
        <v>30</v>
      </c>
      <c r="G35" s="484"/>
      <c r="H35" s="484" t="s">
        <v>4</v>
      </c>
      <c r="I35" s="484"/>
      <c r="J35" s="484" t="s">
        <v>4</v>
      </c>
      <c r="K35" s="484"/>
      <c r="L35" s="484" t="s">
        <v>4</v>
      </c>
      <c r="M35" s="484"/>
      <c r="N35" s="484" t="s">
        <v>4</v>
      </c>
      <c r="O35" s="484"/>
      <c r="P35" s="484" t="s">
        <v>4</v>
      </c>
      <c r="Q35" s="484"/>
      <c r="R35" s="484" t="s">
        <v>4</v>
      </c>
      <c r="S35" s="484"/>
      <c r="T35" s="484">
        <v>30</v>
      </c>
      <c r="U35" s="484"/>
    </row>
    <row r="36" spans="1:21" s="63" customFormat="1" ht="21.75" customHeight="1">
      <c r="A36" s="65"/>
      <c r="B36" s="65"/>
      <c r="C36" s="62" t="s">
        <v>172</v>
      </c>
      <c r="D36" s="143" t="s">
        <v>172</v>
      </c>
      <c r="E36" s="72"/>
      <c r="F36" s="487">
        <f t="shared" si="1"/>
        <v>37</v>
      </c>
      <c r="G36" s="484"/>
      <c r="H36" s="484" t="s">
        <v>4</v>
      </c>
      <c r="I36" s="484"/>
      <c r="J36" s="484" t="s">
        <v>4</v>
      </c>
      <c r="K36" s="484"/>
      <c r="L36" s="484" t="s">
        <v>4</v>
      </c>
      <c r="M36" s="484"/>
      <c r="N36" s="484" t="s">
        <v>4</v>
      </c>
      <c r="O36" s="484"/>
      <c r="P36" s="484" t="s">
        <v>4</v>
      </c>
      <c r="Q36" s="484"/>
      <c r="R36" s="484" t="s">
        <v>4</v>
      </c>
      <c r="S36" s="484"/>
      <c r="T36" s="484">
        <v>37</v>
      </c>
      <c r="U36" s="484"/>
    </row>
    <row r="37" spans="1:21" s="63" customFormat="1" ht="21.75" customHeight="1">
      <c r="A37" s="65"/>
      <c r="B37" s="65"/>
      <c r="C37" s="62" t="s">
        <v>172</v>
      </c>
      <c r="D37" s="143" t="s">
        <v>166</v>
      </c>
      <c r="E37" s="72"/>
      <c r="F37" s="487" t="str">
        <f t="shared" si="1"/>
        <v>－</v>
      </c>
      <c r="G37" s="484"/>
      <c r="H37" s="484" t="s">
        <v>4</v>
      </c>
      <c r="I37" s="484"/>
      <c r="J37" s="484" t="s">
        <v>4</v>
      </c>
      <c r="K37" s="484"/>
      <c r="L37" s="484" t="s">
        <v>4</v>
      </c>
      <c r="M37" s="484"/>
      <c r="N37" s="484" t="s">
        <v>4</v>
      </c>
      <c r="O37" s="484"/>
      <c r="P37" s="484" t="s">
        <v>4</v>
      </c>
      <c r="Q37" s="484"/>
      <c r="R37" s="484" t="s">
        <v>4</v>
      </c>
      <c r="S37" s="484"/>
      <c r="T37" s="484" t="s">
        <v>4</v>
      </c>
      <c r="U37" s="484"/>
    </row>
    <row r="38" spans="1:21" s="63" customFormat="1" ht="21.75" customHeight="1">
      <c r="A38" s="65"/>
      <c r="B38" s="65"/>
      <c r="C38" s="62" t="s">
        <v>172</v>
      </c>
      <c r="D38" s="143" t="s">
        <v>167</v>
      </c>
      <c r="E38" s="72"/>
      <c r="F38" s="487" t="str">
        <f t="shared" si="1"/>
        <v>－</v>
      </c>
      <c r="G38" s="484"/>
      <c r="H38" s="484" t="s">
        <v>4</v>
      </c>
      <c r="I38" s="484"/>
      <c r="J38" s="484" t="s">
        <v>4</v>
      </c>
      <c r="K38" s="484"/>
      <c r="L38" s="484" t="s">
        <v>4</v>
      </c>
      <c r="M38" s="484"/>
      <c r="N38" s="484" t="s">
        <v>4</v>
      </c>
      <c r="O38" s="484"/>
      <c r="P38" s="484" t="s">
        <v>4</v>
      </c>
      <c r="Q38" s="484"/>
      <c r="R38" s="484" t="s">
        <v>4</v>
      </c>
      <c r="S38" s="484"/>
      <c r="T38" s="484" t="s">
        <v>4</v>
      </c>
      <c r="U38" s="484"/>
    </row>
    <row r="39" spans="1:21" s="63" customFormat="1" ht="21.75" customHeight="1">
      <c r="A39" s="65"/>
      <c r="B39" s="65"/>
      <c r="C39" s="62" t="s">
        <v>172</v>
      </c>
      <c r="D39" s="143" t="s">
        <v>169</v>
      </c>
      <c r="E39" s="72"/>
      <c r="F39" s="487" t="str">
        <f t="shared" si="1"/>
        <v>－</v>
      </c>
      <c r="G39" s="484"/>
      <c r="H39" s="484" t="s">
        <v>4</v>
      </c>
      <c r="I39" s="484"/>
      <c r="J39" s="484" t="s">
        <v>4</v>
      </c>
      <c r="K39" s="484"/>
      <c r="L39" s="484" t="s">
        <v>4</v>
      </c>
      <c r="M39" s="484"/>
      <c r="N39" s="484" t="s">
        <v>4</v>
      </c>
      <c r="O39" s="484"/>
      <c r="P39" s="484" t="s">
        <v>4</v>
      </c>
      <c r="Q39" s="484"/>
      <c r="R39" s="484" t="s">
        <v>4</v>
      </c>
      <c r="S39" s="484"/>
      <c r="T39" s="484" t="s">
        <v>4</v>
      </c>
      <c r="U39" s="484"/>
    </row>
    <row r="40" spans="1:21" s="63" customFormat="1" ht="21.75" customHeight="1">
      <c r="A40" s="65"/>
      <c r="B40" s="65"/>
      <c r="C40" s="62" t="s">
        <v>172</v>
      </c>
      <c r="D40" s="143" t="s">
        <v>170</v>
      </c>
      <c r="E40" s="72"/>
      <c r="F40" s="487" t="s">
        <v>4</v>
      </c>
      <c r="G40" s="484"/>
      <c r="H40" s="484" t="s">
        <v>4</v>
      </c>
      <c r="I40" s="484"/>
      <c r="J40" s="484" t="s">
        <v>4</v>
      </c>
      <c r="K40" s="484"/>
      <c r="L40" s="484" t="s">
        <v>4</v>
      </c>
      <c r="M40" s="484"/>
      <c r="N40" s="484" t="s">
        <v>4</v>
      </c>
      <c r="O40" s="484"/>
      <c r="P40" s="484" t="s">
        <v>4</v>
      </c>
      <c r="Q40" s="484"/>
      <c r="R40" s="484" t="s">
        <v>4</v>
      </c>
      <c r="S40" s="484"/>
      <c r="T40" s="484" t="s">
        <v>4</v>
      </c>
      <c r="U40" s="484"/>
    </row>
    <row r="41" spans="1:21" s="63" customFormat="1" ht="21.75" customHeight="1">
      <c r="A41" s="65"/>
      <c r="B41" s="65"/>
      <c r="C41" s="62" t="s">
        <v>172</v>
      </c>
      <c r="D41" s="143" t="s">
        <v>409</v>
      </c>
      <c r="E41" s="72"/>
      <c r="F41" s="487" t="s">
        <v>4</v>
      </c>
      <c r="G41" s="484"/>
      <c r="H41" s="484" t="s">
        <v>4</v>
      </c>
      <c r="I41" s="484"/>
      <c r="J41" s="484" t="s">
        <v>4</v>
      </c>
      <c r="K41" s="484"/>
      <c r="L41" s="484" t="s">
        <v>4</v>
      </c>
      <c r="M41" s="484"/>
      <c r="N41" s="484" t="s">
        <v>4</v>
      </c>
      <c r="O41" s="484"/>
      <c r="P41" s="484" t="s">
        <v>4</v>
      </c>
      <c r="Q41" s="484"/>
      <c r="R41" s="484" t="s">
        <v>4</v>
      </c>
      <c r="S41" s="484"/>
      <c r="T41" s="484" t="s">
        <v>4</v>
      </c>
      <c r="U41" s="484"/>
    </row>
    <row r="42" spans="1:21" s="80" customFormat="1" ht="21.75" customHeight="1">
      <c r="A42" s="405"/>
      <c r="B42" s="405"/>
      <c r="C42" s="62" t="s">
        <v>172</v>
      </c>
      <c r="D42" s="143" t="s">
        <v>410</v>
      </c>
      <c r="E42" s="72"/>
      <c r="F42" s="487" t="s">
        <v>4</v>
      </c>
      <c r="G42" s="484"/>
      <c r="H42" s="484" t="s">
        <v>4</v>
      </c>
      <c r="I42" s="484"/>
      <c r="J42" s="484" t="s">
        <v>4</v>
      </c>
      <c r="K42" s="484"/>
      <c r="L42" s="484" t="s">
        <v>4</v>
      </c>
      <c r="M42" s="484"/>
      <c r="N42" s="484" t="s">
        <v>4</v>
      </c>
      <c r="O42" s="484"/>
      <c r="P42" s="484" t="s">
        <v>4</v>
      </c>
      <c r="Q42" s="484"/>
      <c r="R42" s="484" t="s">
        <v>4</v>
      </c>
      <c r="S42" s="484"/>
      <c r="T42" s="484" t="s">
        <v>4</v>
      </c>
      <c r="U42" s="484"/>
    </row>
    <row r="43" spans="1:21" s="63" customFormat="1" ht="21.75" customHeight="1">
      <c r="A43" s="405"/>
      <c r="B43" s="405"/>
      <c r="C43" s="62" t="s">
        <v>172</v>
      </c>
      <c r="D43" s="143" t="s">
        <v>411</v>
      </c>
      <c r="E43" s="71"/>
      <c r="F43" s="498" t="s">
        <v>4</v>
      </c>
      <c r="G43" s="496"/>
      <c r="H43" s="496" t="s">
        <v>4</v>
      </c>
      <c r="I43" s="496"/>
      <c r="J43" s="496" t="s">
        <v>4</v>
      </c>
      <c r="K43" s="496"/>
      <c r="L43" s="496" t="s">
        <v>4</v>
      </c>
      <c r="M43" s="496"/>
      <c r="N43" s="496" t="s">
        <v>4</v>
      </c>
      <c r="O43" s="496"/>
      <c r="P43" s="496" t="s">
        <v>4</v>
      </c>
      <c r="Q43" s="496"/>
      <c r="R43" s="496" t="s">
        <v>4</v>
      </c>
      <c r="S43" s="496"/>
      <c r="T43" s="496" t="s">
        <v>4</v>
      </c>
      <c r="U43" s="496"/>
    </row>
    <row r="44" spans="1:21" s="80" customFormat="1" ht="21.75" customHeight="1" thickBot="1">
      <c r="A44" s="314"/>
      <c r="B44" s="314"/>
      <c r="C44" s="68" t="s">
        <v>172</v>
      </c>
      <c r="D44" s="129" t="s">
        <v>412</v>
      </c>
      <c r="E44" s="70"/>
      <c r="F44" s="497">
        <v>79</v>
      </c>
      <c r="G44" s="491"/>
      <c r="H44" s="496" t="s">
        <v>4</v>
      </c>
      <c r="I44" s="496"/>
      <c r="J44" s="496" t="s">
        <v>4</v>
      </c>
      <c r="K44" s="496"/>
      <c r="L44" s="496" t="s">
        <v>4</v>
      </c>
      <c r="M44" s="496"/>
      <c r="N44" s="491" t="s">
        <v>4</v>
      </c>
      <c r="O44" s="491"/>
      <c r="P44" s="491" t="s">
        <v>4</v>
      </c>
      <c r="Q44" s="491"/>
      <c r="R44" s="491">
        <v>20</v>
      </c>
      <c r="S44" s="491"/>
      <c r="T44" s="491">
        <v>59</v>
      </c>
      <c r="U44" s="491"/>
    </row>
    <row r="45" spans="1:21" ht="21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60"/>
      <c r="L45" s="61"/>
      <c r="M45" s="61"/>
      <c r="R45" s="447" t="s">
        <v>174</v>
      </c>
      <c r="S45" s="447"/>
      <c r="T45" s="447"/>
      <c r="U45" s="447"/>
    </row>
  </sheetData>
  <sheetProtection/>
  <mergeCells count="258">
    <mergeCell ref="R21:U21"/>
    <mergeCell ref="A24:U24"/>
    <mergeCell ref="R20:U20"/>
    <mergeCell ref="L8:N8"/>
    <mergeCell ref="L18:N18"/>
    <mergeCell ref="L20:N20"/>
    <mergeCell ref="O8:Q8"/>
    <mergeCell ref="O9:Q9"/>
    <mergeCell ref="R19:U19"/>
    <mergeCell ref="O17:Q17"/>
    <mergeCell ref="O20:Q20"/>
    <mergeCell ref="R5:U5"/>
    <mergeCell ref="R17:U17"/>
    <mergeCell ref="O4:Q4"/>
    <mergeCell ref="O5:Q5"/>
    <mergeCell ref="O6:Q6"/>
    <mergeCell ref="O7:Q7"/>
    <mergeCell ref="R11:U11"/>
    <mergeCell ref="O16:Q16"/>
    <mergeCell ref="R15:U15"/>
    <mergeCell ref="R14:U14"/>
    <mergeCell ref="A1:U1"/>
    <mergeCell ref="F20:H20"/>
    <mergeCell ref="I19:K19"/>
    <mergeCell ref="L19:N19"/>
    <mergeCell ref="O19:Q19"/>
    <mergeCell ref="I20:K20"/>
    <mergeCell ref="R6:U6"/>
    <mergeCell ref="O18:Q18"/>
    <mergeCell ref="R7:U7"/>
    <mergeCell ref="R8:U8"/>
    <mergeCell ref="R9:U9"/>
    <mergeCell ref="R3:U3"/>
    <mergeCell ref="R4:U4"/>
    <mergeCell ref="I3:K3"/>
    <mergeCell ref="L3:N3"/>
    <mergeCell ref="O3:Q3"/>
    <mergeCell ref="I9:K9"/>
    <mergeCell ref="I8:K8"/>
    <mergeCell ref="I6:K6"/>
    <mergeCell ref="L4:N4"/>
    <mergeCell ref="L5:N5"/>
    <mergeCell ref="L6:N6"/>
    <mergeCell ref="L7:N7"/>
    <mergeCell ref="F19:H19"/>
    <mergeCell ref="F18:H18"/>
    <mergeCell ref="L10:N10"/>
    <mergeCell ref="L11:N11"/>
    <mergeCell ref="L12:N12"/>
    <mergeCell ref="O14:Q14"/>
    <mergeCell ref="O15:Q15"/>
    <mergeCell ref="O13:Q13"/>
    <mergeCell ref="I13:K13"/>
    <mergeCell ref="F15:H15"/>
    <mergeCell ref="L9:N9"/>
    <mergeCell ref="L14:N14"/>
    <mergeCell ref="L15:N15"/>
    <mergeCell ref="I14:K14"/>
    <mergeCell ref="L17:N17"/>
    <mergeCell ref="F13:H13"/>
    <mergeCell ref="L13:N13"/>
    <mergeCell ref="F17:H17"/>
    <mergeCell ref="F14:H14"/>
    <mergeCell ref="R13:U13"/>
    <mergeCell ref="O12:Q12"/>
    <mergeCell ref="R10:U10"/>
    <mergeCell ref="I12:K12"/>
    <mergeCell ref="O10:Q10"/>
    <mergeCell ref="O11:Q11"/>
    <mergeCell ref="I10:K10"/>
    <mergeCell ref="R12:U12"/>
    <mergeCell ref="I11:K11"/>
    <mergeCell ref="R16:U16"/>
    <mergeCell ref="F16:H16"/>
    <mergeCell ref="L16:N16"/>
    <mergeCell ref="I15:K15"/>
    <mergeCell ref="F3:H3"/>
    <mergeCell ref="F4:H4"/>
    <mergeCell ref="F11:H11"/>
    <mergeCell ref="F12:H12"/>
    <mergeCell ref="F7:H7"/>
    <mergeCell ref="F8:H8"/>
    <mergeCell ref="F5:H5"/>
    <mergeCell ref="F6:H6"/>
    <mergeCell ref="F9:H9"/>
    <mergeCell ref="F10:H10"/>
    <mergeCell ref="R45:U45"/>
    <mergeCell ref="T39:U39"/>
    <mergeCell ref="T40:U40"/>
    <mergeCell ref="T41:U41"/>
    <mergeCell ref="T42:U42"/>
    <mergeCell ref="T43:U43"/>
    <mergeCell ref="R41:S41"/>
    <mergeCell ref="R42:S42"/>
    <mergeCell ref="R40:S40"/>
    <mergeCell ref="R39:S39"/>
    <mergeCell ref="R18:U18"/>
    <mergeCell ref="T37:U37"/>
    <mergeCell ref="T38:U38"/>
    <mergeCell ref="T33:U33"/>
    <mergeCell ref="T34:U34"/>
    <mergeCell ref="T35:U35"/>
    <mergeCell ref="T36:U36"/>
    <mergeCell ref="T29:U29"/>
    <mergeCell ref="T30:U30"/>
    <mergeCell ref="T31:U31"/>
    <mergeCell ref="T32:U32"/>
    <mergeCell ref="R29:S29"/>
    <mergeCell ref="R30:S30"/>
    <mergeCell ref="R31:S31"/>
    <mergeCell ref="R32:S32"/>
    <mergeCell ref="R33:S33"/>
    <mergeCell ref="R34:S34"/>
    <mergeCell ref="P43:Q43"/>
    <mergeCell ref="R37:S37"/>
    <mergeCell ref="R38:S38"/>
    <mergeCell ref="R36:S36"/>
    <mergeCell ref="R35:S35"/>
    <mergeCell ref="N43:O43"/>
    <mergeCell ref="P42:Q42"/>
    <mergeCell ref="P40:Q40"/>
    <mergeCell ref="P41:Q41"/>
    <mergeCell ref="R43:S43"/>
    <mergeCell ref="P36:Q36"/>
    <mergeCell ref="P37:Q37"/>
    <mergeCell ref="P38:Q38"/>
    <mergeCell ref="N40:O40"/>
    <mergeCell ref="N41:O41"/>
    <mergeCell ref="N42:O42"/>
    <mergeCell ref="N38:O38"/>
    <mergeCell ref="N39:O39"/>
    <mergeCell ref="P39:Q39"/>
    <mergeCell ref="P29:Q29"/>
    <mergeCell ref="P30:Q30"/>
    <mergeCell ref="P31:Q31"/>
    <mergeCell ref="P32:Q32"/>
    <mergeCell ref="P33:Q33"/>
    <mergeCell ref="P34:Q34"/>
    <mergeCell ref="N37:O37"/>
    <mergeCell ref="P35:Q35"/>
    <mergeCell ref="T26:U26"/>
    <mergeCell ref="T27:U27"/>
    <mergeCell ref="P27:Q27"/>
    <mergeCell ref="T28:U28"/>
    <mergeCell ref="P28:Q28"/>
    <mergeCell ref="P26:Q26"/>
    <mergeCell ref="R28:S28"/>
    <mergeCell ref="R26:S26"/>
    <mergeCell ref="R27:S27"/>
    <mergeCell ref="L43:M43"/>
    <mergeCell ref="L28:M28"/>
    <mergeCell ref="N31:O31"/>
    <mergeCell ref="N32:O32"/>
    <mergeCell ref="L36:M36"/>
    <mergeCell ref="L41:M41"/>
    <mergeCell ref="L38:M38"/>
    <mergeCell ref="N36:O36"/>
    <mergeCell ref="N28:O28"/>
    <mergeCell ref="N33:O33"/>
    <mergeCell ref="J26:K26"/>
    <mergeCell ref="J27:K27"/>
    <mergeCell ref="L26:M26"/>
    <mergeCell ref="L27:M27"/>
    <mergeCell ref="N26:O26"/>
    <mergeCell ref="N27:O27"/>
    <mergeCell ref="J28:K28"/>
    <mergeCell ref="A43:B43"/>
    <mergeCell ref="A42:B42"/>
    <mergeCell ref="H39:I39"/>
    <mergeCell ref="J29:K29"/>
    <mergeCell ref="J30:K30"/>
    <mergeCell ref="H33:I33"/>
    <mergeCell ref="H34:I34"/>
    <mergeCell ref="H36:I36"/>
    <mergeCell ref="H37:I37"/>
    <mergeCell ref="J32:K32"/>
    <mergeCell ref="F42:G42"/>
    <mergeCell ref="J35:K35"/>
    <mergeCell ref="H41:I41"/>
    <mergeCell ref="H40:I40"/>
    <mergeCell ref="J43:K43"/>
    <mergeCell ref="J42:K42"/>
    <mergeCell ref="F43:G43"/>
    <mergeCell ref="F39:G39"/>
    <mergeCell ref="F31:G31"/>
    <mergeCell ref="F32:G32"/>
    <mergeCell ref="H28:I28"/>
    <mergeCell ref="H35:I35"/>
    <mergeCell ref="H42:I42"/>
    <mergeCell ref="F35:G35"/>
    <mergeCell ref="F36:G36"/>
    <mergeCell ref="F40:G40"/>
    <mergeCell ref="L35:M35"/>
    <mergeCell ref="F33:G33"/>
    <mergeCell ref="R44:S44"/>
    <mergeCell ref="F38:G38"/>
    <mergeCell ref="J44:K44"/>
    <mergeCell ref="L44:M44"/>
    <mergeCell ref="N44:O44"/>
    <mergeCell ref="L42:M42"/>
    <mergeCell ref="H43:I43"/>
    <mergeCell ref="F44:G44"/>
    <mergeCell ref="A2:D2"/>
    <mergeCell ref="A19:B19"/>
    <mergeCell ref="A3:E3"/>
    <mergeCell ref="A4:B4"/>
    <mergeCell ref="F41:G41"/>
    <mergeCell ref="J40:K40"/>
    <mergeCell ref="J41:K41"/>
    <mergeCell ref="H38:I38"/>
    <mergeCell ref="J33:K33"/>
    <mergeCell ref="J34:K34"/>
    <mergeCell ref="N35:O35"/>
    <mergeCell ref="L40:M40"/>
    <mergeCell ref="A20:B20"/>
    <mergeCell ref="H44:I44"/>
    <mergeCell ref="H27:I27"/>
    <mergeCell ref="H29:I29"/>
    <mergeCell ref="H30:I30"/>
    <mergeCell ref="H31:I31"/>
    <mergeCell ref="H32:I32"/>
    <mergeCell ref="L39:M39"/>
    <mergeCell ref="A44:B44"/>
    <mergeCell ref="T44:U44"/>
    <mergeCell ref="J39:K39"/>
    <mergeCell ref="L29:M29"/>
    <mergeCell ref="L30:M30"/>
    <mergeCell ref="L31:M31"/>
    <mergeCell ref="L32:M32"/>
    <mergeCell ref="L33:M33"/>
    <mergeCell ref="L34:M34"/>
    <mergeCell ref="N34:O34"/>
    <mergeCell ref="P44:Q44"/>
    <mergeCell ref="L37:M37"/>
    <mergeCell ref="I4:K4"/>
    <mergeCell ref="I5:K5"/>
    <mergeCell ref="N29:O29"/>
    <mergeCell ref="N30:O30"/>
    <mergeCell ref="B22:N22"/>
    <mergeCell ref="F28:G28"/>
    <mergeCell ref="H26:I26"/>
    <mergeCell ref="F29:G29"/>
    <mergeCell ref="J37:K37"/>
    <mergeCell ref="J38:K38"/>
    <mergeCell ref="F30:G30"/>
    <mergeCell ref="F26:G27"/>
    <mergeCell ref="F37:G37"/>
    <mergeCell ref="A26:E27"/>
    <mergeCell ref="F34:G34"/>
    <mergeCell ref="A28:B28"/>
    <mergeCell ref="J31:K31"/>
    <mergeCell ref="A18:B18"/>
    <mergeCell ref="I7:K7"/>
    <mergeCell ref="A25:D25"/>
    <mergeCell ref="J36:K36"/>
    <mergeCell ref="I17:K17"/>
    <mergeCell ref="I16:K16"/>
    <mergeCell ref="I18:K18"/>
  </mergeCells>
  <printOptions horizontalCentered="1" verticalCentered="1"/>
  <pageMargins left="0.2" right="0.2" top="0.3937007874015748" bottom="0.3937007874015748" header="0.35433070866141736" footer="0.31496062992125984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50"/>
  <sheetViews>
    <sheetView showGridLines="0" zoomScalePageLayoutView="0" workbookViewId="0" topLeftCell="A1">
      <selection activeCell="A1" sqref="A1:AI1"/>
    </sheetView>
  </sheetViews>
  <sheetFormatPr defaultColWidth="2.625" defaultRowHeight="18.75" customHeight="1"/>
  <cols>
    <col min="1" max="35" width="3.125" style="63" customWidth="1"/>
    <col min="36" max="36" width="1.00390625" style="63" customWidth="1"/>
    <col min="37" max="42" width="3.375" style="63" customWidth="1"/>
    <col min="43" max="43" width="4.875" style="63" customWidth="1"/>
    <col min="44" max="71" width="3.125" style="63" customWidth="1"/>
    <col min="72" max="16384" width="2.625" style="63" customWidth="1"/>
  </cols>
  <sheetData>
    <row r="1" spans="1:71" ht="18.75" customHeight="1">
      <c r="A1" s="331" t="s">
        <v>390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114"/>
      <c r="AK1" s="331" t="s">
        <v>393</v>
      </c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</row>
    <row r="2" spans="28:71" ht="18.75" customHeight="1" thickBot="1">
      <c r="AB2" s="533" t="s">
        <v>1</v>
      </c>
      <c r="AC2" s="534"/>
      <c r="AD2" s="534"/>
      <c r="AE2" s="534"/>
      <c r="AF2" s="534"/>
      <c r="AG2" s="534"/>
      <c r="AH2" s="534"/>
      <c r="AI2" s="534"/>
      <c r="AJ2" s="113"/>
      <c r="BL2" s="533" t="s">
        <v>1</v>
      </c>
      <c r="BM2" s="534"/>
      <c r="BN2" s="534"/>
      <c r="BO2" s="534"/>
      <c r="BP2" s="534"/>
      <c r="BQ2" s="534"/>
      <c r="BR2" s="534"/>
      <c r="BS2" s="534"/>
    </row>
    <row r="3" spans="1:71" ht="18.75" customHeight="1">
      <c r="A3" s="529" t="s">
        <v>309</v>
      </c>
      <c r="B3" s="529"/>
      <c r="C3" s="529"/>
      <c r="D3" s="529"/>
      <c r="E3" s="529"/>
      <c r="F3" s="529"/>
      <c r="G3" s="529"/>
      <c r="H3" s="530"/>
      <c r="I3" s="472" t="s">
        <v>223</v>
      </c>
      <c r="J3" s="397"/>
      <c r="K3" s="397"/>
      <c r="L3" s="397"/>
      <c r="M3" s="397"/>
      <c r="N3" s="397"/>
      <c r="O3" s="397"/>
      <c r="P3" s="397"/>
      <c r="Q3" s="398"/>
      <c r="R3" s="472" t="s">
        <v>224</v>
      </c>
      <c r="S3" s="397"/>
      <c r="T3" s="397"/>
      <c r="U3" s="397"/>
      <c r="V3" s="397"/>
      <c r="W3" s="397"/>
      <c r="X3" s="397"/>
      <c r="Y3" s="397"/>
      <c r="Z3" s="398"/>
      <c r="AA3" s="472" t="s">
        <v>225</v>
      </c>
      <c r="AB3" s="397"/>
      <c r="AC3" s="397"/>
      <c r="AD3" s="397"/>
      <c r="AE3" s="397"/>
      <c r="AF3" s="397"/>
      <c r="AG3" s="397"/>
      <c r="AH3" s="397"/>
      <c r="AI3" s="397"/>
      <c r="AJ3" s="443"/>
      <c r="AK3" s="558" t="s">
        <v>226</v>
      </c>
      <c r="AL3" s="558"/>
      <c r="AM3" s="558"/>
      <c r="AN3" s="558"/>
      <c r="AO3" s="558"/>
      <c r="AP3" s="558"/>
      <c r="AQ3" s="559"/>
      <c r="AR3" s="472" t="s">
        <v>227</v>
      </c>
      <c r="AS3" s="397"/>
      <c r="AT3" s="397"/>
      <c r="AU3" s="398"/>
      <c r="AV3" s="455" t="s">
        <v>228</v>
      </c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</row>
    <row r="4" spans="1:71" ht="18.75" customHeight="1">
      <c r="A4" s="531"/>
      <c r="B4" s="531"/>
      <c r="C4" s="531"/>
      <c r="D4" s="531"/>
      <c r="E4" s="531"/>
      <c r="F4" s="531"/>
      <c r="G4" s="531"/>
      <c r="H4" s="532"/>
      <c r="I4" s="481"/>
      <c r="J4" s="399"/>
      <c r="K4" s="399"/>
      <c r="L4" s="399"/>
      <c r="M4" s="399"/>
      <c r="N4" s="399"/>
      <c r="O4" s="399"/>
      <c r="P4" s="399"/>
      <c r="Q4" s="400"/>
      <c r="R4" s="481"/>
      <c r="S4" s="399"/>
      <c r="T4" s="399"/>
      <c r="U4" s="399"/>
      <c r="V4" s="399"/>
      <c r="W4" s="399"/>
      <c r="X4" s="399"/>
      <c r="Y4" s="399"/>
      <c r="Z4" s="400"/>
      <c r="AA4" s="481"/>
      <c r="AB4" s="399"/>
      <c r="AC4" s="399"/>
      <c r="AD4" s="399"/>
      <c r="AE4" s="399"/>
      <c r="AF4" s="399"/>
      <c r="AG4" s="399"/>
      <c r="AH4" s="399"/>
      <c r="AI4" s="399"/>
      <c r="AJ4" s="443"/>
      <c r="AK4" s="560"/>
      <c r="AL4" s="560"/>
      <c r="AM4" s="560"/>
      <c r="AN4" s="560"/>
      <c r="AO4" s="560"/>
      <c r="AP4" s="560"/>
      <c r="AQ4" s="561"/>
      <c r="AR4" s="470"/>
      <c r="AS4" s="443"/>
      <c r="AT4" s="443"/>
      <c r="AU4" s="469"/>
      <c r="AV4" s="552" t="s">
        <v>313</v>
      </c>
      <c r="AW4" s="553"/>
      <c r="AX4" s="553"/>
      <c r="AY4" s="554"/>
      <c r="AZ4" s="552" t="s">
        <v>229</v>
      </c>
      <c r="BA4" s="553"/>
      <c r="BB4" s="553"/>
      <c r="BC4" s="554"/>
      <c r="BD4" s="552" t="s">
        <v>310</v>
      </c>
      <c r="BE4" s="553"/>
      <c r="BF4" s="553"/>
      <c r="BG4" s="554"/>
      <c r="BH4" s="552" t="s">
        <v>3</v>
      </c>
      <c r="BI4" s="553"/>
      <c r="BJ4" s="553"/>
      <c r="BK4" s="554"/>
      <c r="BL4" s="552" t="s">
        <v>2</v>
      </c>
      <c r="BM4" s="553"/>
      <c r="BN4" s="553"/>
      <c r="BO4" s="554"/>
      <c r="BP4" s="552" t="s">
        <v>311</v>
      </c>
      <c r="BQ4" s="553"/>
      <c r="BR4" s="553"/>
      <c r="BS4" s="553"/>
    </row>
    <row r="5" spans="1:71" ht="18.75" customHeight="1">
      <c r="A5" s="378" t="s">
        <v>305</v>
      </c>
      <c r="B5" s="378"/>
      <c r="C5" s="378"/>
      <c r="D5" s="73" t="s">
        <v>296</v>
      </c>
      <c r="E5" s="73" t="s">
        <v>297</v>
      </c>
      <c r="F5" s="443" t="s">
        <v>298</v>
      </c>
      <c r="G5" s="443"/>
      <c r="H5" s="72"/>
      <c r="I5" s="570">
        <v>62650</v>
      </c>
      <c r="J5" s="568"/>
      <c r="K5" s="568"/>
      <c r="L5" s="568"/>
      <c r="M5" s="568"/>
      <c r="N5" s="568"/>
      <c r="O5" s="568"/>
      <c r="P5" s="568"/>
      <c r="Q5" s="568"/>
      <c r="R5" s="568">
        <v>50770</v>
      </c>
      <c r="S5" s="568"/>
      <c r="T5" s="568"/>
      <c r="U5" s="568"/>
      <c r="V5" s="568"/>
      <c r="W5" s="568"/>
      <c r="X5" s="568"/>
      <c r="Y5" s="568"/>
      <c r="Z5" s="568"/>
      <c r="AA5" s="568">
        <v>11880</v>
      </c>
      <c r="AB5" s="568"/>
      <c r="AC5" s="568"/>
      <c r="AD5" s="568"/>
      <c r="AE5" s="568"/>
      <c r="AF5" s="568"/>
      <c r="AG5" s="568"/>
      <c r="AH5" s="568"/>
      <c r="AI5" s="568"/>
      <c r="AJ5" s="443"/>
      <c r="AK5" s="562"/>
      <c r="AL5" s="562"/>
      <c r="AM5" s="562"/>
      <c r="AN5" s="562"/>
      <c r="AO5" s="562"/>
      <c r="AP5" s="562"/>
      <c r="AQ5" s="563"/>
      <c r="AR5" s="481"/>
      <c r="AS5" s="399"/>
      <c r="AT5" s="399"/>
      <c r="AU5" s="400"/>
      <c r="AV5" s="555" t="s">
        <v>314</v>
      </c>
      <c r="AW5" s="556"/>
      <c r="AX5" s="556"/>
      <c r="AY5" s="557"/>
      <c r="AZ5" s="555" t="s">
        <v>335</v>
      </c>
      <c r="BA5" s="556"/>
      <c r="BB5" s="556"/>
      <c r="BC5" s="557"/>
      <c r="BD5" s="555" t="s">
        <v>336</v>
      </c>
      <c r="BE5" s="556"/>
      <c r="BF5" s="556"/>
      <c r="BG5" s="557"/>
      <c r="BH5" s="555" t="s">
        <v>337</v>
      </c>
      <c r="BI5" s="556"/>
      <c r="BJ5" s="556"/>
      <c r="BK5" s="557"/>
      <c r="BL5" s="555" t="s">
        <v>230</v>
      </c>
      <c r="BM5" s="556"/>
      <c r="BN5" s="556"/>
      <c r="BO5" s="557"/>
      <c r="BP5" s="555" t="s">
        <v>231</v>
      </c>
      <c r="BQ5" s="556"/>
      <c r="BR5" s="556"/>
      <c r="BS5" s="556"/>
    </row>
    <row r="6" spans="1:71" ht="18.75" customHeight="1" thickBot="1">
      <c r="A6" s="99"/>
      <c r="B6" s="99"/>
      <c r="C6" s="99"/>
      <c r="D6" s="104" t="s">
        <v>299</v>
      </c>
      <c r="E6" s="104" t="s">
        <v>304</v>
      </c>
      <c r="F6" s="99"/>
      <c r="G6" s="99"/>
      <c r="H6" s="100"/>
      <c r="I6" s="566">
        <v>65570</v>
      </c>
      <c r="J6" s="567"/>
      <c r="K6" s="567"/>
      <c r="L6" s="567"/>
      <c r="M6" s="567"/>
      <c r="N6" s="567"/>
      <c r="O6" s="567"/>
      <c r="P6" s="567"/>
      <c r="Q6" s="567"/>
      <c r="R6" s="567">
        <v>55030</v>
      </c>
      <c r="S6" s="567"/>
      <c r="T6" s="567"/>
      <c r="U6" s="567"/>
      <c r="V6" s="567"/>
      <c r="W6" s="567"/>
      <c r="X6" s="567"/>
      <c r="Y6" s="567"/>
      <c r="Z6" s="567"/>
      <c r="AA6" s="567">
        <v>10540</v>
      </c>
      <c r="AB6" s="567"/>
      <c r="AC6" s="567"/>
      <c r="AD6" s="567"/>
      <c r="AE6" s="567"/>
      <c r="AF6" s="567"/>
      <c r="AG6" s="567"/>
      <c r="AH6" s="567"/>
      <c r="AI6" s="567"/>
      <c r="AJ6" s="141"/>
      <c r="AK6" s="569" t="s">
        <v>295</v>
      </c>
      <c r="AL6" s="569"/>
      <c r="AM6" s="569"/>
      <c r="AN6" s="111" t="s">
        <v>315</v>
      </c>
      <c r="AO6" s="111" t="s">
        <v>316</v>
      </c>
      <c r="AP6" s="125" t="s">
        <v>298</v>
      </c>
      <c r="AQ6" s="126"/>
      <c r="AR6" s="511">
        <f>SUM(AR9:AU10)</f>
        <v>55030</v>
      </c>
      <c r="AS6" s="511"/>
      <c r="AT6" s="511"/>
      <c r="AU6" s="511"/>
      <c r="AV6" s="511">
        <f>SUM(AV9:AY10)</f>
        <v>27560</v>
      </c>
      <c r="AW6" s="511"/>
      <c r="AX6" s="511"/>
      <c r="AY6" s="511"/>
      <c r="AZ6" s="511">
        <f>SUM(AZ9:BC10)</f>
        <v>5210</v>
      </c>
      <c r="BA6" s="511"/>
      <c r="BB6" s="511"/>
      <c r="BC6" s="511"/>
      <c r="BD6" s="511">
        <f>SUM(BD9:BG10)</f>
        <v>6160</v>
      </c>
      <c r="BE6" s="511"/>
      <c r="BF6" s="511"/>
      <c r="BG6" s="511"/>
      <c r="BH6" s="511">
        <f>SUM(BH9:BK10)</f>
        <v>5360</v>
      </c>
      <c r="BI6" s="511"/>
      <c r="BJ6" s="511"/>
      <c r="BK6" s="511"/>
      <c r="BL6" s="511">
        <f>SUM(BL9:BO10)</f>
        <v>6730</v>
      </c>
      <c r="BM6" s="511"/>
      <c r="BN6" s="511"/>
      <c r="BO6" s="511"/>
      <c r="BP6" s="511">
        <f>SUM(BP9:BS10)</f>
        <v>3360</v>
      </c>
      <c r="BQ6" s="511"/>
      <c r="BR6" s="511"/>
      <c r="BS6" s="511"/>
    </row>
    <row r="7" spans="1:71" ht="18.75" customHeight="1">
      <c r="A7" s="571" t="s">
        <v>332</v>
      </c>
      <c r="B7" s="571"/>
      <c r="C7" s="96" t="s">
        <v>333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7" t="s">
        <v>292</v>
      </c>
      <c r="AJ7" s="78"/>
      <c r="AK7" s="443"/>
      <c r="AL7" s="443"/>
      <c r="AM7" s="443"/>
      <c r="AN7" s="443"/>
      <c r="AO7" s="443"/>
      <c r="AP7" s="443"/>
      <c r="AQ7" s="469"/>
      <c r="AR7" s="318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416"/>
      <c r="BF7" s="416"/>
      <c r="BG7" s="416"/>
      <c r="BH7" s="416"/>
      <c r="BI7" s="416"/>
      <c r="BJ7" s="416"/>
      <c r="BK7" s="416"/>
      <c r="BL7" s="416"/>
      <c r="BM7" s="416"/>
      <c r="BN7" s="416"/>
      <c r="BO7" s="416"/>
      <c r="BP7" s="416"/>
      <c r="BQ7" s="416"/>
      <c r="BR7" s="416"/>
      <c r="BS7" s="416"/>
    </row>
    <row r="8" spans="2:71" ht="18.75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AD8" s="290" t="s">
        <v>280</v>
      </c>
      <c r="AE8" s="290"/>
      <c r="AF8" s="290"/>
      <c r="AG8" s="290"/>
      <c r="AH8" s="290"/>
      <c r="AI8" s="290"/>
      <c r="AJ8" s="122"/>
      <c r="AK8" s="518" t="s">
        <v>312</v>
      </c>
      <c r="AL8" s="518"/>
      <c r="AM8" s="518"/>
      <c r="AN8" s="518"/>
      <c r="AO8" s="518"/>
      <c r="AP8" s="518"/>
      <c r="AQ8" s="519"/>
      <c r="AR8" s="565">
        <f>SUM(AR9:AU10)</f>
        <v>55030</v>
      </c>
      <c r="AS8" s="514"/>
      <c r="AT8" s="514"/>
      <c r="AU8" s="514"/>
      <c r="AV8" s="514">
        <f>SUM(AV9:AY10)</f>
        <v>27560</v>
      </c>
      <c r="AW8" s="514"/>
      <c r="AX8" s="514"/>
      <c r="AY8" s="514"/>
      <c r="AZ8" s="514">
        <f>SUM(AZ9:BC10)</f>
        <v>5210</v>
      </c>
      <c r="BA8" s="514"/>
      <c r="BB8" s="514"/>
      <c r="BC8" s="514"/>
      <c r="BD8" s="514">
        <f>SUM(BD9:BG10)</f>
        <v>6160</v>
      </c>
      <c r="BE8" s="514"/>
      <c r="BF8" s="514"/>
      <c r="BG8" s="514"/>
      <c r="BH8" s="514">
        <f>SUM(BH9:BK10)</f>
        <v>5360</v>
      </c>
      <c r="BI8" s="514"/>
      <c r="BJ8" s="514"/>
      <c r="BK8" s="514"/>
      <c r="BL8" s="514">
        <f>SUM(BL9:BO10)</f>
        <v>6730</v>
      </c>
      <c r="BM8" s="514"/>
      <c r="BN8" s="514"/>
      <c r="BO8" s="514"/>
      <c r="BP8" s="514">
        <f>SUM(BP9:BS10)</f>
        <v>3360</v>
      </c>
      <c r="BQ8" s="514"/>
      <c r="BR8" s="514"/>
      <c r="BS8" s="514"/>
    </row>
    <row r="9" spans="1:71" ht="18.7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AD9" s="78"/>
      <c r="AE9" s="78"/>
      <c r="AF9" s="78"/>
      <c r="AG9" s="78"/>
      <c r="AH9" s="78"/>
      <c r="AI9" s="78"/>
      <c r="AK9" s="436" t="s">
        <v>232</v>
      </c>
      <c r="AL9" s="436"/>
      <c r="AM9" s="436"/>
      <c r="AN9" s="436"/>
      <c r="AO9" s="436"/>
      <c r="AP9" s="436"/>
      <c r="AQ9" s="462"/>
      <c r="AR9" s="318">
        <v>52540</v>
      </c>
      <c r="AS9" s="416"/>
      <c r="AT9" s="416"/>
      <c r="AU9" s="416"/>
      <c r="AV9" s="416">
        <v>25810</v>
      </c>
      <c r="AW9" s="416"/>
      <c r="AX9" s="416"/>
      <c r="AY9" s="416"/>
      <c r="AZ9" s="416">
        <v>5000</v>
      </c>
      <c r="BA9" s="416"/>
      <c r="BB9" s="416"/>
      <c r="BC9" s="416"/>
      <c r="BD9" s="416">
        <v>5980</v>
      </c>
      <c r="BE9" s="416"/>
      <c r="BF9" s="416"/>
      <c r="BG9" s="416"/>
      <c r="BH9" s="416">
        <v>5230</v>
      </c>
      <c r="BI9" s="416"/>
      <c r="BJ9" s="416"/>
      <c r="BK9" s="416"/>
      <c r="BL9" s="416">
        <v>6640</v>
      </c>
      <c r="BM9" s="416"/>
      <c r="BN9" s="416"/>
      <c r="BO9" s="416"/>
      <c r="BP9" s="416">
        <v>3230</v>
      </c>
      <c r="BQ9" s="416"/>
      <c r="BR9" s="416"/>
      <c r="BS9" s="416"/>
    </row>
    <row r="10" spans="36:71" ht="21.75" customHeight="1">
      <c r="AJ10" s="114"/>
      <c r="AK10" s="516" t="s">
        <v>233</v>
      </c>
      <c r="AL10" s="516"/>
      <c r="AM10" s="516"/>
      <c r="AN10" s="516"/>
      <c r="AO10" s="516"/>
      <c r="AP10" s="516"/>
      <c r="AQ10" s="517"/>
      <c r="AR10" s="318">
        <f>SUM(AV10:BS10)</f>
        <v>2490</v>
      </c>
      <c r="AS10" s="313"/>
      <c r="AT10" s="313"/>
      <c r="AU10" s="313"/>
      <c r="AV10" s="313">
        <v>1750</v>
      </c>
      <c r="AW10" s="313"/>
      <c r="AX10" s="313"/>
      <c r="AY10" s="313"/>
      <c r="AZ10" s="313">
        <v>210</v>
      </c>
      <c r="BA10" s="313"/>
      <c r="BB10" s="313"/>
      <c r="BC10" s="313"/>
      <c r="BD10" s="313">
        <v>180</v>
      </c>
      <c r="BE10" s="313"/>
      <c r="BF10" s="313"/>
      <c r="BG10" s="313"/>
      <c r="BH10" s="313">
        <v>130</v>
      </c>
      <c r="BI10" s="313"/>
      <c r="BJ10" s="313"/>
      <c r="BK10" s="313"/>
      <c r="BL10" s="313">
        <v>90</v>
      </c>
      <c r="BM10" s="313"/>
      <c r="BN10" s="313"/>
      <c r="BO10" s="313"/>
      <c r="BP10" s="313">
        <v>130</v>
      </c>
      <c r="BQ10" s="313"/>
      <c r="BR10" s="313"/>
      <c r="BS10" s="313"/>
    </row>
    <row r="11" spans="1:71" ht="21.75" customHeight="1">
      <c r="A11" s="331" t="s">
        <v>391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114"/>
      <c r="AK11" s="117"/>
      <c r="AL11" s="117"/>
      <c r="AM11" s="117"/>
      <c r="AN11" s="117"/>
      <c r="AO11" s="117"/>
      <c r="AP11" s="117"/>
      <c r="AQ11" s="118"/>
      <c r="AR11" s="67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</row>
    <row r="12" spans="1:71" ht="19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518" t="s">
        <v>319</v>
      </c>
      <c r="AL12" s="518"/>
      <c r="AM12" s="518"/>
      <c r="AN12" s="518"/>
      <c r="AO12" s="518"/>
      <c r="AP12" s="518"/>
      <c r="AQ12" s="519"/>
      <c r="AR12" s="565">
        <f>SUM(AR13:AU17)</f>
        <v>55030</v>
      </c>
      <c r="AS12" s="514"/>
      <c r="AT12" s="514"/>
      <c r="AU12" s="514"/>
      <c r="AV12" s="514">
        <f>SUM(AV13:AY17)</f>
        <v>27570</v>
      </c>
      <c r="AW12" s="514"/>
      <c r="AX12" s="514"/>
      <c r="AY12" s="514"/>
      <c r="AZ12" s="514">
        <f>SUM(AZ13:BC17)</f>
        <v>5210</v>
      </c>
      <c r="BA12" s="514"/>
      <c r="BB12" s="514"/>
      <c r="BC12" s="514"/>
      <c r="BD12" s="514">
        <f>SUM(BD13:BG17)</f>
        <v>6170</v>
      </c>
      <c r="BE12" s="514"/>
      <c r="BF12" s="514"/>
      <c r="BG12" s="514"/>
      <c r="BH12" s="514">
        <f>SUM(BH13:BK17)</f>
        <v>5340</v>
      </c>
      <c r="BI12" s="514"/>
      <c r="BJ12" s="514"/>
      <c r="BK12" s="514"/>
      <c r="BL12" s="514">
        <f>SUM(BL13:BO17)</f>
        <v>6740</v>
      </c>
      <c r="BM12" s="514"/>
      <c r="BN12" s="514"/>
      <c r="BO12" s="514"/>
      <c r="BP12" s="514">
        <f>SUM(BP13:BS17)</f>
        <v>3360</v>
      </c>
      <c r="BQ12" s="514"/>
      <c r="BR12" s="514"/>
      <c r="BS12" s="514"/>
    </row>
    <row r="13" spans="1:71" ht="21.75" customHeight="1" thickBo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533" t="s">
        <v>1</v>
      </c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93"/>
      <c r="AK13" s="436" t="s">
        <v>234</v>
      </c>
      <c r="AL13" s="436"/>
      <c r="AM13" s="436"/>
      <c r="AN13" s="436"/>
      <c r="AO13" s="436"/>
      <c r="AP13" s="436"/>
      <c r="AQ13" s="462"/>
      <c r="AR13" s="318">
        <v>15110</v>
      </c>
      <c r="AS13" s="416"/>
      <c r="AT13" s="416"/>
      <c r="AU13" s="416"/>
      <c r="AV13" s="416">
        <v>11220</v>
      </c>
      <c r="AW13" s="416"/>
      <c r="AX13" s="416"/>
      <c r="AY13" s="416"/>
      <c r="AZ13" s="416">
        <v>1360</v>
      </c>
      <c r="BA13" s="416"/>
      <c r="BB13" s="416"/>
      <c r="BC13" s="416"/>
      <c r="BD13" s="416">
        <v>1000</v>
      </c>
      <c r="BE13" s="416"/>
      <c r="BF13" s="416"/>
      <c r="BG13" s="416"/>
      <c r="BH13" s="416">
        <v>700</v>
      </c>
      <c r="BI13" s="416"/>
      <c r="BJ13" s="416"/>
      <c r="BK13" s="416"/>
      <c r="BL13" s="416">
        <v>390</v>
      </c>
      <c r="BM13" s="416"/>
      <c r="BN13" s="416"/>
      <c r="BO13" s="416"/>
      <c r="BP13" s="416">
        <v>290</v>
      </c>
      <c r="BQ13" s="416"/>
      <c r="BR13" s="416"/>
      <c r="BS13" s="416"/>
    </row>
    <row r="14" spans="1:71" ht="21.75" customHeight="1">
      <c r="A14" s="397" t="s">
        <v>301</v>
      </c>
      <c r="B14" s="397"/>
      <c r="C14" s="397"/>
      <c r="D14" s="397"/>
      <c r="E14" s="397"/>
      <c r="F14" s="472" t="s">
        <v>302</v>
      </c>
      <c r="G14" s="397"/>
      <c r="H14" s="397"/>
      <c r="I14" s="398"/>
      <c r="J14" s="410" t="s">
        <v>235</v>
      </c>
      <c r="K14" s="410"/>
      <c r="L14" s="410"/>
      <c r="M14" s="410"/>
      <c r="N14" s="410"/>
      <c r="O14" s="410" t="s">
        <v>236</v>
      </c>
      <c r="P14" s="410"/>
      <c r="Q14" s="410"/>
      <c r="R14" s="410"/>
      <c r="S14" s="410"/>
      <c r="T14" s="410" t="s">
        <v>237</v>
      </c>
      <c r="U14" s="410"/>
      <c r="V14" s="410"/>
      <c r="W14" s="410"/>
      <c r="X14" s="410"/>
      <c r="Y14" s="468" t="s">
        <v>238</v>
      </c>
      <c r="Z14" s="468"/>
      <c r="AA14" s="468"/>
      <c r="AB14" s="468"/>
      <c r="AC14" s="572" t="s">
        <v>300</v>
      </c>
      <c r="AD14" s="572"/>
      <c r="AE14" s="572"/>
      <c r="AF14" s="572"/>
      <c r="AG14" s="397" t="s">
        <v>244</v>
      </c>
      <c r="AH14" s="397"/>
      <c r="AI14" s="397"/>
      <c r="AJ14" s="71"/>
      <c r="AK14" s="436" t="s">
        <v>239</v>
      </c>
      <c r="AL14" s="436"/>
      <c r="AM14" s="436"/>
      <c r="AN14" s="436"/>
      <c r="AO14" s="436"/>
      <c r="AP14" s="436"/>
      <c r="AQ14" s="462"/>
      <c r="AR14" s="318">
        <v>14990</v>
      </c>
      <c r="AS14" s="416"/>
      <c r="AT14" s="416"/>
      <c r="AU14" s="416"/>
      <c r="AV14" s="416">
        <v>8010</v>
      </c>
      <c r="AW14" s="416"/>
      <c r="AX14" s="416"/>
      <c r="AY14" s="416"/>
      <c r="AZ14" s="416">
        <v>1830</v>
      </c>
      <c r="BA14" s="416"/>
      <c r="BB14" s="416"/>
      <c r="BC14" s="416"/>
      <c r="BD14" s="416">
        <v>1830</v>
      </c>
      <c r="BE14" s="416"/>
      <c r="BF14" s="416"/>
      <c r="BG14" s="416"/>
      <c r="BH14" s="416">
        <v>1230</v>
      </c>
      <c r="BI14" s="416"/>
      <c r="BJ14" s="416"/>
      <c r="BK14" s="416"/>
      <c r="BL14" s="416">
        <v>1540</v>
      </c>
      <c r="BM14" s="416"/>
      <c r="BN14" s="416"/>
      <c r="BO14" s="416"/>
      <c r="BP14" s="416">
        <v>440</v>
      </c>
      <c r="BQ14" s="416"/>
      <c r="BR14" s="416"/>
      <c r="BS14" s="416"/>
    </row>
    <row r="15" spans="1:71" ht="21.75" customHeight="1">
      <c r="A15" s="399"/>
      <c r="B15" s="399"/>
      <c r="C15" s="399"/>
      <c r="D15" s="399"/>
      <c r="E15" s="399"/>
      <c r="F15" s="481"/>
      <c r="G15" s="399"/>
      <c r="H15" s="399"/>
      <c r="I15" s="400"/>
      <c r="J15" s="415" t="s">
        <v>240</v>
      </c>
      <c r="K15" s="415"/>
      <c r="L15" s="415"/>
      <c r="M15" s="415"/>
      <c r="N15" s="415"/>
      <c r="O15" s="415" t="s">
        <v>240</v>
      </c>
      <c r="P15" s="415"/>
      <c r="Q15" s="415"/>
      <c r="R15" s="415"/>
      <c r="S15" s="415"/>
      <c r="T15" s="574" t="s">
        <v>241</v>
      </c>
      <c r="U15" s="574"/>
      <c r="V15" s="574"/>
      <c r="W15" s="574"/>
      <c r="X15" s="574"/>
      <c r="Y15" s="467"/>
      <c r="Z15" s="467"/>
      <c r="AA15" s="467"/>
      <c r="AB15" s="467"/>
      <c r="AC15" s="573"/>
      <c r="AD15" s="573"/>
      <c r="AE15" s="573"/>
      <c r="AF15" s="573"/>
      <c r="AG15" s="399"/>
      <c r="AH15" s="399"/>
      <c r="AI15" s="399"/>
      <c r="AJ15" s="71"/>
      <c r="AK15" s="575" t="s">
        <v>242</v>
      </c>
      <c r="AL15" s="575"/>
      <c r="AM15" s="575"/>
      <c r="AN15" s="575"/>
      <c r="AO15" s="575"/>
      <c r="AP15" s="575"/>
      <c r="AQ15" s="576"/>
      <c r="AR15" s="318">
        <v>21630</v>
      </c>
      <c r="AS15" s="416"/>
      <c r="AT15" s="416"/>
      <c r="AU15" s="416"/>
      <c r="AV15" s="416">
        <v>7560</v>
      </c>
      <c r="AW15" s="416"/>
      <c r="AX15" s="416"/>
      <c r="AY15" s="416"/>
      <c r="AZ15" s="416">
        <v>1770</v>
      </c>
      <c r="BA15" s="416"/>
      <c r="BB15" s="416"/>
      <c r="BC15" s="416"/>
      <c r="BD15" s="416">
        <v>2700</v>
      </c>
      <c r="BE15" s="416"/>
      <c r="BF15" s="416"/>
      <c r="BG15" s="416"/>
      <c r="BH15" s="416">
        <v>3150</v>
      </c>
      <c r="BI15" s="416"/>
      <c r="BJ15" s="416"/>
      <c r="BK15" s="416"/>
      <c r="BL15" s="416">
        <v>4000</v>
      </c>
      <c r="BM15" s="416"/>
      <c r="BN15" s="416"/>
      <c r="BO15" s="416"/>
      <c r="BP15" s="416">
        <v>2160</v>
      </c>
      <c r="BQ15" s="416"/>
      <c r="BR15" s="416"/>
      <c r="BS15" s="416"/>
    </row>
    <row r="16" spans="1:71" ht="21.75" customHeight="1">
      <c r="A16" s="378" t="s">
        <v>295</v>
      </c>
      <c r="B16" s="378"/>
      <c r="C16" s="527" t="s">
        <v>315</v>
      </c>
      <c r="D16" s="527" t="s">
        <v>316</v>
      </c>
      <c r="E16" s="379" t="s">
        <v>298</v>
      </c>
      <c r="F16" s="494">
        <v>1030</v>
      </c>
      <c r="G16" s="492"/>
      <c r="H16" s="492"/>
      <c r="I16" s="492"/>
      <c r="J16" s="492">
        <v>160</v>
      </c>
      <c r="K16" s="492"/>
      <c r="L16" s="492"/>
      <c r="M16" s="492"/>
      <c r="N16" s="492"/>
      <c r="O16" s="492">
        <v>50</v>
      </c>
      <c r="P16" s="492"/>
      <c r="Q16" s="492"/>
      <c r="R16" s="492"/>
      <c r="S16" s="492"/>
      <c r="T16" s="492">
        <v>460</v>
      </c>
      <c r="U16" s="492"/>
      <c r="V16" s="492"/>
      <c r="W16" s="492"/>
      <c r="X16" s="492"/>
      <c r="Y16" s="492">
        <v>350</v>
      </c>
      <c r="Z16" s="492"/>
      <c r="AA16" s="492"/>
      <c r="AB16" s="492"/>
      <c r="AC16" s="492">
        <v>10</v>
      </c>
      <c r="AD16" s="492"/>
      <c r="AE16" s="492"/>
      <c r="AF16" s="492"/>
      <c r="AG16" s="492" t="s">
        <v>334</v>
      </c>
      <c r="AH16" s="492"/>
      <c r="AI16" s="492"/>
      <c r="AJ16" s="123"/>
      <c r="AK16" s="436" t="s">
        <v>243</v>
      </c>
      <c r="AL16" s="436"/>
      <c r="AM16" s="436"/>
      <c r="AN16" s="436"/>
      <c r="AO16" s="436"/>
      <c r="AP16" s="436"/>
      <c r="AQ16" s="462"/>
      <c r="AR16" s="318">
        <v>3000</v>
      </c>
      <c r="AS16" s="416"/>
      <c r="AT16" s="416"/>
      <c r="AU16" s="416"/>
      <c r="AV16" s="416">
        <v>690</v>
      </c>
      <c r="AW16" s="416"/>
      <c r="AX16" s="416"/>
      <c r="AY16" s="416"/>
      <c r="AZ16" s="416">
        <v>240</v>
      </c>
      <c r="BA16" s="416"/>
      <c r="BB16" s="416"/>
      <c r="BC16" s="416"/>
      <c r="BD16" s="416">
        <v>640</v>
      </c>
      <c r="BE16" s="416"/>
      <c r="BF16" s="416"/>
      <c r="BG16" s="416"/>
      <c r="BH16" s="416">
        <v>250</v>
      </c>
      <c r="BI16" s="416"/>
      <c r="BJ16" s="416"/>
      <c r="BK16" s="416"/>
      <c r="BL16" s="416">
        <v>730</v>
      </c>
      <c r="BM16" s="416"/>
      <c r="BN16" s="416"/>
      <c r="BO16" s="416"/>
      <c r="BP16" s="416">
        <v>360</v>
      </c>
      <c r="BQ16" s="416"/>
      <c r="BR16" s="416"/>
      <c r="BS16" s="416"/>
    </row>
    <row r="17" spans="1:71" ht="21.75" customHeight="1" thickBot="1">
      <c r="A17" s="353"/>
      <c r="B17" s="353"/>
      <c r="C17" s="528"/>
      <c r="D17" s="528"/>
      <c r="E17" s="354"/>
      <c r="F17" s="577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578"/>
      <c r="AG17" s="578"/>
      <c r="AH17" s="578"/>
      <c r="AI17" s="578"/>
      <c r="AJ17" s="124"/>
      <c r="AK17" s="458" t="s">
        <v>244</v>
      </c>
      <c r="AL17" s="458"/>
      <c r="AM17" s="458"/>
      <c r="AN17" s="458"/>
      <c r="AO17" s="458"/>
      <c r="AP17" s="458"/>
      <c r="AQ17" s="459"/>
      <c r="AR17" s="318">
        <f>SUM(AV17:BS17)</f>
        <v>300</v>
      </c>
      <c r="AS17" s="416"/>
      <c r="AT17" s="416"/>
      <c r="AU17" s="416"/>
      <c r="AV17" s="416">
        <v>90</v>
      </c>
      <c r="AW17" s="416"/>
      <c r="AX17" s="416"/>
      <c r="AY17" s="416"/>
      <c r="AZ17" s="416">
        <v>10</v>
      </c>
      <c r="BA17" s="416"/>
      <c r="BB17" s="416"/>
      <c r="BC17" s="416"/>
      <c r="BD17" s="416" t="s">
        <v>245</v>
      </c>
      <c r="BE17" s="416"/>
      <c r="BF17" s="416"/>
      <c r="BG17" s="416"/>
      <c r="BH17" s="416">
        <v>10</v>
      </c>
      <c r="BI17" s="416"/>
      <c r="BJ17" s="416"/>
      <c r="BK17" s="416"/>
      <c r="BL17" s="416">
        <v>80</v>
      </c>
      <c r="BM17" s="416"/>
      <c r="BN17" s="416"/>
      <c r="BO17" s="416"/>
      <c r="BP17" s="416">
        <v>110</v>
      </c>
      <c r="BQ17" s="416"/>
      <c r="BR17" s="416"/>
      <c r="BS17" s="416"/>
    </row>
    <row r="18" spans="1:71" ht="21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296" t="s">
        <v>246</v>
      </c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93"/>
      <c r="AK18" s="296" t="s">
        <v>330</v>
      </c>
      <c r="AL18" s="296"/>
      <c r="AM18" s="133" t="s">
        <v>331</v>
      </c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296" t="s">
        <v>246</v>
      </c>
      <c r="BL18" s="297"/>
      <c r="BM18" s="297"/>
      <c r="BN18" s="297"/>
      <c r="BO18" s="297"/>
      <c r="BP18" s="297"/>
      <c r="BQ18" s="297"/>
      <c r="BR18" s="297"/>
      <c r="BS18" s="297"/>
    </row>
    <row r="19" spans="25:71" ht="21.75" customHeight="1">
      <c r="Y19" s="290" t="s">
        <v>247</v>
      </c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78"/>
      <c r="AL19" s="103" t="s">
        <v>317</v>
      </c>
      <c r="AM19" s="165" t="s">
        <v>318</v>
      </c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M19" s="290" t="s">
        <v>247</v>
      </c>
      <c r="BN19" s="547"/>
      <c r="BO19" s="547"/>
      <c r="BP19" s="547"/>
      <c r="BQ19" s="547"/>
      <c r="BR19" s="547"/>
      <c r="BS19" s="547"/>
    </row>
    <row r="20" spans="65:71" ht="18.75" customHeight="1">
      <c r="BM20" s="78"/>
      <c r="BN20" s="79"/>
      <c r="BO20" s="79"/>
      <c r="BP20" s="79"/>
      <c r="BQ20" s="79"/>
      <c r="BR20" s="79"/>
      <c r="BS20" s="79"/>
    </row>
    <row r="22" spans="1:71" ht="18.75" customHeight="1">
      <c r="A22" s="526" t="s">
        <v>392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6"/>
      <c r="AJ22" s="139"/>
      <c r="AK22" s="548" t="s">
        <v>248</v>
      </c>
      <c r="AL22" s="548"/>
      <c r="AM22" s="548"/>
      <c r="AN22" s="548"/>
      <c r="AO22" s="548"/>
      <c r="AP22" s="548"/>
      <c r="AQ22" s="548"/>
      <c r="AR22" s="548"/>
      <c r="AS22" s="548"/>
      <c r="AT22" s="548"/>
      <c r="AU22" s="548"/>
      <c r="AV22" s="548"/>
      <c r="AW22" s="548"/>
      <c r="AX22" s="548"/>
      <c r="AY22" s="548"/>
      <c r="AZ22" s="548"/>
      <c r="BA22" s="548"/>
      <c r="BB22" s="548"/>
      <c r="BC22" s="548"/>
      <c r="BD22" s="548"/>
      <c r="BE22" s="548"/>
      <c r="BF22" s="548"/>
      <c r="BG22" s="548"/>
      <c r="BH22" s="548"/>
      <c r="BI22" s="548"/>
      <c r="BJ22" s="548"/>
      <c r="BK22" s="548"/>
      <c r="BL22" s="548"/>
      <c r="BM22" s="548"/>
      <c r="BN22" s="548"/>
      <c r="BO22" s="548"/>
      <c r="BP22" s="548"/>
      <c r="BQ22" s="548"/>
      <c r="BR22" s="548"/>
      <c r="BS22" s="548"/>
    </row>
    <row r="23" spans="64:71" ht="18.75" customHeight="1" thickBot="1">
      <c r="BL23" s="533" t="s">
        <v>1</v>
      </c>
      <c r="BM23" s="534"/>
      <c r="BN23" s="534"/>
      <c r="BO23" s="534"/>
      <c r="BP23" s="534"/>
      <c r="BQ23" s="534"/>
      <c r="BR23" s="534"/>
      <c r="BS23" s="534"/>
    </row>
    <row r="24" spans="1:71" ht="18.75" customHeight="1">
      <c r="A24" s="418" t="s">
        <v>249</v>
      </c>
      <c r="B24" s="411"/>
      <c r="C24" s="411"/>
      <c r="D24" s="411"/>
      <c r="E24" s="411"/>
      <c r="F24" s="411"/>
      <c r="G24" s="411"/>
      <c r="H24" s="411"/>
      <c r="I24" s="386" t="s">
        <v>250</v>
      </c>
      <c r="J24" s="411"/>
      <c r="K24" s="411"/>
      <c r="L24" s="411"/>
      <c r="M24" s="411"/>
      <c r="N24" s="411"/>
      <c r="O24" s="411"/>
      <c r="P24" s="386" t="s">
        <v>251</v>
      </c>
      <c r="Q24" s="386"/>
      <c r="R24" s="386"/>
      <c r="S24" s="386"/>
      <c r="T24" s="386"/>
      <c r="U24" s="386"/>
      <c r="V24" s="386"/>
      <c r="W24" s="386"/>
      <c r="X24" s="386"/>
      <c r="Y24" s="386"/>
      <c r="Z24" s="386" t="s">
        <v>277</v>
      </c>
      <c r="AA24" s="386"/>
      <c r="AB24" s="386"/>
      <c r="AC24" s="386"/>
      <c r="AD24" s="386"/>
      <c r="AE24" s="386"/>
      <c r="AF24" s="386"/>
      <c r="AG24" s="386"/>
      <c r="AH24" s="386"/>
      <c r="AI24" s="455"/>
      <c r="AJ24" s="176"/>
      <c r="AK24" s="455" t="s">
        <v>278</v>
      </c>
      <c r="AL24" s="504"/>
      <c r="AM24" s="504"/>
      <c r="AN24" s="504"/>
      <c r="AO24" s="504"/>
      <c r="AP24" s="504"/>
      <c r="AQ24" s="504"/>
      <c r="AR24" s="504"/>
      <c r="AS24" s="504"/>
      <c r="AT24" s="418"/>
      <c r="AU24" s="455" t="s">
        <v>279</v>
      </c>
      <c r="AV24" s="504"/>
      <c r="AW24" s="504"/>
      <c r="AX24" s="504"/>
      <c r="AY24" s="504"/>
      <c r="AZ24" s="504"/>
      <c r="BA24" s="504"/>
      <c r="BB24" s="504"/>
      <c r="BC24" s="504"/>
      <c r="BD24" s="418"/>
      <c r="BE24" s="386" t="s">
        <v>252</v>
      </c>
      <c r="BF24" s="386"/>
      <c r="BG24" s="386"/>
      <c r="BH24" s="386"/>
      <c r="BI24" s="386"/>
      <c r="BJ24" s="386"/>
      <c r="BK24" s="386"/>
      <c r="BL24" s="386"/>
      <c r="BM24" s="386"/>
      <c r="BN24" s="386"/>
      <c r="BO24" s="386" t="s">
        <v>253</v>
      </c>
      <c r="BP24" s="411"/>
      <c r="BQ24" s="411"/>
      <c r="BR24" s="411"/>
      <c r="BS24" s="412"/>
    </row>
    <row r="25" spans="1:71" ht="18.75" customHeight="1">
      <c r="A25" s="550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372" t="s">
        <v>254</v>
      </c>
      <c r="Q25" s="372"/>
      <c r="R25" s="372"/>
      <c r="S25" s="372"/>
      <c r="T25" s="372"/>
      <c r="U25" s="372" t="s">
        <v>255</v>
      </c>
      <c r="V25" s="372"/>
      <c r="W25" s="372"/>
      <c r="X25" s="372"/>
      <c r="Y25" s="372"/>
      <c r="Z25" s="372" t="s">
        <v>256</v>
      </c>
      <c r="AA25" s="372"/>
      <c r="AB25" s="372"/>
      <c r="AC25" s="372"/>
      <c r="AD25" s="372"/>
      <c r="AE25" s="372" t="s">
        <v>257</v>
      </c>
      <c r="AF25" s="372"/>
      <c r="AG25" s="372"/>
      <c r="AH25" s="372"/>
      <c r="AI25" s="476"/>
      <c r="AJ25" s="175"/>
      <c r="AK25" s="476" t="s">
        <v>258</v>
      </c>
      <c r="AL25" s="535"/>
      <c r="AM25" s="535"/>
      <c r="AN25" s="535"/>
      <c r="AO25" s="419"/>
      <c r="AP25" s="419" t="s">
        <v>259</v>
      </c>
      <c r="AQ25" s="372"/>
      <c r="AR25" s="372"/>
      <c r="AS25" s="372"/>
      <c r="AT25" s="372"/>
      <c r="AU25" s="372" t="s">
        <v>260</v>
      </c>
      <c r="AV25" s="372"/>
      <c r="AW25" s="372"/>
      <c r="AX25" s="372"/>
      <c r="AY25" s="372"/>
      <c r="AZ25" s="372" t="s">
        <v>261</v>
      </c>
      <c r="BA25" s="372"/>
      <c r="BB25" s="372"/>
      <c r="BC25" s="372"/>
      <c r="BD25" s="372"/>
      <c r="BE25" s="372" t="s">
        <v>260</v>
      </c>
      <c r="BF25" s="372"/>
      <c r="BG25" s="372"/>
      <c r="BH25" s="372"/>
      <c r="BI25" s="372"/>
      <c r="BJ25" s="372" t="s">
        <v>261</v>
      </c>
      <c r="BK25" s="372"/>
      <c r="BL25" s="372"/>
      <c r="BM25" s="372"/>
      <c r="BN25" s="372"/>
      <c r="BO25" s="413"/>
      <c r="BP25" s="413"/>
      <c r="BQ25" s="413"/>
      <c r="BR25" s="413"/>
      <c r="BS25" s="414"/>
    </row>
    <row r="26" spans="1:71" ht="18.75" customHeight="1">
      <c r="A26" s="378" t="s">
        <v>305</v>
      </c>
      <c r="B26" s="378"/>
      <c r="C26" s="378"/>
      <c r="D26" s="391">
        <v>1</v>
      </c>
      <c r="E26" s="512" t="s">
        <v>297</v>
      </c>
      <c r="F26" s="391" t="s">
        <v>298</v>
      </c>
      <c r="G26" s="391"/>
      <c r="H26" s="106"/>
      <c r="I26" s="581">
        <v>50770</v>
      </c>
      <c r="J26" s="581"/>
      <c r="K26" s="581"/>
      <c r="L26" s="581"/>
      <c r="M26" s="581"/>
      <c r="N26" s="581"/>
      <c r="O26" s="494"/>
      <c r="P26" s="515">
        <v>49410</v>
      </c>
      <c r="Q26" s="515"/>
      <c r="R26" s="515"/>
      <c r="S26" s="515"/>
      <c r="T26" s="515"/>
      <c r="U26" s="515">
        <v>730</v>
      </c>
      <c r="V26" s="515"/>
      <c r="W26" s="515"/>
      <c r="X26" s="515"/>
      <c r="Y26" s="515"/>
      <c r="Z26" s="515">
        <v>50140</v>
      </c>
      <c r="AA26" s="515"/>
      <c r="AB26" s="515"/>
      <c r="AC26" s="515"/>
      <c r="AD26" s="515"/>
      <c r="AE26" s="515" t="s">
        <v>306</v>
      </c>
      <c r="AF26" s="515"/>
      <c r="AG26" s="515"/>
      <c r="AH26" s="515"/>
      <c r="AI26" s="515"/>
      <c r="AJ26" s="121"/>
      <c r="AK26" s="492">
        <v>49850</v>
      </c>
      <c r="AL26" s="492"/>
      <c r="AM26" s="492"/>
      <c r="AN26" s="492"/>
      <c r="AO26" s="492"/>
      <c r="AP26" s="515">
        <v>300</v>
      </c>
      <c r="AQ26" s="515"/>
      <c r="AR26" s="515"/>
      <c r="AS26" s="515"/>
      <c r="AT26" s="515"/>
      <c r="AU26" s="515">
        <v>47790</v>
      </c>
      <c r="AV26" s="515"/>
      <c r="AW26" s="515"/>
      <c r="AX26" s="515"/>
      <c r="AY26" s="515"/>
      <c r="AZ26" s="515">
        <v>2360</v>
      </c>
      <c r="BA26" s="515"/>
      <c r="BB26" s="515"/>
      <c r="BC26" s="515"/>
      <c r="BD26" s="515"/>
      <c r="BE26" s="515">
        <v>38710</v>
      </c>
      <c r="BF26" s="515"/>
      <c r="BG26" s="515"/>
      <c r="BH26" s="515"/>
      <c r="BI26" s="515"/>
      <c r="BJ26" s="515">
        <v>11430</v>
      </c>
      <c r="BK26" s="515"/>
      <c r="BL26" s="515"/>
      <c r="BM26" s="515"/>
      <c r="BN26" s="515"/>
      <c r="BO26" s="564" t="s">
        <v>295</v>
      </c>
      <c r="BP26" s="538"/>
      <c r="BQ26" s="538">
        <v>1</v>
      </c>
      <c r="BR26" s="512" t="s">
        <v>297</v>
      </c>
      <c r="BS26" s="538" t="s">
        <v>298</v>
      </c>
    </row>
    <row r="27" spans="1:71" ht="18.75" customHeight="1">
      <c r="A27" s="443"/>
      <c r="B27" s="443"/>
      <c r="C27" s="443"/>
      <c r="D27" s="405"/>
      <c r="E27" s="513"/>
      <c r="F27" s="405"/>
      <c r="G27" s="405"/>
      <c r="H27" s="98"/>
      <c r="I27" s="582"/>
      <c r="J27" s="582"/>
      <c r="K27" s="582"/>
      <c r="L27" s="582"/>
      <c r="M27" s="582"/>
      <c r="N27" s="582"/>
      <c r="O27" s="487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121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5"/>
      <c r="BO27" s="542"/>
      <c r="BP27" s="539"/>
      <c r="BQ27" s="539"/>
      <c r="BR27" s="513"/>
      <c r="BS27" s="539"/>
    </row>
    <row r="28" spans="1:71" ht="18.75" customHeight="1">
      <c r="A28" s="405"/>
      <c r="B28" s="405"/>
      <c r="C28" s="405"/>
      <c r="D28" s="314">
        <v>1</v>
      </c>
      <c r="E28" s="540" t="s">
        <v>303</v>
      </c>
      <c r="F28" s="405"/>
      <c r="G28" s="405"/>
      <c r="H28" s="98"/>
      <c r="I28" s="579">
        <v>55030</v>
      </c>
      <c r="J28" s="579"/>
      <c r="K28" s="579"/>
      <c r="L28" s="579"/>
      <c r="M28" s="579"/>
      <c r="N28" s="579"/>
      <c r="O28" s="498"/>
      <c r="P28" s="536">
        <v>53600</v>
      </c>
      <c r="Q28" s="536"/>
      <c r="R28" s="536"/>
      <c r="S28" s="536"/>
      <c r="T28" s="536"/>
      <c r="U28" s="536">
        <v>1030</v>
      </c>
      <c r="V28" s="536"/>
      <c r="W28" s="536"/>
      <c r="X28" s="536"/>
      <c r="Y28" s="536"/>
      <c r="Z28" s="536">
        <v>48170</v>
      </c>
      <c r="AA28" s="536"/>
      <c r="AB28" s="536"/>
      <c r="AC28" s="536"/>
      <c r="AD28" s="536"/>
      <c r="AE28" s="536">
        <v>6450</v>
      </c>
      <c r="AF28" s="536"/>
      <c r="AG28" s="536"/>
      <c r="AH28" s="536"/>
      <c r="AI28" s="536"/>
      <c r="AJ28" s="120"/>
      <c r="AK28" s="536">
        <v>53150</v>
      </c>
      <c r="AL28" s="536"/>
      <c r="AM28" s="536"/>
      <c r="AN28" s="536"/>
      <c r="AO28" s="536"/>
      <c r="AP28" s="536">
        <v>1660</v>
      </c>
      <c r="AQ28" s="536"/>
      <c r="AR28" s="536"/>
      <c r="AS28" s="536"/>
      <c r="AT28" s="536"/>
      <c r="AU28" s="536">
        <v>42340</v>
      </c>
      <c r="AV28" s="536"/>
      <c r="AW28" s="536"/>
      <c r="AX28" s="536"/>
      <c r="AY28" s="536"/>
      <c r="AZ28" s="536">
        <v>12280</v>
      </c>
      <c r="BA28" s="536"/>
      <c r="BB28" s="536"/>
      <c r="BC28" s="536"/>
      <c r="BD28" s="536"/>
      <c r="BE28" s="536">
        <v>43110</v>
      </c>
      <c r="BF28" s="536"/>
      <c r="BG28" s="536"/>
      <c r="BH28" s="536"/>
      <c r="BI28" s="536"/>
      <c r="BJ28" s="536">
        <v>11520</v>
      </c>
      <c r="BK28" s="536"/>
      <c r="BL28" s="536"/>
      <c r="BM28" s="536"/>
      <c r="BN28" s="536"/>
      <c r="BO28" s="542"/>
      <c r="BP28" s="539"/>
      <c r="BQ28" s="545">
        <v>1</v>
      </c>
      <c r="BR28" s="540" t="s">
        <v>303</v>
      </c>
      <c r="BS28" s="539"/>
    </row>
    <row r="29" spans="1:71" s="80" customFormat="1" ht="18.75" customHeight="1" thickBot="1">
      <c r="A29" s="551"/>
      <c r="B29" s="551"/>
      <c r="C29" s="551"/>
      <c r="D29" s="406"/>
      <c r="E29" s="541"/>
      <c r="F29" s="551"/>
      <c r="G29" s="551"/>
      <c r="H29" s="105"/>
      <c r="I29" s="580"/>
      <c r="J29" s="580"/>
      <c r="K29" s="580"/>
      <c r="L29" s="580"/>
      <c r="M29" s="580"/>
      <c r="N29" s="580"/>
      <c r="O29" s="497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120"/>
      <c r="AK29" s="491"/>
      <c r="AL29" s="491"/>
      <c r="AM29" s="491"/>
      <c r="AN29" s="491"/>
      <c r="AO29" s="491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43"/>
      <c r="BP29" s="544"/>
      <c r="BQ29" s="546"/>
      <c r="BR29" s="541"/>
      <c r="BS29" s="544"/>
    </row>
    <row r="30" spans="1:71" s="80" customFormat="1" ht="18.75" customHeight="1">
      <c r="A30" s="296" t="s">
        <v>330</v>
      </c>
      <c r="B30" s="296"/>
      <c r="C30" s="133" t="s">
        <v>329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296" t="s">
        <v>246</v>
      </c>
      <c r="BL30" s="297"/>
      <c r="BM30" s="297"/>
      <c r="BN30" s="297"/>
      <c r="BO30" s="297"/>
      <c r="BP30" s="297"/>
      <c r="BQ30" s="297"/>
      <c r="BR30" s="297"/>
      <c r="BS30" s="297"/>
    </row>
    <row r="31" spans="65:71" ht="18.75" customHeight="1">
      <c r="BM31" s="290" t="s">
        <v>247</v>
      </c>
      <c r="BN31" s="547"/>
      <c r="BO31" s="547"/>
      <c r="BP31" s="547"/>
      <c r="BQ31" s="547"/>
      <c r="BR31" s="547"/>
      <c r="BS31" s="547"/>
    </row>
    <row r="33" spans="1:71" ht="18.75" customHeight="1">
      <c r="A33" s="526" t="s">
        <v>394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6"/>
      <c r="Z33" s="526"/>
      <c r="AA33" s="526"/>
      <c r="AB33" s="526"/>
      <c r="AC33" s="526"/>
      <c r="AD33" s="526"/>
      <c r="AE33" s="526"/>
      <c r="AF33" s="526"/>
      <c r="AG33" s="526"/>
      <c r="AH33" s="526"/>
      <c r="AI33" s="526"/>
      <c r="AJ33" s="139"/>
      <c r="AK33" s="548" t="s">
        <v>262</v>
      </c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548"/>
      <c r="BF33" s="548"/>
      <c r="BG33" s="548"/>
      <c r="BH33" s="548"/>
      <c r="BI33" s="548"/>
      <c r="BJ33" s="548"/>
      <c r="BK33" s="548"/>
      <c r="BL33" s="548"/>
      <c r="BM33" s="548"/>
      <c r="BN33" s="548"/>
      <c r="BO33" s="548"/>
      <c r="BP33" s="548"/>
      <c r="BQ33" s="548"/>
      <c r="BR33" s="548"/>
      <c r="BS33" s="548"/>
    </row>
    <row r="34" spans="1:71" ht="18.75" customHeight="1" thickBot="1">
      <c r="A34" s="288" t="s">
        <v>5</v>
      </c>
      <c r="B34" s="332"/>
      <c r="C34" s="332"/>
      <c r="D34" s="332"/>
      <c r="E34" s="332"/>
      <c r="BL34" s="533" t="s">
        <v>1</v>
      </c>
      <c r="BM34" s="534"/>
      <c r="BN34" s="534"/>
      <c r="BO34" s="534"/>
      <c r="BP34" s="534"/>
      <c r="BQ34" s="534"/>
      <c r="BR34" s="534"/>
      <c r="BS34" s="534"/>
    </row>
    <row r="35" spans="1:71" ht="18.75" customHeight="1">
      <c r="A35" s="403" t="s">
        <v>263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68" t="s">
        <v>264</v>
      </c>
      <c r="M35" s="468"/>
      <c r="N35" s="468"/>
      <c r="O35" s="468"/>
      <c r="P35" s="468"/>
      <c r="Q35" s="468"/>
      <c r="R35" s="468"/>
      <c r="S35" s="468"/>
      <c r="T35" s="468" t="s">
        <v>265</v>
      </c>
      <c r="U35" s="468"/>
      <c r="V35" s="468"/>
      <c r="W35" s="468"/>
      <c r="X35" s="468"/>
      <c r="Y35" s="468"/>
      <c r="Z35" s="468"/>
      <c r="AA35" s="468"/>
      <c r="AB35" s="468" t="s">
        <v>266</v>
      </c>
      <c r="AC35" s="468"/>
      <c r="AD35" s="468"/>
      <c r="AE35" s="468"/>
      <c r="AF35" s="468"/>
      <c r="AG35" s="468"/>
      <c r="AH35" s="468"/>
      <c r="AI35" s="472"/>
      <c r="AJ35" s="176"/>
      <c r="AK35" s="395" t="s">
        <v>267</v>
      </c>
      <c r="AL35" s="396"/>
      <c r="AM35" s="396"/>
      <c r="AN35" s="396"/>
      <c r="AO35" s="396"/>
      <c r="AP35" s="396"/>
      <c r="AQ35" s="396"/>
      <c r="AR35" s="403"/>
      <c r="AS35" s="410" t="s">
        <v>0</v>
      </c>
      <c r="AT35" s="410"/>
      <c r="AU35" s="410"/>
      <c r="AV35" s="410"/>
      <c r="AW35" s="410"/>
      <c r="AX35" s="410"/>
      <c r="AY35" s="410"/>
      <c r="AZ35" s="410"/>
      <c r="BA35" s="410"/>
      <c r="BB35" s="410" t="s">
        <v>0</v>
      </c>
      <c r="BC35" s="410"/>
      <c r="BD35" s="410"/>
      <c r="BE35" s="410"/>
      <c r="BF35" s="410"/>
      <c r="BG35" s="410"/>
      <c r="BH35" s="410"/>
      <c r="BI35" s="410"/>
      <c r="BJ35" s="410"/>
      <c r="BK35" s="468" t="s">
        <v>268</v>
      </c>
      <c r="BL35" s="468"/>
      <c r="BM35" s="468"/>
      <c r="BN35" s="468"/>
      <c r="BO35" s="468"/>
      <c r="BP35" s="468"/>
      <c r="BQ35" s="468"/>
      <c r="BR35" s="468"/>
      <c r="BS35" s="472"/>
    </row>
    <row r="36" spans="1:71" ht="18.75" customHeight="1">
      <c r="A36" s="404" t="s">
        <v>269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81"/>
      <c r="AJ36" s="177"/>
      <c r="AK36" s="401" t="s">
        <v>270</v>
      </c>
      <c r="AL36" s="402"/>
      <c r="AM36" s="402"/>
      <c r="AN36" s="402"/>
      <c r="AO36" s="402"/>
      <c r="AP36" s="402"/>
      <c r="AQ36" s="402"/>
      <c r="AR36" s="404"/>
      <c r="AS36" s="415" t="s">
        <v>271</v>
      </c>
      <c r="AT36" s="415"/>
      <c r="AU36" s="415"/>
      <c r="AV36" s="415"/>
      <c r="AW36" s="415"/>
      <c r="AX36" s="415"/>
      <c r="AY36" s="415"/>
      <c r="AZ36" s="415"/>
      <c r="BA36" s="415"/>
      <c r="BB36" s="415" t="s">
        <v>272</v>
      </c>
      <c r="BC36" s="415"/>
      <c r="BD36" s="415"/>
      <c r="BE36" s="415"/>
      <c r="BF36" s="415"/>
      <c r="BG36" s="415"/>
      <c r="BH36" s="415"/>
      <c r="BI36" s="415"/>
      <c r="BJ36" s="415"/>
      <c r="BK36" s="467"/>
      <c r="BL36" s="467"/>
      <c r="BM36" s="467"/>
      <c r="BN36" s="467"/>
      <c r="BO36" s="467"/>
      <c r="BP36" s="467"/>
      <c r="BQ36" s="467"/>
      <c r="BR36" s="467"/>
      <c r="BS36" s="481"/>
    </row>
    <row r="37" spans="1:71" ht="18.75" customHeight="1">
      <c r="A37" s="378" t="s">
        <v>307</v>
      </c>
      <c r="B37" s="378"/>
      <c r="C37" s="378"/>
      <c r="D37" s="378"/>
      <c r="E37" s="73">
        <v>1</v>
      </c>
      <c r="F37" s="73" t="s">
        <v>297</v>
      </c>
      <c r="G37" s="378" t="s">
        <v>298</v>
      </c>
      <c r="H37" s="378"/>
      <c r="I37" s="378"/>
      <c r="J37" s="378"/>
      <c r="K37" s="72"/>
      <c r="L37" s="416">
        <v>50770</v>
      </c>
      <c r="M37" s="416"/>
      <c r="N37" s="416"/>
      <c r="O37" s="416"/>
      <c r="P37" s="416"/>
      <c r="Q37" s="416"/>
      <c r="R37" s="416"/>
      <c r="S37" s="416"/>
      <c r="T37" s="416">
        <v>50980</v>
      </c>
      <c r="U37" s="416"/>
      <c r="V37" s="416"/>
      <c r="W37" s="416"/>
      <c r="X37" s="416"/>
      <c r="Y37" s="416"/>
      <c r="Z37" s="416"/>
      <c r="AA37" s="416"/>
      <c r="AB37" s="416">
        <v>123700</v>
      </c>
      <c r="AC37" s="416"/>
      <c r="AD37" s="416"/>
      <c r="AE37" s="416"/>
      <c r="AF37" s="416"/>
      <c r="AG37" s="416"/>
      <c r="AH37" s="416"/>
      <c r="AI37" s="416"/>
      <c r="AJ37" s="115"/>
      <c r="AK37" s="537">
        <v>4.37</v>
      </c>
      <c r="AL37" s="537"/>
      <c r="AM37" s="537"/>
      <c r="AN37" s="537"/>
      <c r="AO37" s="537"/>
      <c r="AP37" s="537"/>
      <c r="AQ37" s="537"/>
      <c r="AR37" s="537"/>
      <c r="AS37" s="510">
        <v>26.88</v>
      </c>
      <c r="AT37" s="510"/>
      <c r="AU37" s="510"/>
      <c r="AV37" s="510"/>
      <c r="AW37" s="510"/>
      <c r="AX37" s="510"/>
      <c r="AY37" s="510"/>
      <c r="AZ37" s="510"/>
      <c r="BA37" s="510"/>
      <c r="BB37" s="510">
        <v>76.46</v>
      </c>
      <c r="BC37" s="510"/>
      <c r="BD37" s="510"/>
      <c r="BE37" s="510"/>
      <c r="BF37" s="510"/>
      <c r="BG37" s="510"/>
      <c r="BH37" s="510"/>
      <c r="BI37" s="510"/>
      <c r="BJ37" s="510"/>
      <c r="BK37" s="510">
        <v>11.02</v>
      </c>
      <c r="BL37" s="510"/>
      <c r="BM37" s="510"/>
      <c r="BN37" s="510"/>
      <c r="BO37" s="510"/>
      <c r="BP37" s="510"/>
      <c r="BQ37" s="510"/>
      <c r="BR37" s="510"/>
      <c r="BS37" s="510"/>
    </row>
    <row r="38" spans="1:71" ht="18.75" customHeight="1">
      <c r="A38" s="110"/>
      <c r="B38" s="110"/>
      <c r="C38" s="110"/>
      <c r="D38" s="110"/>
      <c r="E38" s="111" t="s">
        <v>355</v>
      </c>
      <c r="F38" s="111" t="s">
        <v>356</v>
      </c>
      <c r="G38" s="112"/>
      <c r="H38" s="112"/>
      <c r="I38" s="112"/>
      <c r="J38" s="112"/>
      <c r="K38" s="109"/>
      <c r="L38" s="511">
        <v>55030</v>
      </c>
      <c r="M38" s="511"/>
      <c r="N38" s="511"/>
      <c r="O38" s="511"/>
      <c r="P38" s="511"/>
      <c r="Q38" s="511"/>
      <c r="R38" s="511"/>
      <c r="S38" s="511"/>
      <c r="T38" s="511">
        <v>55220</v>
      </c>
      <c r="U38" s="511"/>
      <c r="V38" s="511"/>
      <c r="W38" s="511"/>
      <c r="X38" s="511"/>
      <c r="Y38" s="511"/>
      <c r="Z38" s="511"/>
      <c r="AA38" s="511"/>
      <c r="AB38" s="511">
        <v>120020</v>
      </c>
      <c r="AC38" s="511"/>
      <c r="AD38" s="511"/>
      <c r="AE38" s="511"/>
      <c r="AF38" s="511"/>
      <c r="AG38" s="511"/>
      <c r="AH38" s="511"/>
      <c r="AI38" s="511"/>
      <c r="AJ38" s="116"/>
      <c r="AK38" s="509">
        <v>4.11</v>
      </c>
      <c r="AL38" s="509"/>
      <c r="AM38" s="509"/>
      <c r="AN38" s="509"/>
      <c r="AO38" s="509"/>
      <c r="AP38" s="509"/>
      <c r="AQ38" s="509"/>
      <c r="AR38" s="509"/>
      <c r="AS38" s="509">
        <v>26.15</v>
      </c>
      <c r="AT38" s="509"/>
      <c r="AU38" s="509"/>
      <c r="AV38" s="509"/>
      <c r="AW38" s="509"/>
      <c r="AX38" s="509"/>
      <c r="AY38" s="509"/>
      <c r="AZ38" s="509"/>
      <c r="BA38" s="509"/>
      <c r="BB38" s="509">
        <v>78.1</v>
      </c>
      <c r="BC38" s="509"/>
      <c r="BD38" s="509"/>
      <c r="BE38" s="509"/>
      <c r="BF38" s="509"/>
      <c r="BG38" s="509"/>
      <c r="BH38" s="509"/>
      <c r="BI38" s="509"/>
      <c r="BJ38" s="509"/>
      <c r="BK38" s="509">
        <v>11.97</v>
      </c>
      <c r="BL38" s="509"/>
      <c r="BM38" s="509"/>
      <c r="BN38" s="509"/>
      <c r="BO38" s="509"/>
      <c r="BP38" s="509"/>
      <c r="BQ38" s="509"/>
      <c r="BR38" s="509"/>
      <c r="BS38" s="509"/>
    </row>
    <row r="39" spans="1:71" s="80" customFormat="1" ht="11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8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71"/>
      <c r="BL39" s="71"/>
      <c r="BM39" s="71"/>
      <c r="BN39" s="71"/>
      <c r="BO39" s="71"/>
      <c r="BP39" s="71"/>
      <c r="BQ39" s="71"/>
      <c r="BR39" s="71"/>
      <c r="BS39" s="71"/>
    </row>
    <row r="40" spans="2:71" ht="18.75" customHeight="1">
      <c r="B40" s="549" t="s">
        <v>339</v>
      </c>
      <c r="C40" s="148" t="s">
        <v>275</v>
      </c>
      <c r="D40" s="148"/>
      <c r="E40" s="148"/>
      <c r="F40" s="148"/>
      <c r="G40" s="148"/>
      <c r="H40" s="148"/>
      <c r="I40" s="148"/>
      <c r="J40" s="148"/>
      <c r="K40" s="149"/>
      <c r="L40" s="524">
        <v>52540</v>
      </c>
      <c r="M40" s="524"/>
      <c r="N40" s="524"/>
      <c r="O40" s="524"/>
      <c r="P40" s="524"/>
      <c r="Q40" s="524"/>
      <c r="R40" s="524"/>
      <c r="S40" s="524"/>
      <c r="T40" s="524">
        <v>52720</v>
      </c>
      <c r="U40" s="524"/>
      <c r="V40" s="524"/>
      <c r="W40" s="524"/>
      <c r="X40" s="524"/>
      <c r="Y40" s="524"/>
      <c r="Z40" s="524"/>
      <c r="AA40" s="524"/>
      <c r="AB40" s="524">
        <v>113340</v>
      </c>
      <c r="AC40" s="524"/>
      <c r="AD40" s="524"/>
      <c r="AE40" s="524"/>
      <c r="AF40" s="524"/>
      <c r="AG40" s="524"/>
      <c r="AH40" s="524"/>
      <c r="AI40" s="524"/>
      <c r="AJ40" s="142"/>
      <c r="AK40" s="522">
        <v>4.04</v>
      </c>
      <c r="AL40" s="522"/>
      <c r="AM40" s="522"/>
      <c r="AN40" s="522"/>
      <c r="AO40" s="522"/>
      <c r="AP40" s="522"/>
      <c r="AQ40" s="522"/>
      <c r="AR40" s="522"/>
      <c r="AS40" s="522">
        <v>25.63</v>
      </c>
      <c r="AT40" s="522"/>
      <c r="AU40" s="522"/>
      <c r="AV40" s="522"/>
      <c r="AW40" s="522"/>
      <c r="AX40" s="522"/>
      <c r="AY40" s="522"/>
      <c r="AZ40" s="522"/>
      <c r="BA40" s="522"/>
      <c r="BB40" s="522">
        <v>74.79</v>
      </c>
      <c r="BC40" s="522"/>
      <c r="BD40" s="522"/>
      <c r="BE40" s="522"/>
      <c r="BF40" s="522"/>
      <c r="BG40" s="522"/>
      <c r="BH40" s="522"/>
      <c r="BI40" s="522"/>
      <c r="BJ40" s="522"/>
      <c r="BK40" s="522">
        <v>11.86</v>
      </c>
      <c r="BL40" s="522"/>
      <c r="BM40" s="522"/>
      <c r="BN40" s="522"/>
      <c r="BO40" s="522"/>
      <c r="BP40" s="522"/>
      <c r="BQ40" s="522"/>
      <c r="BR40" s="522"/>
      <c r="BS40" s="522"/>
    </row>
    <row r="41" spans="2:71" ht="18.75" customHeight="1">
      <c r="B41" s="549"/>
      <c r="C41" s="71"/>
      <c r="D41" s="405" t="s">
        <v>273</v>
      </c>
      <c r="E41" s="405"/>
      <c r="F41" s="405"/>
      <c r="G41" s="405"/>
      <c r="H41" s="405"/>
      <c r="I41" s="405"/>
      <c r="J41" s="405"/>
      <c r="K41" s="523"/>
      <c r="L41" s="416">
        <v>22710</v>
      </c>
      <c r="M41" s="416"/>
      <c r="N41" s="416"/>
      <c r="O41" s="416"/>
      <c r="P41" s="416"/>
      <c r="Q41" s="416"/>
      <c r="R41" s="416"/>
      <c r="S41" s="416"/>
      <c r="T41" s="416">
        <v>22740</v>
      </c>
      <c r="U41" s="416"/>
      <c r="V41" s="416"/>
      <c r="W41" s="416"/>
      <c r="X41" s="416"/>
      <c r="Y41" s="416"/>
      <c r="Z41" s="416"/>
      <c r="AA41" s="416"/>
      <c r="AB41" s="416">
        <v>59400</v>
      </c>
      <c r="AC41" s="416"/>
      <c r="AD41" s="416"/>
      <c r="AE41" s="416"/>
      <c r="AF41" s="416"/>
      <c r="AG41" s="416"/>
      <c r="AH41" s="416"/>
      <c r="AI41" s="416"/>
      <c r="AJ41" s="115"/>
      <c r="AK41" s="510">
        <v>5.71</v>
      </c>
      <c r="AL41" s="510"/>
      <c r="AM41" s="510"/>
      <c r="AN41" s="510"/>
      <c r="AO41" s="510"/>
      <c r="AP41" s="510"/>
      <c r="AQ41" s="510"/>
      <c r="AR41" s="510"/>
      <c r="AS41" s="510">
        <v>37.67</v>
      </c>
      <c r="AT41" s="510"/>
      <c r="AU41" s="510"/>
      <c r="AV41" s="510"/>
      <c r="AW41" s="510"/>
      <c r="AX41" s="510"/>
      <c r="AY41" s="510"/>
      <c r="AZ41" s="510"/>
      <c r="BA41" s="510"/>
      <c r="BB41" s="510">
        <v>117.58</v>
      </c>
      <c r="BC41" s="510"/>
      <c r="BD41" s="510"/>
      <c r="BE41" s="510"/>
      <c r="BF41" s="510"/>
      <c r="BG41" s="510"/>
      <c r="BH41" s="510"/>
      <c r="BI41" s="510"/>
      <c r="BJ41" s="510"/>
      <c r="BK41" s="510">
        <v>14.4</v>
      </c>
      <c r="BL41" s="510"/>
      <c r="BM41" s="510"/>
      <c r="BN41" s="510"/>
      <c r="BO41" s="510"/>
      <c r="BP41" s="510"/>
      <c r="BQ41" s="510"/>
      <c r="BR41" s="510"/>
      <c r="BS41" s="510"/>
    </row>
    <row r="42" spans="2:71" ht="18.75" customHeight="1">
      <c r="B42" s="549"/>
      <c r="C42" s="71"/>
      <c r="D42" s="405" t="s">
        <v>274</v>
      </c>
      <c r="E42" s="405"/>
      <c r="F42" s="405"/>
      <c r="G42" s="405"/>
      <c r="H42" s="405"/>
      <c r="I42" s="405"/>
      <c r="J42" s="405"/>
      <c r="K42" s="523"/>
      <c r="L42" s="416">
        <v>29420</v>
      </c>
      <c r="M42" s="416"/>
      <c r="N42" s="416"/>
      <c r="O42" s="416"/>
      <c r="P42" s="416"/>
      <c r="Q42" s="416"/>
      <c r="R42" s="416"/>
      <c r="S42" s="416"/>
      <c r="T42" s="416">
        <v>29570</v>
      </c>
      <c r="U42" s="416"/>
      <c r="V42" s="416"/>
      <c r="W42" s="416"/>
      <c r="X42" s="416"/>
      <c r="Y42" s="416"/>
      <c r="Z42" s="416"/>
      <c r="AA42" s="416"/>
      <c r="AB42" s="416">
        <v>53230</v>
      </c>
      <c r="AC42" s="416"/>
      <c r="AD42" s="416"/>
      <c r="AE42" s="416"/>
      <c r="AF42" s="416"/>
      <c r="AG42" s="416"/>
      <c r="AH42" s="416"/>
      <c r="AI42" s="416"/>
      <c r="AJ42" s="115"/>
      <c r="AK42" s="510">
        <v>2.76</v>
      </c>
      <c r="AL42" s="510"/>
      <c r="AM42" s="510"/>
      <c r="AN42" s="510"/>
      <c r="AO42" s="510"/>
      <c r="AP42" s="510"/>
      <c r="AQ42" s="510"/>
      <c r="AR42" s="510"/>
      <c r="AS42" s="510">
        <v>16.33</v>
      </c>
      <c r="AT42" s="510"/>
      <c r="AU42" s="510"/>
      <c r="AV42" s="510"/>
      <c r="AW42" s="510"/>
      <c r="AX42" s="510"/>
      <c r="AY42" s="510"/>
      <c r="AZ42" s="510"/>
      <c r="BA42" s="510"/>
      <c r="BB42" s="510">
        <v>41.77</v>
      </c>
      <c r="BC42" s="510"/>
      <c r="BD42" s="510"/>
      <c r="BE42" s="510"/>
      <c r="BF42" s="510"/>
      <c r="BG42" s="510"/>
      <c r="BH42" s="510"/>
      <c r="BI42" s="510"/>
      <c r="BJ42" s="510"/>
      <c r="BK42" s="510">
        <v>9.02</v>
      </c>
      <c r="BL42" s="510"/>
      <c r="BM42" s="510"/>
      <c r="BN42" s="510"/>
      <c r="BO42" s="510"/>
      <c r="BP42" s="510"/>
      <c r="BQ42" s="510"/>
      <c r="BR42" s="510"/>
      <c r="BS42" s="510"/>
    </row>
    <row r="43" spans="2:71" ht="18.75" customHeight="1">
      <c r="B43" s="549"/>
      <c r="C43" s="71"/>
      <c r="D43" s="405" t="s">
        <v>357</v>
      </c>
      <c r="E43" s="405"/>
      <c r="F43" s="405"/>
      <c r="G43" s="405"/>
      <c r="H43" s="405"/>
      <c r="I43" s="405"/>
      <c r="J43" s="405"/>
      <c r="K43" s="523"/>
      <c r="L43" s="318">
        <v>410</v>
      </c>
      <c r="M43" s="313"/>
      <c r="N43" s="313"/>
      <c r="O43" s="313"/>
      <c r="P43" s="313"/>
      <c r="Q43" s="313"/>
      <c r="R43" s="313"/>
      <c r="S43" s="313"/>
      <c r="T43" s="416">
        <f>T40-T41-T42</f>
        <v>410</v>
      </c>
      <c r="U43" s="416"/>
      <c r="V43" s="416"/>
      <c r="W43" s="416"/>
      <c r="X43" s="416"/>
      <c r="Y43" s="416"/>
      <c r="Z43" s="416"/>
      <c r="AA43" s="416"/>
      <c r="AB43" s="416">
        <f>AB40-AB41-AB42</f>
        <v>710</v>
      </c>
      <c r="AC43" s="416"/>
      <c r="AD43" s="416"/>
      <c r="AE43" s="416"/>
      <c r="AF43" s="416"/>
      <c r="AG43" s="416"/>
      <c r="AH43" s="416"/>
      <c r="AI43" s="416"/>
      <c r="AJ43" s="115"/>
      <c r="AK43" s="510" t="s">
        <v>358</v>
      </c>
      <c r="AL43" s="510"/>
      <c r="AM43" s="510"/>
      <c r="AN43" s="510"/>
      <c r="AO43" s="510"/>
      <c r="AP43" s="510"/>
      <c r="AQ43" s="510"/>
      <c r="AR43" s="510"/>
      <c r="AS43" s="510" t="s">
        <v>358</v>
      </c>
      <c r="AT43" s="510"/>
      <c r="AU43" s="510"/>
      <c r="AV43" s="510"/>
      <c r="AW43" s="510"/>
      <c r="AX43" s="510"/>
      <c r="AY43" s="510"/>
      <c r="AZ43" s="510"/>
      <c r="BA43" s="510"/>
      <c r="BB43" s="510" t="s">
        <v>358</v>
      </c>
      <c r="BC43" s="510"/>
      <c r="BD43" s="510"/>
      <c r="BE43" s="510"/>
      <c r="BF43" s="510"/>
      <c r="BG43" s="510"/>
      <c r="BH43" s="510"/>
      <c r="BI43" s="510"/>
      <c r="BJ43" s="510"/>
      <c r="BK43" s="510" t="s">
        <v>358</v>
      </c>
      <c r="BL43" s="510"/>
      <c r="BM43" s="510"/>
      <c r="BN43" s="510"/>
      <c r="BO43" s="510"/>
      <c r="BP43" s="510"/>
      <c r="BQ43" s="510"/>
      <c r="BR43" s="510"/>
      <c r="BS43" s="510"/>
    </row>
    <row r="44" spans="2:71" ht="18.75" customHeight="1">
      <c r="B44" s="549"/>
      <c r="C44" s="148" t="s">
        <v>276</v>
      </c>
      <c r="D44" s="148"/>
      <c r="E44" s="148"/>
      <c r="F44" s="148"/>
      <c r="G44" s="148"/>
      <c r="H44" s="148"/>
      <c r="I44" s="148"/>
      <c r="J44" s="148"/>
      <c r="K44" s="149"/>
      <c r="L44" s="524">
        <v>2490</v>
      </c>
      <c r="M44" s="524"/>
      <c r="N44" s="524"/>
      <c r="O44" s="524"/>
      <c r="P44" s="524"/>
      <c r="Q44" s="524"/>
      <c r="R44" s="524"/>
      <c r="S44" s="524"/>
      <c r="T44" s="524">
        <v>2490</v>
      </c>
      <c r="U44" s="524"/>
      <c r="V44" s="524"/>
      <c r="W44" s="524"/>
      <c r="X44" s="524"/>
      <c r="Y44" s="524"/>
      <c r="Z44" s="524"/>
      <c r="AA44" s="524"/>
      <c r="AB44" s="524">
        <v>6680</v>
      </c>
      <c r="AC44" s="524"/>
      <c r="AD44" s="524"/>
      <c r="AE44" s="524"/>
      <c r="AF44" s="524"/>
      <c r="AG44" s="524"/>
      <c r="AH44" s="524"/>
      <c r="AI44" s="524"/>
      <c r="AJ44" s="142"/>
      <c r="AK44" s="525">
        <v>5.4</v>
      </c>
      <c r="AL44" s="525"/>
      <c r="AM44" s="525"/>
      <c r="AN44" s="525"/>
      <c r="AO44" s="525"/>
      <c r="AP44" s="525"/>
      <c r="AQ44" s="525"/>
      <c r="AR44" s="525"/>
      <c r="AS44" s="522">
        <v>37.13</v>
      </c>
      <c r="AT44" s="522"/>
      <c r="AU44" s="522"/>
      <c r="AV44" s="522"/>
      <c r="AW44" s="522"/>
      <c r="AX44" s="522"/>
      <c r="AY44" s="522"/>
      <c r="AZ44" s="522"/>
      <c r="BA44" s="522"/>
      <c r="BB44" s="522">
        <v>147.21</v>
      </c>
      <c r="BC44" s="522"/>
      <c r="BD44" s="522"/>
      <c r="BE44" s="522"/>
      <c r="BF44" s="522"/>
      <c r="BG44" s="522"/>
      <c r="BH44" s="522"/>
      <c r="BI44" s="522"/>
      <c r="BJ44" s="522"/>
      <c r="BK44" s="522">
        <v>13.86</v>
      </c>
      <c r="BL44" s="522"/>
      <c r="BM44" s="522"/>
      <c r="BN44" s="522"/>
      <c r="BO44" s="522"/>
      <c r="BP44" s="522"/>
      <c r="BQ44" s="522"/>
      <c r="BR44" s="522"/>
      <c r="BS44" s="522"/>
    </row>
    <row r="45" spans="1:71" s="80" customFormat="1" ht="9.75" customHeight="1">
      <c r="A45" s="71"/>
      <c r="B45" s="107"/>
      <c r="C45" s="107"/>
      <c r="D45" s="107"/>
      <c r="E45" s="107"/>
      <c r="F45" s="107"/>
      <c r="G45" s="107"/>
      <c r="H45" s="107"/>
      <c r="I45" s="107"/>
      <c r="J45" s="107"/>
      <c r="K45" s="108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71"/>
      <c r="BL45" s="71"/>
      <c r="BM45" s="71"/>
      <c r="BN45" s="71"/>
      <c r="BO45" s="71"/>
      <c r="BP45" s="71"/>
      <c r="BQ45" s="71"/>
      <c r="BR45" s="71"/>
      <c r="BS45" s="71"/>
    </row>
    <row r="46" spans="2:71" s="80" customFormat="1" ht="25.5" customHeight="1">
      <c r="B46" s="549" t="s">
        <v>338</v>
      </c>
      <c r="C46" s="71"/>
      <c r="D46" s="405" t="s">
        <v>273</v>
      </c>
      <c r="E46" s="405"/>
      <c r="F46" s="405"/>
      <c r="G46" s="405"/>
      <c r="H46" s="405"/>
      <c r="I46" s="405"/>
      <c r="J46" s="405"/>
      <c r="K46" s="523"/>
      <c r="L46" s="416">
        <v>24790</v>
      </c>
      <c r="M46" s="416"/>
      <c r="N46" s="416"/>
      <c r="O46" s="416"/>
      <c r="P46" s="416"/>
      <c r="Q46" s="416"/>
      <c r="R46" s="416"/>
      <c r="S46" s="416"/>
      <c r="T46" s="416">
        <v>24820</v>
      </c>
      <c r="U46" s="416"/>
      <c r="V46" s="416"/>
      <c r="W46" s="416"/>
      <c r="X46" s="416"/>
      <c r="Y46" s="416"/>
      <c r="Z46" s="416"/>
      <c r="AA46" s="416"/>
      <c r="AB46" s="416">
        <v>65090</v>
      </c>
      <c r="AC46" s="416"/>
      <c r="AD46" s="416"/>
      <c r="AE46" s="416"/>
      <c r="AF46" s="416"/>
      <c r="AG46" s="416"/>
      <c r="AH46" s="416"/>
      <c r="AI46" s="416"/>
      <c r="AJ46" s="115"/>
      <c r="AK46" s="510">
        <v>5.71</v>
      </c>
      <c r="AL46" s="510"/>
      <c r="AM46" s="510"/>
      <c r="AN46" s="510"/>
      <c r="AO46" s="510"/>
      <c r="AP46" s="510"/>
      <c r="AQ46" s="510"/>
      <c r="AR46" s="510"/>
      <c r="AS46" s="510">
        <v>37.86</v>
      </c>
      <c r="AT46" s="510"/>
      <c r="AU46" s="510"/>
      <c r="AV46" s="510"/>
      <c r="AW46" s="510"/>
      <c r="AX46" s="510"/>
      <c r="AY46" s="510"/>
      <c r="AZ46" s="510"/>
      <c r="BA46" s="510"/>
      <c r="BB46" s="510">
        <v>121.12</v>
      </c>
      <c r="BC46" s="510"/>
      <c r="BD46" s="510"/>
      <c r="BE46" s="510"/>
      <c r="BF46" s="510"/>
      <c r="BG46" s="510"/>
      <c r="BH46" s="510"/>
      <c r="BI46" s="510"/>
      <c r="BJ46" s="510"/>
      <c r="BK46" s="510">
        <v>14.42</v>
      </c>
      <c r="BL46" s="510"/>
      <c r="BM46" s="510"/>
      <c r="BN46" s="510"/>
      <c r="BO46" s="510"/>
      <c r="BP46" s="510"/>
      <c r="BQ46" s="510"/>
      <c r="BR46" s="510"/>
      <c r="BS46" s="510"/>
    </row>
    <row r="47" spans="2:71" ht="25.5" customHeight="1">
      <c r="B47" s="549"/>
      <c r="C47" s="71"/>
      <c r="D47" s="405" t="s">
        <v>274</v>
      </c>
      <c r="E47" s="405"/>
      <c r="F47" s="405"/>
      <c r="G47" s="405"/>
      <c r="H47" s="405"/>
      <c r="I47" s="405"/>
      <c r="J47" s="405"/>
      <c r="K47" s="523"/>
      <c r="L47" s="416">
        <v>29840</v>
      </c>
      <c r="M47" s="416"/>
      <c r="N47" s="416"/>
      <c r="O47" s="416"/>
      <c r="P47" s="416"/>
      <c r="Q47" s="416"/>
      <c r="R47" s="416"/>
      <c r="S47" s="416"/>
      <c r="T47" s="416">
        <v>29990</v>
      </c>
      <c r="U47" s="416"/>
      <c r="V47" s="416"/>
      <c r="W47" s="416"/>
      <c r="X47" s="416"/>
      <c r="Y47" s="416"/>
      <c r="Z47" s="416"/>
      <c r="AA47" s="416"/>
      <c r="AB47" s="416">
        <v>54220</v>
      </c>
      <c r="AC47" s="416"/>
      <c r="AD47" s="416"/>
      <c r="AE47" s="416"/>
      <c r="AF47" s="416"/>
      <c r="AG47" s="416"/>
      <c r="AH47" s="416"/>
      <c r="AI47" s="416"/>
      <c r="AJ47" s="115"/>
      <c r="AK47" s="510">
        <v>2.77</v>
      </c>
      <c r="AL47" s="510"/>
      <c r="AM47" s="510"/>
      <c r="AN47" s="510"/>
      <c r="AO47" s="510"/>
      <c r="AP47" s="510"/>
      <c r="AQ47" s="510"/>
      <c r="AR47" s="510"/>
      <c r="AS47" s="510">
        <v>16.42</v>
      </c>
      <c r="AT47" s="510"/>
      <c r="AU47" s="510"/>
      <c r="AV47" s="510"/>
      <c r="AW47" s="510"/>
      <c r="AX47" s="510"/>
      <c r="AY47" s="510"/>
      <c r="AZ47" s="510"/>
      <c r="BA47" s="510"/>
      <c r="BB47" s="510">
        <v>42.37</v>
      </c>
      <c r="BC47" s="510"/>
      <c r="BD47" s="510"/>
      <c r="BE47" s="510"/>
      <c r="BF47" s="510"/>
      <c r="BG47" s="510"/>
      <c r="BH47" s="510"/>
      <c r="BI47" s="510"/>
      <c r="BJ47" s="510"/>
      <c r="BK47" s="510">
        <v>9.04</v>
      </c>
      <c r="BL47" s="510"/>
      <c r="BM47" s="510"/>
      <c r="BN47" s="510"/>
      <c r="BO47" s="510"/>
      <c r="BP47" s="510"/>
      <c r="BQ47" s="510"/>
      <c r="BR47" s="510"/>
      <c r="BS47" s="510"/>
    </row>
    <row r="48" spans="2:71" ht="25.5" customHeight="1" thickBot="1">
      <c r="B48" s="583"/>
      <c r="C48" s="71"/>
      <c r="D48" s="405" t="s">
        <v>357</v>
      </c>
      <c r="E48" s="405"/>
      <c r="F48" s="405"/>
      <c r="G48" s="405"/>
      <c r="H48" s="405"/>
      <c r="I48" s="405"/>
      <c r="J48" s="405"/>
      <c r="K48" s="523"/>
      <c r="L48" s="460">
        <v>400</v>
      </c>
      <c r="M48" s="457"/>
      <c r="N48" s="457"/>
      <c r="O48" s="457"/>
      <c r="P48" s="457"/>
      <c r="Q48" s="457"/>
      <c r="R48" s="457"/>
      <c r="S48" s="457"/>
      <c r="T48" s="457">
        <f>T38-T46-T47</f>
        <v>410</v>
      </c>
      <c r="U48" s="457"/>
      <c r="V48" s="457"/>
      <c r="W48" s="457"/>
      <c r="X48" s="457"/>
      <c r="Y48" s="457"/>
      <c r="Z48" s="457"/>
      <c r="AA48" s="457"/>
      <c r="AB48" s="457">
        <f>AB38-AB46-AB47</f>
        <v>710</v>
      </c>
      <c r="AC48" s="457"/>
      <c r="AD48" s="457"/>
      <c r="AE48" s="457"/>
      <c r="AF48" s="457"/>
      <c r="AG48" s="457"/>
      <c r="AH48" s="457"/>
      <c r="AI48" s="457"/>
      <c r="AJ48" s="115"/>
      <c r="AK48" s="510" t="s">
        <v>358</v>
      </c>
      <c r="AL48" s="510"/>
      <c r="AM48" s="510"/>
      <c r="AN48" s="510"/>
      <c r="AO48" s="510"/>
      <c r="AP48" s="510"/>
      <c r="AQ48" s="510"/>
      <c r="AR48" s="510"/>
      <c r="AS48" s="510" t="s">
        <v>358</v>
      </c>
      <c r="AT48" s="510"/>
      <c r="AU48" s="510"/>
      <c r="AV48" s="510"/>
      <c r="AW48" s="510"/>
      <c r="AX48" s="510"/>
      <c r="AY48" s="510"/>
      <c r="AZ48" s="510"/>
      <c r="BA48" s="510"/>
      <c r="BB48" s="510" t="s">
        <v>358</v>
      </c>
      <c r="BC48" s="510"/>
      <c r="BD48" s="510"/>
      <c r="BE48" s="510"/>
      <c r="BF48" s="510"/>
      <c r="BG48" s="510"/>
      <c r="BH48" s="510"/>
      <c r="BI48" s="510"/>
      <c r="BJ48" s="510"/>
      <c r="BK48" s="510" t="s">
        <v>358</v>
      </c>
      <c r="BL48" s="510"/>
      <c r="BM48" s="510"/>
      <c r="BN48" s="510"/>
      <c r="BO48" s="510"/>
      <c r="BP48" s="510"/>
      <c r="BQ48" s="510"/>
      <c r="BR48" s="510"/>
      <c r="BS48" s="510"/>
    </row>
    <row r="49" spans="1:71" ht="18.75" customHeight="1">
      <c r="A49" s="296"/>
      <c r="B49" s="296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296" t="s">
        <v>246</v>
      </c>
      <c r="BL49" s="296"/>
      <c r="BM49" s="296"/>
      <c r="BN49" s="296"/>
      <c r="BO49" s="296"/>
      <c r="BP49" s="296"/>
      <c r="BQ49" s="296"/>
      <c r="BR49" s="296"/>
      <c r="BS49" s="296"/>
    </row>
    <row r="50" spans="1:71" ht="18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520" t="s">
        <v>247</v>
      </c>
      <c r="BN50" s="521"/>
      <c r="BO50" s="521"/>
      <c r="BP50" s="521"/>
      <c r="BQ50" s="521"/>
      <c r="BR50" s="521"/>
      <c r="BS50" s="521"/>
    </row>
  </sheetData>
  <sheetProtection/>
  <mergeCells count="312">
    <mergeCell ref="P26:T27"/>
    <mergeCell ref="Z26:AD27"/>
    <mergeCell ref="AE26:AI27"/>
    <mergeCell ref="B46:B48"/>
    <mergeCell ref="D46:K46"/>
    <mergeCell ref="U26:Y27"/>
    <mergeCell ref="T47:AA47"/>
    <mergeCell ref="T46:AA46"/>
    <mergeCell ref="L48:S48"/>
    <mergeCell ref="D28:D29"/>
    <mergeCell ref="AR15:AU15"/>
    <mergeCell ref="AK16:AQ16"/>
    <mergeCell ref="I28:O29"/>
    <mergeCell ref="Z25:AD25"/>
    <mergeCell ref="P28:T29"/>
    <mergeCell ref="Y19:AI19"/>
    <mergeCell ref="P24:Y24"/>
    <mergeCell ref="Z24:AI24"/>
    <mergeCell ref="I26:O27"/>
    <mergeCell ref="AE28:AI29"/>
    <mergeCell ref="AE25:AI25"/>
    <mergeCell ref="F16:I17"/>
    <mergeCell ref="AC16:AF17"/>
    <mergeCell ref="AG16:AI17"/>
    <mergeCell ref="J16:N17"/>
    <mergeCell ref="O16:S17"/>
    <mergeCell ref="T16:X17"/>
    <mergeCell ref="Y16:AB17"/>
    <mergeCell ref="P25:T25"/>
    <mergeCell ref="AA6:AI6"/>
    <mergeCell ref="AK8:AQ8"/>
    <mergeCell ref="A11:AI11"/>
    <mergeCell ref="T14:X14"/>
    <mergeCell ref="AC14:AF15"/>
    <mergeCell ref="Y14:AB15"/>
    <mergeCell ref="V13:AI13"/>
    <mergeCell ref="F14:I15"/>
    <mergeCell ref="T15:X15"/>
    <mergeCell ref="AK15:AQ15"/>
    <mergeCell ref="AV17:AY17"/>
    <mergeCell ref="S18:AI18"/>
    <mergeCell ref="AR17:AU17"/>
    <mergeCell ref="O14:S14"/>
    <mergeCell ref="A5:C5"/>
    <mergeCell ref="F5:G5"/>
    <mergeCell ref="I5:Q5"/>
    <mergeCell ref="R5:Z5"/>
    <mergeCell ref="A7:B7"/>
    <mergeCell ref="A14:E15"/>
    <mergeCell ref="J15:N15"/>
    <mergeCell ref="O15:S15"/>
    <mergeCell ref="I6:Q6"/>
    <mergeCell ref="R6:Z6"/>
    <mergeCell ref="AV10:AY10"/>
    <mergeCell ref="AA5:AI5"/>
    <mergeCell ref="AR13:AU13"/>
    <mergeCell ref="AK6:AM6"/>
    <mergeCell ref="AK7:AQ7"/>
    <mergeCell ref="AD8:AI8"/>
    <mergeCell ref="AR9:AU9"/>
    <mergeCell ref="AR10:AU10"/>
    <mergeCell ref="AR8:AU8"/>
    <mergeCell ref="AR12:AU12"/>
    <mergeCell ref="AZ13:BC13"/>
    <mergeCell ref="BD13:BG13"/>
    <mergeCell ref="AV12:AY12"/>
    <mergeCell ref="AV13:AY13"/>
    <mergeCell ref="BP8:BS8"/>
    <mergeCell ref="BP10:BS10"/>
    <mergeCell ref="BH10:BK10"/>
    <mergeCell ref="BD10:BG10"/>
    <mergeCell ref="BL13:BO13"/>
    <mergeCell ref="BH13:BK13"/>
    <mergeCell ref="BD12:BG12"/>
    <mergeCell ref="BH12:BK12"/>
    <mergeCell ref="BP12:BS12"/>
    <mergeCell ref="AR7:AU7"/>
    <mergeCell ref="BL7:BO7"/>
    <mergeCell ref="AZ7:BC7"/>
    <mergeCell ref="BL10:BO10"/>
    <mergeCell ref="BH9:BK9"/>
    <mergeCell ref="AZ10:BC10"/>
    <mergeCell ref="AV7:AY7"/>
    <mergeCell ref="AV9:AY9"/>
    <mergeCell ref="AZ8:BC8"/>
    <mergeCell ref="BL8:BO8"/>
    <mergeCell ref="AZ25:BD25"/>
    <mergeCell ref="AZ26:BD27"/>
    <mergeCell ref="AS35:BA35"/>
    <mergeCell ref="BS26:BS27"/>
    <mergeCell ref="BK35:BS36"/>
    <mergeCell ref="BL34:BS34"/>
    <mergeCell ref="BB36:BJ36"/>
    <mergeCell ref="BO26:BP27"/>
    <mergeCell ref="BM31:BS31"/>
    <mergeCell ref="AU26:AY27"/>
    <mergeCell ref="BH14:BK14"/>
    <mergeCell ref="BP16:BS16"/>
    <mergeCell ref="BP15:BS15"/>
    <mergeCell ref="BS28:BS29"/>
    <mergeCell ref="BK30:BS30"/>
    <mergeCell ref="BE28:BI29"/>
    <mergeCell ref="BJ28:BN29"/>
    <mergeCell ref="BL23:BS23"/>
    <mergeCell ref="BO24:BS25"/>
    <mergeCell ref="BP14:BS14"/>
    <mergeCell ref="BK47:BS47"/>
    <mergeCell ref="BK46:BS46"/>
    <mergeCell ref="BB47:BJ47"/>
    <mergeCell ref="BK42:BS42"/>
    <mergeCell ref="AJ3:AJ5"/>
    <mergeCell ref="AV5:AY5"/>
    <mergeCell ref="AK3:AQ5"/>
    <mergeCell ref="AV3:BS3"/>
    <mergeCell ref="BL5:BO5"/>
    <mergeCell ref="BH5:BK5"/>
    <mergeCell ref="AR6:AU6"/>
    <mergeCell ref="AV6:AY6"/>
    <mergeCell ref="BL4:BO4"/>
    <mergeCell ref="BP5:BS5"/>
    <mergeCell ref="BD4:BG4"/>
    <mergeCell ref="BH4:BK4"/>
    <mergeCell ref="BD6:BG6"/>
    <mergeCell ref="BH6:BK6"/>
    <mergeCell ref="BP4:BS4"/>
    <mergeCell ref="BD5:BG5"/>
    <mergeCell ref="BL2:BS2"/>
    <mergeCell ref="AV4:AY4"/>
    <mergeCell ref="BP6:BS6"/>
    <mergeCell ref="BP13:BS13"/>
    <mergeCell ref="AZ12:BC12"/>
    <mergeCell ref="BD9:BG9"/>
    <mergeCell ref="BD7:BG7"/>
    <mergeCell ref="AZ4:BC4"/>
    <mergeCell ref="AZ5:BC5"/>
    <mergeCell ref="AZ9:BC9"/>
    <mergeCell ref="BP7:BS7"/>
    <mergeCell ref="BP9:BS9"/>
    <mergeCell ref="BH7:BK7"/>
    <mergeCell ref="BL14:BO14"/>
    <mergeCell ref="BL12:BO12"/>
    <mergeCell ref="Z28:AD29"/>
    <mergeCell ref="BD14:BG14"/>
    <mergeCell ref="AV14:AY14"/>
    <mergeCell ref="AZ14:BC14"/>
    <mergeCell ref="AV16:AY16"/>
    <mergeCell ref="AK42:AR42"/>
    <mergeCell ref="T38:AA38"/>
    <mergeCell ref="T40:AA40"/>
    <mergeCell ref="T41:AA41"/>
    <mergeCell ref="T42:AA42"/>
    <mergeCell ref="AK33:BS33"/>
    <mergeCell ref="BK41:BS41"/>
    <mergeCell ref="BB35:BJ35"/>
    <mergeCell ref="A33:AI33"/>
    <mergeCell ref="AK40:AR40"/>
    <mergeCell ref="D47:K47"/>
    <mergeCell ref="L46:S46"/>
    <mergeCell ref="AB47:AI47"/>
    <mergeCell ref="T43:AA43"/>
    <mergeCell ref="L37:S37"/>
    <mergeCell ref="T37:AA37"/>
    <mergeCell ref="L38:S38"/>
    <mergeCell ref="AB42:AI42"/>
    <mergeCell ref="L43:S43"/>
    <mergeCell ref="D42:K42"/>
    <mergeCell ref="D48:K48"/>
    <mergeCell ref="AR3:AU5"/>
    <mergeCell ref="BB42:BJ42"/>
    <mergeCell ref="AB43:AI43"/>
    <mergeCell ref="AK48:AR48"/>
    <mergeCell ref="AB46:AI46"/>
    <mergeCell ref="AK46:AR46"/>
    <mergeCell ref="L42:S42"/>
    <mergeCell ref="L47:S47"/>
    <mergeCell ref="D43:K43"/>
    <mergeCell ref="A28:C29"/>
    <mergeCell ref="T35:AA36"/>
    <mergeCell ref="AB35:AI36"/>
    <mergeCell ref="AK35:AR35"/>
    <mergeCell ref="G37:J37"/>
    <mergeCell ref="A35:K35"/>
    <mergeCell ref="A37:D37"/>
    <mergeCell ref="AK36:AR36"/>
    <mergeCell ref="L35:S36"/>
    <mergeCell ref="F28:G29"/>
    <mergeCell ref="BP17:BS17"/>
    <mergeCell ref="B40:B44"/>
    <mergeCell ref="F26:G27"/>
    <mergeCell ref="U28:Y29"/>
    <mergeCell ref="U25:Y25"/>
    <mergeCell ref="A24:H25"/>
    <mergeCell ref="E28:E29"/>
    <mergeCell ref="A36:K36"/>
    <mergeCell ref="A30:B30"/>
    <mergeCell ref="A34:E34"/>
    <mergeCell ref="AU24:BD24"/>
    <mergeCell ref="AZ16:BC16"/>
    <mergeCell ref="BD16:BG16"/>
    <mergeCell ref="AV15:AY15"/>
    <mergeCell ref="BL15:BO15"/>
    <mergeCell ref="BK18:BS18"/>
    <mergeCell ref="AZ15:BC15"/>
    <mergeCell ref="BH15:BK15"/>
    <mergeCell ref="BL17:BO17"/>
    <mergeCell ref="BH17:BK17"/>
    <mergeCell ref="BQ28:BQ29"/>
    <mergeCell ref="BD17:BG17"/>
    <mergeCell ref="AZ17:BC17"/>
    <mergeCell ref="BM19:BS19"/>
    <mergeCell ref="BJ26:BN27"/>
    <mergeCell ref="AK22:BS22"/>
    <mergeCell ref="AP25:AT25"/>
    <mergeCell ref="BE25:BI25"/>
    <mergeCell ref="AK24:AT24"/>
    <mergeCell ref="BE26:BI27"/>
    <mergeCell ref="BB38:BJ38"/>
    <mergeCell ref="BR26:BR27"/>
    <mergeCell ref="BR28:BR29"/>
    <mergeCell ref="BD15:BG15"/>
    <mergeCell ref="BE24:BN24"/>
    <mergeCell ref="BL16:BO16"/>
    <mergeCell ref="BH16:BK16"/>
    <mergeCell ref="BO28:BP29"/>
    <mergeCell ref="BJ25:BN25"/>
    <mergeCell ref="AZ28:BD29"/>
    <mergeCell ref="AS37:BA37"/>
    <mergeCell ref="BQ26:BQ27"/>
    <mergeCell ref="AR16:AU16"/>
    <mergeCell ref="AK18:AL18"/>
    <mergeCell ref="AK47:AR47"/>
    <mergeCell ref="BB48:BJ48"/>
    <mergeCell ref="AS46:BA46"/>
    <mergeCell ref="AU28:AY29"/>
    <mergeCell ref="AK17:AQ17"/>
    <mergeCell ref="AS36:BA36"/>
    <mergeCell ref="AK1:BS1"/>
    <mergeCell ref="AG14:AI15"/>
    <mergeCell ref="AR14:AU14"/>
    <mergeCell ref="AS42:BA42"/>
    <mergeCell ref="AK9:AQ9"/>
    <mergeCell ref="AK41:AR41"/>
    <mergeCell ref="AK25:AO25"/>
    <mergeCell ref="AK28:AO29"/>
    <mergeCell ref="AK13:AQ13"/>
    <mergeCell ref="AK14:AQ14"/>
    <mergeCell ref="A1:AI1"/>
    <mergeCell ref="A3:H4"/>
    <mergeCell ref="I3:Q4"/>
    <mergeCell ref="R3:Z4"/>
    <mergeCell ref="AA3:AI4"/>
    <mergeCell ref="AB2:AI2"/>
    <mergeCell ref="I24:O25"/>
    <mergeCell ref="J14:N14"/>
    <mergeCell ref="A22:AI22"/>
    <mergeCell ref="BL6:BO6"/>
    <mergeCell ref="BL9:BO9"/>
    <mergeCell ref="BD8:BG8"/>
    <mergeCell ref="BH8:BK8"/>
    <mergeCell ref="A16:B17"/>
    <mergeCell ref="C16:C17"/>
    <mergeCell ref="D16:D17"/>
    <mergeCell ref="BK49:BS49"/>
    <mergeCell ref="L44:S44"/>
    <mergeCell ref="T44:AA44"/>
    <mergeCell ref="AB44:AI44"/>
    <mergeCell ref="AK44:AR44"/>
    <mergeCell ref="BK48:BS48"/>
    <mergeCell ref="AB48:AI48"/>
    <mergeCell ref="BB46:BJ46"/>
    <mergeCell ref="AS47:BA47"/>
    <mergeCell ref="AS48:BA48"/>
    <mergeCell ref="BK40:BS40"/>
    <mergeCell ref="AS40:BA40"/>
    <mergeCell ref="BB40:BJ40"/>
    <mergeCell ref="D41:K41"/>
    <mergeCell ref="AB41:AI41"/>
    <mergeCell ref="AB40:AI40"/>
    <mergeCell ref="L40:S40"/>
    <mergeCell ref="L41:S41"/>
    <mergeCell ref="AS41:BA41"/>
    <mergeCell ref="BB41:BJ41"/>
    <mergeCell ref="A49:B49"/>
    <mergeCell ref="BM50:BS50"/>
    <mergeCell ref="AS43:BA43"/>
    <mergeCell ref="BB43:BJ43"/>
    <mergeCell ref="BK43:BS43"/>
    <mergeCell ref="BB44:BJ44"/>
    <mergeCell ref="BK44:BS44"/>
    <mergeCell ref="AK43:AR43"/>
    <mergeCell ref="AS44:BA44"/>
    <mergeCell ref="T48:AA48"/>
    <mergeCell ref="E16:E17"/>
    <mergeCell ref="A26:C27"/>
    <mergeCell ref="D26:D27"/>
    <mergeCell ref="E26:E27"/>
    <mergeCell ref="AZ6:BC6"/>
    <mergeCell ref="AV8:AY8"/>
    <mergeCell ref="AK26:AO27"/>
    <mergeCell ref="AP26:AT27"/>
    <mergeCell ref="AK10:AQ10"/>
    <mergeCell ref="AK12:AQ12"/>
    <mergeCell ref="AU25:AY25"/>
    <mergeCell ref="BK38:BS38"/>
    <mergeCell ref="AB37:AI37"/>
    <mergeCell ref="BK37:BS37"/>
    <mergeCell ref="BB37:BJ37"/>
    <mergeCell ref="AB38:AI38"/>
    <mergeCell ref="AS38:BA38"/>
    <mergeCell ref="AK38:AR38"/>
    <mergeCell ref="AP28:AT29"/>
    <mergeCell ref="AK37:AR37"/>
  </mergeCells>
  <printOptions horizontalCentered="1"/>
  <pageMargins left="0.29" right="0.28" top="0.61" bottom="0.3937007874015748" header="0.45" footer="0.28"/>
  <pageSetup horizontalDpi="600" verticalDpi="600" orientation="portrait" paperSize="9" scale="87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2009-03-17T06:41:39Z</cp:lastPrinted>
  <dcterms:created xsi:type="dcterms:W3CDTF">2001-02-09T02:48:53Z</dcterms:created>
  <dcterms:modified xsi:type="dcterms:W3CDTF">2009-03-18T01:14:53Z</dcterms:modified>
  <cp:category/>
  <cp:version/>
  <cp:contentType/>
  <cp:contentStatus/>
</cp:coreProperties>
</file>