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30" windowHeight="9195" tabRatio="875" activeTab="0"/>
  </bookViews>
  <sheets>
    <sheet name="見出し" sheetId="1" r:id="rId1"/>
    <sheet name="91．92" sheetId="2" r:id="rId2"/>
    <sheet name="93" sheetId="3" r:id="rId3"/>
    <sheet name="94．95" sheetId="4" r:id="rId4"/>
    <sheet name="96" sheetId="5" r:id="rId5"/>
    <sheet name="97～98" sheetId="6" r:id="rId6"/>
    <sheet name="99(1)" sheetId="7" r:id="rId7"/>
    <sheet name="99(2)～(4)" sheetId="8" r:id="rId8"/>
    <sheet name="99(5)" sheetId="9" r:id="rId9"/>
  </sheets>
  <definedNames>
    <definedName name="_xlnm.Print_Area" localSheetId="1">'91．92'!$A$1:$BF$48</definedName>
    <definedName name="_xlnm.Print_Area" localSheetId="2">'93'!$A$1:$Y$42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<sst xmlns="http://schemas.openxmlformats.org/spreadsheetml/2006/main" count="684" uniqueCount="353">
  <si>
    <t>１０．</t>
  </si>
  <si>
    <t>（単位 ： 台）</t>
  </si>
  <si>
    <t>時　　　　　間</t>
  </si>
  <si>
    <t>国　道　１０　号　線</t>
  </si>
  <si>
    <t>国　道　２１０　号　線</t>
  </si>
  <si>
    <t>田 の 浦 地 点</t>
  </si>
  <si>
    <t>藤　原　地　点</t>
  </si>
  <si>
    <t>水 分 峠 地 点</t>
  </si>
  <si>
    <t>９６．　　交　　　　　　　通　　　　　　　量</t>
  </si>
  <si>
    <t>－</t>
  </si>
  <si>
    <t>(12.15 ～ 1.10)</t>
  </si>
  <si>
    <t>(1. 1 ～ 1.10)</t>
  </si>
  <si>
    <t>完売月日</t>
  </si>
  <si>
    <t>（２）　　特　殊　取　扱　（ 書　留 ）　の　再　掲</t>
  </si>
  <si>
    <t>（単位 ： 通 ・ 個）</t>
  </si>
  <si>
    <t>区　　　　　　　　分</t>
  </si>
  <si>
    <t>通　　　　　　　常</t>
  </si>
  <si>
    <t>小　　　　　　　包</t>
  </si>
  <si>
    <t>有　　 料</t>
  </si>
  <si>
    <t>無　　 料</t>
  </si>
  <si>
    <t>現金書留</t>
  </si>
  <si>
    <t>配達証明</t>
  </si>
  <si>
    <t>書留速達</t>
  </si>
  <si>
    <t>差出前</t>
  </si>
  <si>
    <t>差出後</t>
  </si>
  <si>
    <t>引受時刻証明</t>
  </si>
  <si>
    <t>代金引替</t>
  </si>
  <si>
    <t>内容証明</t>
  </si>
  <si>
    <t>特別送達</t>
  </si>
  <si>
    <t>資料 … 別府郵便局</t>
  </si>
  <si>
    <t>（３）　　年　　　賀　　　郵　　　便　　　物　　　数</t>
  </si>
  <si>
    <t>（単位 ： 千通 ・ 千枚）</t>
  </si>
  <si>
    <t>引　　　受</t>
  </si>
  <si>
    <t>到　　　着</t>
  </si>
  <si>
    <t>差　　　立</t>
  </si>
  <si>
    <t>配　　　達</t>
  </si>
  <si>
    <t>官製</t>
  </si>
  <si>
    <t>私製</t>
  </si>
  <si>
    <t>窓口売りさばき　　　状　　　　況</t>
  </si>
  <si>
    <t>種　　　別</t>
  </si>
  <si>
    <t>配　分</t>
  </si>
  <si>
    <t>窓　口　売　り</t>
  </si>
  <si>
    <t>売りさばき所</t>
  </si>
  <si>
    <t>売れ残り</t>
  </si>
  <si>
    <t>枚　数</t>
  </si>
  <si>
    <t>さ ば き 枚 数</t>
  </si>
  <si>
    <t>売り渡し枚数</t>
  </si>
  <si>
    <t>枚　　数</t>
  </si>
  <si>
    <t>５５円</t>
  </si>
  <si>
    <t>５０円</t>
  </si>
  <si>
    <t>計</t>
  </si>
  <si>
    <t>（４）　　外　　　国　　　郵　　　便　　　物　　　数</t>
  </si>
  <si>
    <t>（単位 ： 通）</t>
  </si>
  <si>
    <t>区　　　　　　　　　分</t>
  </si>
  <si>
    <t>外　　国　　引　　受</t>
  </si>
  <si>
    <t>外　　国　　配　　達</t>
  </si>
  <si>
    <t>通　　常</t>
  </si>
  <si>
    <t>船便</t>
  </si>
  <si>
    <t>普通</t>
  </si>
  <si>
    <t>特殊</t>
  </si>
  <si>
    <t>航便</t>
  </si>
  <si>
    <t>参考</t>
  </si>
  <si>
    <t>小　　包</t>
  </si>
  <si>
    <t>加入電話契約数状況</t>
  </si>
  <si>
    <t>９１．</t>
  </si>
  <si>
    <t>ＪＲ各駅の乗降人員</t>
  </si>
  <si>
    <t>９２．</t>
  </si>
  <si>
    <t>船舶・航空機の乗降人員</t>
  </si>
  <si>
    <t>９３．</t>
  </si>
  <si>
    <t>市外定期・路線バス利用状況</t>
  </si>
  <si>
    <t>９４．</t>
  </si>
  <si>
    <t>別府市内登録自動車台数</t>
  </si>
  <si>
    <t>９５．</t>
  </si>
  <si>
    <t>軽自動車台数</t>
  </si>
  <si>
    <t>９６．</t>
  </si>
  <si>
    <t>９７．</t>
  </si>
  <si>
    <t>９８．</t>
  </si>
  <si>
    <t>公衆電話施設数状況</t>
  </si>
  <si>
    <t>９９．</t>
  </si>
  <si>
    <t>郵便物取扱状況</t>
  </si>
  <si>
    <t>運輸および通信</t>
  </si>
  <si>
    <t>１１</t>
  </si>
  <si>
    <t>１３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</si>
  <si>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</si>
  <si>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</si>
  <si>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</si>
  <si>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</si>
  <si>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</si>
  <si>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</si>
  <si>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</si>
  <si>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</si>
  <si>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</si>
  <si>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</si>
  <si>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</si>
  <si>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</si>
  <si>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</si>
  <si>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</si>
  <si>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９２．　　船　　　　舶　　・　　航　　空　　機　</t>
  </si>
  <si>
    <t>　の　　乗　　降　　人　　員</t>
  </si>
  <si>
    <t>年   次  ・  月</t>
  </si>
  <si>
    <t>総　　　　　　　　　　　　数</t>
  </si>
  <si>
    <t>関　　西　　汽　　船</t>
  </si>
  <si>
    <t>宇　 和　 島　 運　 輸</t>
  </si>
  <si>
    <t>大　　分　　空　　港</t>
  </si>
  <si>
    <t>船　　　　　舶</t>
  </si>
  <si>
    <t>航　　　　　空</t>
  </si>
  <si>
    <t>乗　　船</t>
  </si>
  <si>
    <t>降　　船</t>
  </si>
  <si>
    <t>乗　　客</t>
  </si>
  <si>
    <t>降　　客</t>
  </si>
  <si>
    <t>１４</t>
  </si>
  <si>
    <t>９４．　　別 府 市 内 登 録 自 動 車 台 数</t>
  </si>
  <si>
    <t>（単位 ： 台）</t>
  </si>
  <si>
    <t>各年３月３１日現在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</si>
  <si>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</si>
  <si>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</si>
  <si>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</si>
  <si>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</si>
  <si>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</si>
  <si>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</si>
  <si>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</si>
  <si>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</si>
  <si>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</si>
  <si>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</si>
  <si>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</si>
  <si>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</si>
  <si>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</si>
  <si>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</si>
  <si>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</si>
  <si>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</si>
  <si>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</si>
  <si>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</si>
  <si>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</si>
  <si>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</si>
  <si>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</si>
  <si>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</si>
  <si>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</si>
  <si>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</si>
  <si>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</si>
  <si>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</si>
  <si>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９３．　　市 外 定 期 ・ 路 線 バ ス 利 用 状 況</t>
  </si>
  <si>
    <t>総　　　　数</t>
  </si>
  <si>
    <t>亀 の 井 バ ス</t>
  </si>
  <si>
    <t>大　分　交　通</t>
  </si>
  <si>
    <t>亀の井バス ・ 大分交通は、一般路線。</t>
  </si>
  <si>
    <t>資料 … 各バス会社</t>
  </si>
  <si>
    <t>１５</t>
  </si>
  <si>
    <t>９５．　　軽　　 自　　 動　　 車　　 台　　 数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</si>
  <si>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</si>
  <si>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</si>
  <si>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</si>
  <si>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</si>
  <si>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</si>
  <si>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</si>
  <si>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</si>
  <si>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</si>
  <si>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昼　間　計</t>
  </si>
  <si>
    <t>０７</t>
  </si>
  <si>
    <t>～</t>
  </si>
  <si>
    <t>０８</t>
  </si>
  <si>
    <t>０９</t>
  </si>
  <si>
    <t>１０</t>
  </si>
  <si>
    <t>１１</t>
  </si>
  <si>
    <t>１２</t>
  </si>
  <si>
    <t>１３</t>
  </si>
  <si>
    <t>１４</t>
  </si>
  <si>
    <t>１６</t>
  </si>
  <si>
    <t>１７</t>
  </si>
  <si>
    <t>１８</t>
  </si>
  <si>
    <t>１９</t>
  </si>
  <si>
    <t>夜　間　計</t>
  </si>
  <si>
    <t>１９</t>
  </si>
  <si>
    <t>～</t>
  </si>
  <si>
    <t>２０</t>
  </si>
  <si>
    <t>２１</t>
  </si>
  <si>
    <t>２２</t>
  </si>
  <si>
    <t>２３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</si>
  <si>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</si>
  <si>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</si>
  <si>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</si>
  <si>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</si>
  <si>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</si>
  <si>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</si>
  <si>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</si>
  <si>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</si>
  <si>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１５</t>
  </si>
  <si>
    <t>資料 … 関西汽船㈱・宇和島運輸㈱・ソレイユエクスプレス㈲・大分空港</t>
  </si>
  <si>
    <t>資料 … 九州運輸局大分運輸支局</t>
  </si>
  <si>
    <t>１０．運 輸 お よ び 通 信</t>
  </si>
  <si>
    <t>１５</t>
  </si>
  <si>
    <t>平成</t>
  </si>
  <si>
    <t>年</t>
  </si>
  <si>
    <t>ソ　　レ　　イ　　ユ</t>
  </si>
  <si>
    <t>１６</t>
  </si>
  <si>
    <t>九州産業交通㈱</t>
  </si>
  <si>
    <t>１５</t>
  </si>
  <si>
    <t>年</t>
  </si>
  <si>
    <t>１６</t>
  </si>
  <si>
    <t>１７</t>
  </si>
  <si>
    <t>９１．　　Ｊ　　　Ｒ　　　各　　　駅　　　の 　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</si>
  <si>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</si>
  <si>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</si>
  <si>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</si>
  <si>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</si>
  <si>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</si>
  <si>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</si>
  <si>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</si>
  <si>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</si>
  <si>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</si>
  <si>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</si>
  <si>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</si>
  <si>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１４</t>
  </si>
  <si>
    <t>１６</t>
  </si>
  <si>
    <t>月</t>
  </si>
  <si>
    <t>資料 … 九州旅客鉄道 ㈱ 大分支社</t>
  </si>
  <si>
    <t>１７</t>
  </si>
  <si>
    <t>９９．　　郵　　　　　便　　　　　物 　　</t>
  </si>
  <si>
    <t xml:space="preserve"> 　　取　　　　　扱　　　　　状　　　　　況</t>
  </si>
  <si>
    <t>（１）　　内　　国　　郵　　便　</t>
  </si>
  <si>
    <t>　物　　引　　受　　数</t>
  </si>
  <si>
    <t>（単位 ： 通 ・ 個）</t>
  </si>
  <si>
    <t>普　　通　　通　　常</t>
  </si>
  <si>
    <t>普　通　速　達　通　常</t>
  </si>
  <si>
    <t>書　　　留　　　通　　　常</t>
  </si>
  <si>
    <t>小　　　　　　　　包　　　　【 書 籍 小 包 を 含 む 】</t>
  </si>
  <si>
    <t>別 後 納 は 除  く  が</t>
  </si>
  <si>
    <t>（ 別 後 納 を 含 む １ ヶ 月 物 数 ）</t>
  </si>
  <si>
    <t>（ 別 後 納 を 含 む １ ヶ 月 物 数 ）</t>
  </si>
  <si>
    <t>計 器 別 納 は 含 む</t>
  </si>
  <si>
    <t>有　　　　料</t>
  </si>
  <si>
    <t>業 務 用</t>
  </si>
  <si>
    <t>有　　　　　　　　　　　料</t>
  </si>
  <si>
    <t>業　　　務　　　用</t>
  </si>
  <si>
    <t>２　日　間　物　数</t>
  </si>
  <si>
    <t>普　 通</t>
  </si>
  <si>
    <t>普通速達</t>
  </si>
  <si>
    <t>書　　　　　　　留</t>
  </si>
  <si>
    <t>普　　  通</t>
  </si>
  <si>
    <t>書　　留</t>
  </si>
  <si>
    <t>有　　料</t>
  </si>
  <si>
    <t>一　　般</t>
  </si>
  <si>
    <t>簡　　易</t>
  </si>
  <si>
    <t>速　　達</t>
  </si>
  <si>
    <t>平成１６年</t>
  </si>
  <si>
    <t>４</t>
  </si>
  <si>
    <t>平成１７年</t>
  </si>
  <si>
    <t>１</t>
  </si>
  <si>
    <t>計</t>
  </si>
  <si>
    <t>参　考</t>
  </si>
  <si>
    <t>１５年度計</t>
  </si>
  <si>
    <t>料　　　　　金　　　　　別　　　　　納　　　（ １ ヶ 月 物 数 ）</t>
  </si>
  <si>
    <t>料　　　　　金　　　　　後　　　　　納　　　（ １ ヶ 月 物 数 ）</t>
  </si>
  <si>
    <t>通　　　　　　　　　常</t>
  </si>
  <si>
    <t>小　　　包　【 書 籍 小 包 を 含 む 】</t>
  </si>
  <si>
    <t>書　　　　留</t>
  </si>
  <si>
    <t>書　　　留</t>
  </si>
  <si>
    <t>一　 般</t>
  </si>
  <si>
    <t>簡　 易</t>
  </si>
  <si>
    <t>一 般</t>
  </si>
  <si>
    <t>簡 易</t>
  </si>
  <si>
    <t>資料 … 別府郵便局</t>
  </si>
  <si>
    <t>（５）　　別　納　料　金　・　後　納　料　金</t>
  </si>
  <si>
    <t>（単位 ： 円）</t>
  </si>
  <si>
    <t>切手</t>
  </si>
  <si>
    <t>別納料</t>
  </si>
  <si>
    <t>現金</t>
  </si>
  <si>
    <t>別納料金</t>
  </si>
  <si>
    <t>後納料</t>
  </si>
  <si>
    <t>後納料金</t>
  </si>
  <si>
    <t>局設置</t>
  </si>
  <si>
    <t>年度中の引受物</t>
  </si>
  <si>
    <t>計器別納料</t>
  </si>
  <si>
    <t>数に対する金額</t>
  </si>
  <si>
    <t>利用者所有</t>
  </si>
  <si>
    <t>（６）　　郵 便 物 処 理 ・ 窓 口 売 り さ ば き</t>
  </si>
  <si>
    <t>区　　　　分</t>
  </si>
  <si>
    <t>引　　 受</t>
  </si>
  <si>
    <t>到　　 着</t>
  </si>
  <si>
    <t>差　　 立</t>
  </si>
  <si>
    <t>配　　 達</t>
  </si>
  <si>
    <t>参　　 考</t>
  </si>
  <si>
    <t>①</t>
  </si>
  <si>
    <t>②</t>
  </si>
  <si>
    <t>①＋②＝③＋④</t>
  </si>
  <si>
    <t>③</t>
  </si>
  <si>
    <t>④</t>
  </si>
  <si>
    <t>通　　常</t>
  </si>
  <si>
    <t>普通</t>
  </si>
  <si>
    <t>書留</t>
  </si>
  <si>
    <t>小　　包</t>
  </si>
  <si>
    <t>書留速達</t>
  </si>
  <si>
    <t>年末小包</t>
  </si>
  <si>
    <t>９７．　　加　入　電　話　契　約　数　状　況</t>
  </si>
  <si>
    <t>（単位 ： 台）</t>
  </si>
  <si>
    <t>年　　　　　　度</t>
  </si>
  <si>
    <t>総　 契　 約　 数</t>
  </si>
  <si>
    <t>事　　 務　　 用</t>
  </si>
  <si>
    <t>住　　 宅　　 用</t>
  </si>
  <si>
    <t>年度末</t>
  </si>
  <si>
    <t>１</t>
  </si>
  <si>
    <t>６</t>
  </si>
  <si>
    <t>資料 … ＮＴＴ西日本大分支店</t>
  </si>
  <si>
    <t>９８．　　公　衆　電　話　施　設　数　状　況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</si>
  <si>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</si>
  <si>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</si>
  <si>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</si>
  <si>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</si>
  <si>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-</t>
  </si>
  <si>
    <t>※ 平成１４年７月より大分陸運支局から大分運輸支局に名称を変更。</t>
  </si>
  <si>
    <t>九州国際観光バスは、熊本， 阿蘇山・別府線， 雲仙・別府線，</t>
  </si>
  <si>
    <t>長崎・阿蘇山・別府線，阿蘇山 ～ 別府線， 熊本 ～ 別府線の入込み数。</t>
  </si>
  <si>
    <t>※ 平成１４年４月よりソレイユの別府ー松山間航路開始。</t>
  </si>
  <si>
    <t>※ 平成１４年のソレイユの数値を修正変更。</t>
  </si>
  <si>
    <t>※ 平成１７年２月にソレイユは運航を休止。</t>
  </si>
  <si>
    <t xml:space="preserve">【注】 </t>
  </si>
  <si>
    <t>【注】</t>
  </si>
  <si>
    <t>【注】 ＩＮＳネット６４を含む数値。〔上段の数値〕</t>
  </si>
  <si>
    <t>　　  （　）内は、ＩＮＳネット６４の再掲。〔下段の数値〕</t>
  </si>
  <si>
    <t>　　【注】 ｢年末小包」以外は５月物数調査の１日平均とする。</t>
  </si>
  <si>
    <t xml:space="preserve">
　区　　 分　　　
　　　　　　年　・　月　　</t>
  </si>
  <si>
    <t>　
　区　　 分　
　　　　　　年　・　月　　　　　　　</t>
  </si>
  <si>
    <t xml:space="preserve">
　　　　　　区　　 分　　　
　 年　・　月　　</t>
  </si>
  <si>
    <t>　　　　　　　
　　　　　　区　　 分 
　 年　・　月</t>
  </si>
  <si>
    <t>１３</t>
  </si>
  <si>
    <t>１４</t>
  </si>
  <si>
    <t>　※ 平成１３年版統計書より様式変更。</t>
  </si>
  <si>
    <t xml:space="preserve">  ※ 平成１３年版統計書より様式変更。</t>
  </si>
  <si>
    <t>資料 … 九州地方整備局大分河川国道事務所</t>
  </si>
  <si>
    <t>交通量</t>
  </si>
  <si>
    <t>１　日　平　均</t>
  </si>
  <si>
    <t>平成１６年度</t>
  </si>
  <si>
    <t>二 輪</t>
  </si>
  <si>
    <t>三 輪</t>
  </si>
  <si>
    <t>二輪小型
自動車</t>
  </si>
  <si>
    <t>原動機付自転車</t>
  </si>
  <si>
    <t>小型特殊
自動車</t>
  </si>
  <si>
    <t>１３　年</t>
  </si>
  <si>
    <t>３　月　末</t>
  </si>
  <si>
    <t>９　月　末</t>
  </si>
  <si>
    <t>１４　年</t>
  </si>
  <si>
    <t>１５　年</t>
  </si>
  <si>
    <t>１６　年</t>
  </si>
  <si>
    <t>１７　年</t>
  </si>
  <si>
    <t>１日あたりの平均交通量。</t>
  </si>
  <si>
    <t>（平日の交通量を年２回調査し、その平均を出したものとする。）</t>
  </si>
  <si>
    <t>-</t>
  </si>
  <si>
    <t>１６</t>
  </si>
  <si>
    <t>平成１６年度</t>
  </si>
  <si>
    <t>－</t>
  </si>
  <si>
    <t>平成１７年度</t>
  </si>
  <si>
    <t>取　扱　状　況</t>
  </si>
  <si>
    <t>参考１６年度</t>
  </si>
  <si>
    <t>１５年度計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</si>
</sst>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192" fontId="0" fillId="0" borderId="0" xfId="0" applyNumberForma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textRotation="255"/>
    </xf>
    <xf numFmtId="0" fontId="2" fillId="0" borderId="0" xfId="0" applyFont="1" applyAlignment="1">
      <alignment horizontal="distributed" vertical="center"/>
    </xf>
    <xf numFmtId="192" fontId="2" fillId="0" borderId="11" xfId="0" applyNumberFormat="1" applyFont="1" applyBorder="1" applyAlignment="1">
      <alignment horizontal="right" vertical="center"/>
    </xf>
    <xf numFmtId="192" fontId="2" fillId="0" borderId="5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92" fontId="2" fillId="0" borderId="0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192" fontId="2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97" fontId="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197" fontId="4" fillId="0" borderId="12" xfId="0" applyNumberFormat="1" applyFont="1" applyBorder="1" applyAlignment="1">
      <alignment horizontal="right" vertical="center"/>
    </xf>
    <xf numFmtId="197" fontId="4" fillId="0" borderId="5" xfId="0" applyNumberFormat="1" applyFont="1" applyBorder="1" applyAlignment="1">
      <alignment horizontal="right" vertical="center"/>
    </xf>
    <xf numFmtId="192" fontId="2" fillId="0" borderId="2" xfId="0" applyNumberFormat="1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16" fillId="0" borderId="0" xfId="0" applyFont="1" applyAlignment="1">
      <alignment vertical="center"/>
    </xf>
    <xf numFmtId="192" fontId="4" fillId="0" borderId="5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92" fontId="2" fillId="0" borderId="1" xfId="0" applyNumberFormat="1" applyFont="1" applyFill="1" applyBorder="1" applyAlignment="1">
      <alignment horizontal="right" vertical="center"/>
    </xf>
    <xf numFmtId="192" fontId="2" fillId="0" borderId="3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92" fontId="0" fillId="0" borderId="0" xfId="0" applyNumberForma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92" fontId="2" fillId="0" borderId="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distributed" vertical="center"/>
    </xf>
    <xf numFmtId="49" fontId="11" fillId="3" borderId="0" xfId="0" applyNumberFormat="1" applyFont="1" applyFill="1" applyBorder="1" applyAlignment="1">
      <alignment horizontal="distributed" vertical="center"/>
    </xf>
    <xf numFmtId="0" fontId="17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49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7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92" fontId="17" fillId="3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192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92" fontId="17" fillId="3" borderId="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92" fontId="2" fillId="0" borderId="1" xfId="0" applyNumberFormat="1" applyFont="1" applyFill="1" applyBorder="1" applyAlignment="1">
      <alignment horizontal="right" vertical="center"/>
    </xf>
    <xf numFmtId="192" fontId="2" fillId="0" borderId="6" xfId="0" applyNumberFormat="1" applyFont="1" applyFill="1" applyBorder="1" applyAlignment="1">
      <alignment horizontal="right" vertical="center"/>
    </xf>
    <xf numFmtId="192" fontId="17" fillId="3" borderId="3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7" fillId="3" borderId="1" xfId="0" applyFont="1" applyFill="1" applyBorder="1" applyAlignment="1">
      <alignment horizontal="distributed" vertical="center"/>
    </xf>
    <xf numFmtId="0" fontId="17" fillId="3" borderId="0" xfId="0" applyFont="1" applyFill="1" applyBorder="1" applyAlignment="1">
      <alignment horizontal="distributed" vertical="center"/>
    </xf>
    <xf numFmtId="0" fontId="17" fillId="3" borderId="0" xfId="0" applyFont="1" applyFill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2" fillId="0" borderId="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2" fontId="17" fillId="3" borderId="0" xfId="0" applyNumberFormat="1" applyFont="1" applyFill="1" applyBorder="1" applyAlignment="1">
      <alignment horizontal="right" vertical="center"/>
    </xf>
    <xf numFmtId="192" fontId="2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2" fontId="2" fillId="0" borderId="12" xfId="0" applyNumberFormat="1" applyFont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92" fontId="19" fillId="3" borderId="0" xfId="0" applyNumberFormat="1" applyFont="1" applyFill="1" applyBorder="1" applyAlignment="1">
      <alignment horizontal="right" vertical="center"/>
    </xf>
    <xf numFmtId="192" fontId="19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" borderId="0" xfId="0" applyFont="1" applyFill="1" applyBorder="1" applyAlignment="1">
      <alignment horizontal="distributed"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1" xfId="0" applyNumberFormat="1" applyFont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92" fontId="2" fillId="0" borderId="11" xfId="0" applyNumberFormat="1" applyFont="1" applyBorder="1" applyAlignment="1">
      <alignment horizontal="right" vertical="center"/>
    </xf>
    <xf numFmtId="192" fontId="2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92" fontId="2" fillId="2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0" fillId="0" borderId="0" xfId="0" applyAlignment="1">
      <alignment vertical="center"/>
    </xf>
    <xf numFmtId="197" fontId="8" fillId="0" borderId="1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97" fontId="4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5" xfId="0" applyBorder="1" applyAlignment="1">
      <alignment horizontal="left" vertical="center"/>
    </xf>
    <xf numFmtId="0" fontId="2" fillId="0" borderId="32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192" fontId="2" fillId="0" borderId="11" xfId="0" applyNumberFormat="1" applyFont="1" applyFill="1" applyBorder="1" applyAlignment="1">
      <alignment horizontal="right" vertical="center"/>
    </xf>
    <xf numFmtId="192" fontId="0" fillId="0" borderId="11" xfId="0" applyNumberFormat="1" applyFill="1" applyBorder="1" applyAlignment="1">
      <alignment horizontal="right" vertical="center"/>
    </xf>
    <xf numFmtId="192" fontId="2" fillId="0" borderId="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ill="1" applyBorder="1" applyAlignment="1">
      <alignment horizontal="right" vertical="center"/>
    </xf>
    <xf numFmtId="192" fontId="10" fillId="0" borderId="3" xfId="0" applyNumberFormat="1" applyFont="1" applyFill="1" applyBorder="1" applyAlignment="1">
      <alignment horizontal="right" vertical="center"/>
    </xf>
    <xf numFmtId="192" fontId="10" fillId="0" borderId="1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2" fillId="0" borderId="8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192" fontId="0" fillId="0" borderId="0" xfId="0" applyNumberFormat="1" applyFill="1" applyAlignment="1">
      <alignment horizontal="right" vertical="center"/>
    </xf>
    <xf numFmtId="192" fontId="2" fillId="0" borderId="2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92" fontId="2" fillId="0" borderId="2" xfId="0" applyNumberFormat="1" applyFont="1" applyBorder="1" applyAlignment="1">
      <alignment horizontal="right" vertical="center"/>
    </xf>
    <xf numFmtId="192" fontId="2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92" fontId="2" fillId="0" borderId="2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192" fontId="2" fillId="0" borderId="10" xfId="0" applyNumberFormat="1" applyFont="1" applyBorder="1" applyAlignment="1">
      <alignment horizontal="center" vertical="top"/>
    </xf>
    <xf numFmtId="192" fontId="2" fillId="0" borderId="23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92" fontId="0" fillId="0" borderId="0" xfId="0" applyNumberFormat="1" applyAlignment="1">
      <alignment horizontal="righ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92" fontId="2" fillId="0" borderId="19" xfId="0" applyNumberFormat="1" applyFont="1" applyBorder="1" applyAlignment="1">
      <alignment horizontal="center"/>
    </xf>
    <xf numFmtId="192" fontId="2" fillId="0" borderId="2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textRotation="255"/>
    </xf>
    <xf numFmtId="0" fontId="0" fillId="0" borderId="0" xfId="0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90" fontId="2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4</xdr:col>
      <xdr:colOff>247650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2524125"/>
          <a:ext cx="13239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52" customWidth="1"/>
    <col min="2" max="16384" width="5.625" style="52" customWidth="1"/>
  </cols>
  <sheetData>
    <row r="6" spans="2:16" ht="19.5" customHeight="1">
      <c r="B6" s="174" t="s">
        <v>0</v>
      </c>
      <c r="C6" s="173"/>
      <c r="D6" s="175" t="s">
        <v>80</v>
      </c>
      <c r="E6" s="176"/>
      <c r="F6" s="176"/>
      <c r="G6" s="176"/>
      <c r="H6" s="176"/>
      <c r="I6" s="176"/>
      <c r="J6" s="176"/>
      <c r="K6" s="176"/>
      <c r="L6" s="176"/>
      <c r="M6" s="176"/>
      <c r="N6" s="51"/>
      <c r="O6" s="51"/>
      <c r="P6" s="51"/>
    </row>
    <row r="7" spans="2:16" ht="19.5" customHeight="1">
      <c r="B7" s="173"/>
      <c r="C7" s="173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51"/>
      <c r="O7" s="51"/>
      <c r="P7" s="51"/>
    </row>
    <row r="11" spans="4:16" ht="19.5" customHeight="1">
      <c r="D11" s="172" t="s">
        <v>64</v>
      </c>
      <c r="E11" s="173"/>
      <c r="F11" s="170" t="s">
        <v>65</v>
      </c>
      <c r="G11" s="171"/>
      <c r="H11" s="171"/>
      <c r="I11" s="171"/>
      <c r="J11" s="171"/>
      <c r="K11" s="51"/>
      <c r="L11" s="51"/>
      <c r="M11" s="51"/>
      <c r="N11" s="51"/>
      <c r="O11" s="51"/>
      <c r="P11" s="51"/>
    </row>
    <row r="12" spans="4:16" ht="19.5" customHeight="1">
      <c r="D12" s="172" t="s">
        <v>66</v>
      </c>
      <c r="E12" s="173"/>
      <c r="F12" s="170" t="s">
        <v>67</v>
      </c>
      <c r="G12" s="171"/>
      <c r="H12" s="171"/>
      <c r="I12" s="171"/>
      <c r="J12" s="171"/>
      <c r="K12" s="171"/>
      <c r="L12" s="51"/>
      <c r="M12" s="51"/>
      <c r="N12" s="51"/>
      <c r="O12" s="51"/>
      <c r="P12" s="51"/>
    </row>
    <row r="13" spans="4:16" ht="19.5" customHeight="1">
      <c r="D13" s="172" t="s">
        <v>68</v>
      </c>
      <c r="E13" s="173"/>
      <c r="F13" s="170" t="s">
        <v>69</v>
      </c>
      <c r="G13" s="171"/>
      <c r="H13" s="171"/>
      <c r="I13" s="171"/>
      <c r="J13" s="171"/>
      <c r="K13" s="171"/>
      <c r="L13" s="171"/>
      <c r="M13" s="51"/>
      <c r="N13" s="51"/>
      <c r="O13" s="51"/>
      <c r="P13" s="51"/>
    </row>
    <row r="14" spans="4:16" ht="19.5" customHeight="1">
      <c r="D14" s="172" t="s">
        <v>70</v>
      </c>
      <c r="E14" s="173"/>
      <c r="F14" s="170" t="s">
        <v>71</v>
      </c>
      <c r="G14" s="171"/>
      <c r="H14" s="171"/>
      <c r="I14" s="171"/>
      <c r="J14" s="171"/>
      <c r="K14" s="171"/>
      <c r="L14" s="51"/>
      <c r="M14" s="51"/>
      <c r="N14" s="51"/>
      <c r="O14" s="51"/>
      <c r="P14" s="51"/>
    </row>
    <row r="15" spans="4:16" ht="19.5" customHeight="1">
      <c r="D15" s="172" t="s">
        <v>72</v>
      </c>
      <c r="E15" s="173"/>
      <c r="F15" s="170" t="s">
        <v>73</v>
      </c>
      <c r="G15" s="171"/>
      <c r="H15" s="171"/>
      <c r="I15" s="171"/>
      <c r="J15" s="51"/>
      <c r="K15" s="51"/>
      <c r="L15" s="51"/>
      <c r="M15" s="51"/>
      <c r="N15" s="51"/>
      <c r="O15" s="51"/>
      <c r="P15" s="51"/>
    </row>
    <row r="16" spans="4:16" ht="19.5" customHeight="1">
      <c r="D16" s="172" t="s">
        <v>74</v>
      </c>
      <c r="E16" s="173"/>
      <c r="F16" s="170" t="s">
        <v>328</v>
      </c>
      <c r="G16" s="171"/>
      <c r="H16" s="171"/>
      <c r="I16" s="171"/>
      <c r="J16" s="51"/>
      <c r="K16" s="51"/>
      <c r="L16" s="51"/>
      <c r="M16" s="51"/>
      <c r="N16" s="51"/>
      <c r="O16" s="51"/>
      <c r="P16" s="51"/>
    </row>
    <row r="17" spans="4:16" ht="19.5" customHeight="1">
      <c r="D17" s="172" t="s">
        <v>75</v>
      </c>
      <c r="E17" s="173"/>
      <c r="F17" s="170" t="s">
        <v>63</v>
      </c>
      <c r="G17" s="171"/>
      <c r="H17" s="171"/>
      <c r="I17" s="171"/>
      <c r="J17" s="171"/>
      <c r="K17" s="51"/>
      <c r="L17" s="51"/>
      <c r="M17" s="51"/>
      <c r="N17" s="51"/>
      <c r="O17" s="51"/>
      <c r="P17" s="51"/>
    </row>
    <row r="18" spans="4:16" ht="19.5" customHeight="1">
      <c r="D18" s="172" t="s">
        <v>76</v>
      </c>
      <c r="E18" s="173"/>
      <c r="F18" s="170" t="s">
        <v>77</v>
      </c>
      <c r="G18" s="171"/>
      <c r="H18" s="171"/>
      <c r="I18" s="171"/>
      <c r="J18" s="171"/>
      <c r="K18" s="51"/>
      <c r="L18" s="51"/>
      <c r="M18" s="51"/>
      <c r="N18" s="51"/>
      <c r="O18" s="51"/>
      <c r="P18" s="51"/>
    </row>
    <row r="19" spans="4:16" ht="19.5" customHeight="1">
      <c r="D19" s="172" t="s">
        <v>78</v>
      </c>
      <c r="E19" s="173"/>
      <c r="F19" s="170" t="s">
        <v>79</v>
      </c>
      <c r="G19" s="171"/>
      <c r="H19" s="171"/>
      <c r="I19" s="171"/>
      <c r="J19" s="51"/>
      <c r="K19" s="51"/>
      <c r="L19" s="51"/>
      <c r="M19" s="51"/>
      <c r="N19" s="51"/>
      <c r="O19" s="51"/>
      <c r="P19" s="51"/>
    </row>
    <row r="20" spans="4:16" ht="19.5" customHeight="1">
      <c r="D20" s="53"/>
      <c r="G20" s="2"/>
      <c r="P20" s="51"/>
    </row>
    <row r="21" spans="4:16" ht="19.5" customHeight="1">
      <c r="D21" s="53"/>
      <c r="G21" s="2"/>
      <c r="P21" s="51"/>
    </row>
    <row r="22" spans="4:7" ht="19.5" customHeight="1">
      <c r="D22" s="53"/>
      <c r="G22" s="2"/>
    </row>
    <row r="23" spans="4:7" ht="19.5" customHeight="1">
      <c r="D23" s="53"/>
      <c r="G23" s="2"/>
    </row>
    <row r="24" spans="4:7" ht="19.5" customHeight="1">
      <c r="D24" s="53"/>
      <c r="G24" s="2"/>
    </row>
    <row r="25" spans="4:7" ht="19.5" customHeight="1">
      <c r="D25" s="53"/>
      <c r="G25" s="2"/>
    </row>
    <row r="26" spans="4:7" ht="19.5" customHeight="1">
      <c r="D26" s="53"/>
      <c r="G26" s="2"/>
    </row>
    <row r="27" spans="4:7" ht="19.5" customHeight="1">
      <c r="D27" s="53"/>
      <c r="G27" s="2"/>
    </row>
    <row r="28" spans="4:7" ht="19.5" customHeight="1">
      <c r="D28" s="53"/>
      <c r="G28" s="2"/>
    </row>
    <row r="29" spans="4:7" ht="19.5" customHeight="1">
      <c r="D29" s="53"/>
      <c r="G29" s="2"/>
    </row>
    <row r="30" spans="4:7" ht="19.5" customHeight="1">
      <c r="D30" s="53"/>
      <c r="G30" s="2"/>
    </row>
    <row r="31" spans="4:7" ht="19.5" customHeight="1">
      <c r="D31" s="53"/>
      <c r="G31" s="2"/>
    </row>
    <row r="32" spans="4:7" ht="19.5" customHeight="1">
      <c r="D32" s="53"/>
      <c r="G32" s="2"/>
    </row>
    <row r="33" spans="4:7" ht="19.5" customHeight="1">
      <c r="D33" s="53"/>
      <c r="G33" s="2"/>
    </row>
    <row r="34" spans="4:7" ht="19.5" customHeight="1">
      <c r="D34" s="53"/>
      <c r="G34" s="2"/>
    </row>
    <row r="35" ht="19.5" customHeight="1">
      <c r="D35" s="53"/>
    </row>
  </sheetData>
  <mergeCells count="20">
    <mergeCell ref="F12:K12"/>
    <mergeCell ref="D16:E16"/>
    <mergeCell ref="D18:E18"/>
    <mergeCell ref="D19:E19"/>
    <mergeCell ref="D14:E14"/>
    <mergeCell ref="D15:E15"/>
    <mergeCell ref="D12:E12"/>
    <mergeCell ref="D13:E13"/>
    <mergeCell ref="D17:E17"/>
    <mergeCell ref="F17:J17"/>
    <mergeCell ref="D11:E11"/>
    <mergeCell ref="B6:C7"/>
    <mergeCell ref="F11:J11"/>
    <mergeCell ref="D6:M7"/>
    <mergeCell ref="F18:J18"/>
    <mergeCell ref="F19:I19"/>
    <mergeCell ref="F13:L13"/>
    <mergeCell ref="F14:K14"/>
    <mergeCell ref="F15:I15"/>
    <mergeCell ref="F16:I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47"/>
  <sheetViews>
    <sheetView showGridLines="0" zoomScale="75" zoomScaleNormal="75" workbookViewId="0" topLeftCell="A1">
      <selection activeCell="A1" sqref="A1:AC1"/>
    </sheetView>
  </sheetViews>
  <sheetFormatPr defaultColWidth="9.00390625" defaultRowHeight="18" customHeight="1"/>
  <cols>
    <col min="1" max="16384" width="3.125" style="1" customWidth="1"/>
  </cols>
  <sheetData>
    <row r="1" spans="1:29" ht="27.75" customHeight="1">
      <c r="A1" s="141" t="s">
        <v>188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spans="1:58" ht="19.5" customHeight="1">
      <c r="A2" s="168" t="s">
        <v>199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70" t="s">
        <v>200</v>
      </c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</row>
    <row r="3" spans="1:4" ht="18" customHeight="1" thickBot="1">
      <c r="A3" s="167" t="s">
        <v>201</v>
      </c>
      <c r="B3" s="171"/>
      <c r="C3" s="171"/>
      <c r="D3" s="171"/>
    </row>
    <row r="4" spans="1:58" ht="18" customHeight="1">
      <c r="A4" s="160" t="s">
        <v>202</v>
      </c>
      <c r="B4" s="161"/>
      <c r="C4" s="161"/>
      <c r="D4" s="161"/>
      <c r="E4" s="143" t="s">
        <v>203</v>
      </c>
      <c r="F4" s="143"/>
      <c r="G4" s="143"/>
      <c r="H4" s="143"/>
      <c r="I4" s="143"/>
      <c r="J4" s="143"/>
      <c r="K4" s="143"/>
      <c r="L4" s="143"/>
      <c r="M4" s="143"/>
      <c r="N4" s="143"/>
      <c r="O4" s="143" t="s">
        <v>204</v>
      </c>
      <c r="P4" s="143"/>
      <c r="Q4" s="143"/>
      <c r="R4" s="143"/>
      <c r="S4" s="143"/>
      <c r="T4" s="143"/>
      <c r="U4" s="143"/>
      <c r="V4" s="143"/>
      <c r="W4" s="143"/>
      <c r="X4" s="143"/>
      <c r="Y4" s="131" t="s">
        <v>205</v>
      </c>
      <c r="Z4" s="131"/>
      <c r="AA4" s="131"/>
      <c r="AB4" s="131"/>
      <c r="AC4" s="131"/>
      <c r="AD4" s="142" t="s">
        <v>206</v>
      </c>
      <c r="AE4" s="142"/>
      <c r="AF4" s="142"/>
      <c r="AG4" s="142"/>
      <c r="AH4" s="142"/>
      <c r="AI4" s="143" t="s">
        <v>207</v>
      </c>
      <c r="AJ4" s="143"/>
      <c r="AK4" s="143"/>
      <c r="AL4" s="143"/>
      <c r="AM4" s="143"/>
      <c r="AN4" s="143"/>
      <c r="AO4" s="143"/>
      <c r="AP4" s="143"/>
      <c r="AQ4" s="143"/>
      <c r="AR4" s="143"/>
      <c r="AS4" s="143" t="s">
        <v>208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 t="s">
        <v>202</v>
      </c>
      <c r="BD4" s="161"/>
      <c r="BE4" s="161"/>
      <c r="BF4" s="139"/>
    </row>
    <row r="5" spans="1:58" ht="18" customHeight="1">
      <c r="A5" s="162"/>
      <c r="B5" s="163"/>
      <c r="C5" s="163"/>
      <c r="D5" s="163"/>
      <c r="E5" s="169" t="s">
        <v>209</v>
      </c>
      <c r="F5" s="169"/>
      <c r="G5" s="169"/>
      <c r="H5" s="169"/>
      <c r="I5" s="169"/>
      <c r="J5" s="169" t="s">
        <v>210</v>
      </c>
      <c r="K5" s="169"/>
      <c r="L5" s="169"/>
      <c r="M5" s="169"/>
      <c r="N5" s="169"/>
      <c r="O5" s="169" t="s">
        <v>209</v>
      </c>
      <c r="P5" s="169"/>
      <c r="Q5" s="169"/>
      <c r="R5" s="169"/>
      <c r="S5" s="169"/>
      <c r="T5" s="169" t="s">
        <v>210</v>
      </c>
      <c r="U5" s="169"/>
      <c r="V5" s="169"/>
      <c r="W5" s="169"/>
      <c r="X5" s="169"/>
      <c r="Y5" s="169" t="s">
        <v>209</v>
      </c>
      <c r="Z5" s="169"/>
      <c r="AA5" s="169"/>
      <c r="AB5" s="169"/>
      <c r="AC5" s="169"/>
      <c r="AD5" s="169" t="s">
        <v>210</v>
      </c>
      <c r="AE5" s="169"/>
      <c r="AF5" s="169"/>
      <c r="AG5" s="169"/>
      <c r="AH5" s="169"/>
      <c r="AI5" s="169" t="s">
        <v>209</v>
      </c>
      <c r="AJ5" s="169"/>
      <c r="AK5" s="169"/>
      <c r="AL5" s="169"/>
      <c r="AM5" s="169"/>
      <c r="AN5" s="169" t="s">
        <v>210</v>
      </c>
      <c r="AO5" s="169"/>
      <c r="AP5" s="169"/>
      <c r="AQ5" s="169"/>
      <c r="AR5" s="169"/>
      <c r="AS5" s="169" t="s">
        <v>209</v>
      </c>
      <c r="AT5" s="169"/>
      <c r="AU5" s="169"/>
      <c r="AV5" s="169"/>
      <c r="AW5" s="169"/>
      <c r="AX5" s="169" t="s">
        <v>210</v>
      </c>
      <c r="AY5" s="169"/>
      <c r="AZ5" s="169"/>
      <c r="BA5" s="169"/>
      <c r="BB5" s="169"/>
      <c r="BC5" s="163"/>
      <c r="BD5" s="163"/>
      <c r="BE5" s="163"/>
      <c r="BF5" s="140"/>
    </row>
    <row r="6" spans="1:58" ht="18" customHeight="1">
      <c r="A6" s="137" t="s">
        <v>190</v>
      </c>
      <c r="B6" s="137"/>
      <c r="C6" s="55" t="s">
        <v>211</v>
      </c>
      <c r="D6" s="9" t="s">
        <v>191</v>
      </c>
      <c r="E6" s="144">
        <v>3224176</v>
      </c>
      <c r="F6" s="156"/>
      <c r="G6" s="156"/>
      <c r="H6" s="156"/>
      <c r="I6" s="156"/>
      <c r="J6" s="156">
        <v>3187568</v>
      </c>
      <c r="K6" s="156"/>
      <c r="L6" s="156"/>
      <c r="M6" s="156"/>
      <c r="N6" s="156"/>
      <c r="O6" s="156">
        <v>2013254</v>
      </c>
      <c r="P6" s="156"/>
      <c r="Q6" s="156"/>
      <c r="R6" s="156"/>
      <c r="S6" s="156"/>
      <c r="T6" s="156">
        <v>2005273</v>
      </c>
      <c r="U6" s="156"/>
      <c r="V6" s="156"/>
      <c r="W6" s="156"/>
      <c r="X6" s="156"/>
      <c r="Y6" s="156">
        <v>598742</v>
      </c>
      <c r="Z6" s="156"/>
      <c r="AA6" s="156"/>
      <c r="AB6" s="156"/>
      <c r="AC6" s="156"/>
      <c r="AD6" s="156">
        <v>584224</v>
      </c>
      <c r="AE6" s="156"/>
      <c r="AF6" s="156"/>
      <c r="AG6" s="156"/>
      <c r="AH6" s="156"/>
      <c r="AI6" s="156">
        <v>517378</v>
      </c>
      <c r="AJ6" s="156"/>
      <c r="AK6" s="156"/>
      <c r="AL6" s="156"/>
      <c r="AM6" s="156"/>
      <c r="AN6" s="156">
        <v>500075</v>
      </c>
      <c r="AO6" s="156"/>
      <c r="AP6" s="156"/>
      <c r="AQ6" s="156"/>
      <c r="AR6" s="156"/>
      <c r="AS6" s="156">
        <v>94802</v>
      </c>
      <c r="AT6" s="156"/>
      <c r="AU6" s="156"/>
      <c r="AV6" s="156"/>
      <c r="AW6" s="156"/>
      <c r="AX6" s="156">
        <v>97996</v>
      </c>
      <c r="AY6" s="156"/>
      <c r="AZ6" s="156"/>
      <c r="BA6" s="156"/>
      <c r="BB6" s="157"/>
      <c r="BC6" s="147" t="s">
        <v>190</v>
      </c>
      <c r="BD6" s="148"/>
      <c r="BE6" s="55" t="s">
        <v>211</v>
      </c>
      <c r="BF6" s="1" t="s">
        <v>191</v>
      </c>
    </row>
    <row r="7" spans="1:58" ht="18" customHeight="1">
      <c r="A7" s="137"/>
      <c r="B7" s="137"/>
      <c r="C7" s="55" t="s">
        <v>189</v>
      </c>
      <c r="D7" s="60"/>
      <c r="E7" s="144">
        <v>3208144</v>
      </c>
      <c r="F7" s="156"/>
      <c r="G7" s="156"/>
      <c r="H7" s="156"/>
      <c r="I7" s="156"/>
      <c r="J7" s="156">
        <v>3182558</v>
      </c>
      <c r="K7" s="156"/>
      <c r="L7" s="156"/>
      <c r="M7" s="156"/>
      <c r="N7" s="156"/>
      <c r="O7" s="156">
        <v>1991736</v>
      </c>
      <c r="P7" s="156"/>
      <c r="Q7" s="156"/>
      <c r="R7" s="156"/>
      <c r="S7" s="156"/>
      <c r="T7" s="156">
        <v>1984824</v>
      </c>
      <c r="U7" s="156"/>
      <c r="V7" s="156"/>
      <c r="W7" s="156"/>
      <c r="X7" s="156"/>
      <c r="Y7" s="156">
        <v>589190</v>
      </c>
      <c r="Z7" s="156"/>
      <c r="AA7" s="156"/>
      <c r="AB7" s="156"/>
      <c r="AC7" s="156"/>
      <c r="AD7" s="156">
        <v>577338</v>
      </c>
      <c r="AE7" s="156"/>
      <c r="AF7" s="156"/>
      <c r="AG7" s="156"/>
      <c r="AH7" s="156"/>
      <c r="AI7" s="156">
        <v>533812</v>
      </c>
      <c r="AJ7" s="156"/>
      <c r="AK7" s="156"/>
      <c r="AL7" s="156"/>
      <c r="AM7" s="156"/>
      <c r="AN7" s="156">
        <v>522881</v>
      </c>
      <c r="AO7" s="156"/>
      <c r="AP7" s="156"/>
      <c r="AQ7" s="156"/>
      <c r="AR7" s="156"/>
      <c r="AS7" s="156">
        <v>93406</v>
      </c>
      <c r="AT7" s="156"/>
      <c r="AU7" s="156"/>
      <c r="AV7" s="156"/>
      <c r="AW7" s="156"/>
      <c r="AX7" s="156">
        <v>97515</v>
      </c>
      <c r="AY7" s="156"/>
      <c r="AZ7" s="156"/>
      <c r="BA7" s="156"/>
      <c r="BB7" s="157"/>
      <c r="BC7" s="149"/>
      <c r="BD7" s="150"/>
      <c r="BE7" s="55" t="s">
        <v>189</v>
      </c>
      <c r="BF7" s="61"/>
    </row>
    <row r="8" spans="1:58" s="14" customFormat="1" ht="18" customHeight="1">
      <c r="A8" s="153"/>
      <c r="B8" s="153"/>
      <c r="C8" s="117" t="s">
        <v>166</v>
      </c>
      <c r="D8" s="108"/>
      <c r="E8" s="138">
        <f>O8+Y8+AI8+AS8</f>
        <v>3224215</v>
      </c>
      <c r="F8" s="180"/>
      <c r="G8" s="180"/>
      <c r="H8" s="180"/>
      <c r="I8" s="180"/>
      <c r="J8" s="180">
        <f>T8+AD8+AN8+AX8</f>
        <v>3189368</v>
      </c>
      <c r="K8" s="180"/>
      <c r="L8" s="180"/>
      <c r="M8" s="180"/>
      <c r="N8" s="180"/>
      <c r="O8" s="180">
        <f>SUM(O10:S21)</f>
        <v>1972998</v>
      </c>
      <c r="P8" s="180"/>
      <c r="Q8" s="180"/>
      <c r="R8" s="180"/>
      <c r="S8" s="180"/>
      <c r="T8" s="180">
        <f>SUM(T10:X21)</f>
        <v>1961017</v>
      </c>
      <c r="U8" s="180"/>
      <c r="V8" s="180"/>
      <c r="W8" s="180"/>
      <c r="X8" s="180"/>
      <c r="Y8" s="180">
        <f>SUM(Y10:AC21)</f>
        <v>618820</v>
      </c>
      <c r="Z8" s="180"/>
      <c r="AA8" s="180"/>
      <c r="AB8" s="180"/>
      <c r="AC8" s="180"/>
      <c r="AD8" s="180">
        <f>SUM(AD10:AH21)</f>
        <v>602611</v>
      </c>
      <c r="AE8" s="180"/>
      <c r="AF8" s="180"/>
      <c r="AG8" s="180"/>
      <c r="AH8" s="180"/>
      <c r="AI8" s="180">
        <f>SUM(AI10:AM21)</f>
        <v>532618</v>
      </c>
      <c r="AJ8" s="180"/>
      <c r="AK8" s="180"/>
      <c r="AL8" s="180"/>
      <c r="AM8" s="180"/>
      <c r="AN8" s="180">
        <f>SUM(AN10:AR21)</f>
        <v>520349</v>
      </c>
      <c r="AO8" s="180"/>
      <c r="AP8" s="180"/>
      <c r="AQ8" s="180"/>
      <c r="AR8" s="180"/>
      <c r="AS8" s="180">
        <f>SUM(AS10:AW21)</f>
        <v>99779</v>
      </c>
      <c r="AT8" s="180"/>
      <c r="AU8" s="180"/>
      <c r="AV8" s="180"/>
      <c r="AW8" s="180"/>
      <c r="AX8" s="180">
        <f>SUM(AX10:BB21)</f>
        <v>105391</v>
      </c>
      <c r="AY8" s="180"/>
      <c r="AZ8" s="180"/>
      <c r="BA8" s="180"/>
      <c r="BB8" s="146"/>
      <c r="BC8" s="151"/>
      <c r="BD8" s="152"/>
      <c r="BE8" s="117" t="s">
        <v>166</v>
      </c>
      <c r="BF8" s="118"/>
    </row>
    <row r="9" spans="1:58" ht="18" customHeight="1">
      <c r="A9" s="61"/>
      <c r="B9" s="61"/>
      <c r="C9" s="61"/>
      <c r="D9" s="60"/>
      <c r="E9" s="82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3"/>
      <c r="BC9" s="88"/>
      <c r="BD9" s="59"/>
      <c r="BE9" s="61"/>
      <c r="BF9" s="61"/>
    </row>
    <row r="10" spans="1:58" ht="18" customHeight="1">
      <c r="A10" s="61"/>
      <c r="B10" s="61"/>
      <c r="C10" s="55" t="s">
        <v>128</v>
      </c>
      <c r="D10" s="60" t="s">
        <v>213</v>
      </c>
      <c r="E10" s="144">
        <f>SUM(O10,Y10,AI10,AS10)</f>
        <v>275519</v>
      </c>
      <c r="F10" s="156"/>
      <c r="G10" s="156"/>
      <c r="H10" s="156"/>
      <c r="I10" s="156"/>
      <c r="J10" s="156">
        <f>SUM(T10,AD10,AN10,AX10)</f>
        <v>272306</v>
      </c>
      <c r="K10" s="156"/>
      <c r="L10" s="156"/>
      <c r="M10" s="156"/>
      <c r="N10" s="156"/>
      <c r="O10" s="156">
        <v>167075</v>
      </c>
      <c r="P10" s="156"/>
      <c r="Q10" s="156"/>
      <c r="R10" s="156"/>
      <c r="S10" s="156"/>
      <c r="T10" s="156">
        <v>165218</v>
      </c>
      <c r="U10" s="156"/>
      <c r="V10" s="156"/>
      <c r="W10" s="156"/>
      <c r="X10" s="156"/>
      <c r="Y10" s="156">
        <v>52226</v>
      </c>
      <c r="Z10" s="156"/>
      <c r="AA10" s="156"/>
      <c r="AB10" s="156"/>
      <c r="AC10" s="156"/>
      <c r="AD10" s="156">
        <v>51491</v>
      </c>
      <c r="AE10" s="156"/>
      <c r="AF10" s="156"/>
      <c r="AG10" s="156"/>
      <c r="AH10" s="156"/>
      <c r="AI10" s="156">
        <v>47971</v>
      </c>
      <c r="AJ10" s="156"/>
      <c r="AK10" s="156"/>
      <c r="AL10" s="156"/>
      <c r="AM10" s="156"/>
      <c r="AN10" s="156">
        <v>46830</v>
      </c>
      <c r="AO10" s="156"/>
      <c r="AP10" s="156"/>
      <c r="AQ10" s="156"/>
      <c r="AR10" s="156"/>
      <c r="AS10" s="156">
        <v>8247</v>
      </c>
      <c r="AT10" s="156"/>
      <c r="AU10" s="156"/>
      <c r="AV10" s="156"/>
      <c r="AW10" s="156"/>
      <c r="AX10" s="156">
        <v>8767</v>
      </c>
      <c r="AY10" s="156"/>
      <c r="AZ10" s="156"/>
      <c r="BA10" s="156"/>
      <c r="BB10" s="157"/>
      <c r="BC10" s="61"/>
      <c r="BD10" s="61"/>
      <c r="BE10" s="55" t="s">
        <v>128</v>
      </c>
      <c r="BF10" s="61" t="s">
        <v>213</v>
      </c>
    </row>
    <row r="11" spans="1:58" ht="18" customHeight="1">
      <c r="A11" s="61"/>
      <c r="B11" s="61"/>
      <c r="C11" s="55" t="s">
        <v>129</v>
      </c>
      <c r="D11" s="60"/>
      <c r="E11" s="144">
        <f aca="true" t="shared" si="0" ref="E11:E21">SUM(O11,Y11,AI11,AS11)</f>
        <v>225830</v>
      </c>
      <c r="F11" s="156"/>
      <c r="G11" s="156"/>
      <c r="H11" s="156"/>
      <c r="I11" s="156"/>
      <c r="J11" s="156">
        <f aca="true" t="shared" si="1" ref="J11:J21">SUM(T11,AD11,AN11,AX11)</f>
        <v>224397</v>
      </c>
      <c r="K11" s="156"/>
      <c r="L11" s="156"/>
      <c r="M11" s="156"/>
      <c r="N11" s="156"/>
      <c r="O11" s="156">
        <v>149176</v>
      </c>
      <c r="P11" s="156"/>
      <c r="Q11" s="156"/>
      <c r="R11" s="156"/>
      <c r="S11" s="156"/>
      <c r="T11" s="156">
        <v>149351</v>
      </c>
      <c r="U11" s="156"/>
      <c r="V11" s="156"/>
      <c r="W11" s="156"/>
      <c r="X11" s="156"/>
      <c r="Y11" s="156">
        <v>34233</v>
      </c>
      <c r="Z11" s="156"/>
      <c r="AA11" s="156"/>
      <c r="AB11" s="156"/>
      <c r="AC11" s="156"/>
      <c r="AD11" s="156">
        <v>33110</v>
      </c>
      <c r="AE11" s="156"/>
      <c r="AF11" s="156"/>
      <c r="AG11" s="156"/>
      <c r="AH11" s="156"/>
      <c r="AI11" s="156">
        <v>36801</v>
      </c>
      <c r="AJ11" s="156"/>
      <c r="AK11" s="156"/>
      <c r="AL11" s="156"/>
      <c r="AM11" s="156"/>
      <c r="AN11" s="156">
        <v>35906</v>
      </c>
      <c r="AO11" s="156"/>
      <c r="AP11" s="156"/>
      <c r="AQ11" s="156"/>
      <c r="AR11" s="156"/>
      <c r="AS11" s="156">
        <v>5620</v>
      </c>
      <c r="AT11" s="156"/>
      <c r="AU11" s="156"/>
      <c r="AV11" s="156"/>
      <c r="AW11" s="156"/>
      <c r="AX11" s="156">
        <v>6030</v>
      </c>
      <c r="AY11" s="156"/>
      <c r="AZ11" s="156"/>
      <c r="BA11" s="156"/>
      <c r="BB11" s="157"/>
      <c r="BC11" s="88"/>
      <c r="BD11" s="59"/>
      <c r="BE11" s="55" t="s">
        <v>129</v>
      </c>
      <c r="BF11" s="61"/>
    </row>
    <row r="12" spans="1:58" ht="18" customHeight="1">
      <c r="A12" s="61"/>
      <c r="B12" s="61"/>
      <c r="C12" s="55" t="s">
        <v>130</v>
      </c>
      <c r="D12" s="60"/>
      <c r="E12" s="144">
        <f t="shared" si="0"/>
        <v>240944</v>
      </c>
      <c r="F12" s="156"/>
      <c r="G12" s="156"/>
      <c r="H12" s="156"/>
      <c r="I12" s="156"/>
      <c r="J12" s="156">
        <f t="shared" si="1"/>
        <v>239035</v>
      </c>
      <c r="K12" s="156"/>
      <c r="L12" s="156"/>
      <c r="M12" s="156"/>
      <c r="N12" s="156"/>
      <c r="O12" s="156">
        <v>164502</v>
      </c>
      <c r="P12" s="156"/>
      <c r="Q12" s="156"/>
      <c r="R12" s="156"/>
      <c r="S12" s="156"/>
      <c r="T12" s="156">
        <v>163974</v>
      </c>
      <c r="U12" s="156"/>
      <c r="V12" s="156"/>
      <c r="W12" s="156"/>
      <c r="X12" s="156"/>
      <c r="Y12" s="156">
        <v>35395</v>
      </c>
      <c r="Z12" s="156"/>
      <c r="AA12" s="156"/>
      <c r="AB12" s="156"/>
      <c r="AC12" s="156"/>
      <c r="AD12" s="156">
        <v>34163</v>
      </c>
      <c r="AE12" s="156"/>
      <c r="AF12" s="156"/>
      <c r="AG12" s="156"/>
      <c r="AH12" s="156"/>
      <c r="AI12" s="156">
        <v>34961</v>
      </c>
      <c r="AJ12" s="156"/>
      <c r="AK12" s="156"/>
      <c r="AL12" s="156"/>
      <c r="AM12" s="156"/>
      <c r="AN12" s="156">
        <v>34071</v>
      </c>
      <c r="AO12" s="156"/>
      <c r="AP12" s="156"/>
      <c r="AQ12" s="156"/>
      <c r="AR12" s="156"/>
      <c r="AS12" s="156">
        <v>6086</v>
      </c>
      <c r="AT12" s="156"/>
      <c r="AU12" s="156"/>
      <c r="AV12" s="156"/>
      <c r="AW12" s="156"/>
      <c r="AX12" s="156">
        <v>6827</v>
      </c>
      <c r="AY12" s="156"/>
      <c r="AZ12" s="156"/>
      <c r="BA12" s="156"/>
      <c r="BB12" s="157"/>
      <c r="BC12" s="88"/>
      <c r="BD12" s="59"/>
      <c r="BE12" s="55" t="s">
        <v>130</v>
      </c>
      <c r="BF12" s="61"/>
    </row>
    <row r="13" spans="1:58" ht="18" customHeight="1">
      <c r="A13" s="61"/>
      <c r="B13" s="61"/>
      <c r="C13" s="55" t="s">
        <v>131</v>
      </c>
      <c r="D13" s="60"/>
      <c r="E13" s="144">
        <f t="shared" si="0"/>
        <v>295215</v>
      </c>
      <c r="F13" s="156"/>
      <c r="G13" s="156"/>
      <c r="H13" s="156"/>
      <c r="I13" s="156"/>
      <c r="J13" s="156">
        <f t="shared" si="1"/>
        <v>292513</v>
      </c>
      <c r="K13" s="156"/>
      <c r="L13" s="156"/>
      <c r="M13" s="156"/>
      <c r="N13" s="156"/>
      <c r="O13" s="156">
        <v>172528</v>
      </c>
      <c r="P13" s="156"/>
      <c r="Q13" s="156"/>
      <c r="R13" s="156"/>
      <c r="S13" s="156"/>
      <c r="T13" s="156">
        <v>170557</v>
      </c>
      <c r="U13" s="156"/>
      <c r="V13" s="156"/>
      <c r="W13" s="156"/>
      <c r="X13" s="156"/>
      <c r="Y13" s="156">
        <v>63223</v>
      </c>
      <c r="Z13" s="156"/>
      <c r="AA13" s="156"/>
      <c r="AB13" s="156"/>
      <c r="AC13" s="156"/>
      <c r="AD13" s="156">
        <v>62226</v>
      </c>
      <c r="AE13" s="156"/>
      <c r="AF13" s="156"/>
      <c r="AG13" s="156"/>
      <c r="AH13" s="156"/>
      <c r="AI13" s="156">
        <v>49657</v>
      </c>
      <c r="AJ13" s="156"/>
      <c r="AK13" s="156"/>
      <c r="AL13" s="156"/>
      <c r="AM13" s="156"/>
      <c r="AN13" s="156">
        <v>49357</v>
      </c>
      <c r="AO13" s="156"/>
      <c r="AP13" s="156"/>
      <c r="AQ13" s="156"/>
      <c r="AR13" s="156"/>
      <c r="AS13" s="156">
        <v>9807</v>
      </c>
      <c r="AT13" s="156"/>
      <c r="AU13" s="156"/>
      <c r="AV13" s="156"/>
      <c r="AW13" s="156"/>
      <c r="AX13" s="156">
        <v>10373</v>
      </c>
      <c r="AY13" s="156"/>
      <c r="AZ13" s="156"/>
      <c r="BA13" s="156"/>
      <c r="BB13" s="157"/>
      <c r="BC13" s="88"/>
      <c r="BD13" s="59"/>
      <c r="BE13" s="55" t="s">
        <v>131</v>
      </c>
      <c r="BF13" s="61"/>
    </row>
    <row r="14" spans="1:58" ht="18" customHeight="1">
      <c r="A14" s="61"/>
      <c r="B14" s="61"/>
      <c r="C14" s="55" t="s">
        <v>132</v>
      </c>
      <c r="D14" s="60"/>
      <c r="E14" s="144">
        <f t="shared" si="0"/>
        <v>302462</v>
      </c>
      <c r="F14" s="156"/>
      <c r="G14" s="156"/>
      <c r="H14" s="156"/>
      <c r="I14" s="156"/>
      <c r="J14" s="156">
        <f t="shared" si="1"/>
        <v>298307</v>
      </c>
      <c r="K14" s="156"/>
      <c r="L14" s="156"/>
      <c r="M14" s="156"/>
      <c r="N14" s="156"/>
      <c r="O14" s="156">
        <v>175476</v>
      </c>
      <c r="P14" s="156"/>
      <c r="Q14" s="156"/>
      <c r="R14" s="156"/>
      <c r="S14" s="156"/>
      <c r="T14" s="156">
        <v>173849</v>
      </c>
      <c r="U14" s="156"/>
      <c r="V14" s="156"/>
      <c r="W14" s="156"/>
      <c r="X14" s="156"/>
      <c r="Y14" s="156">
        <v>64722</v>
      </c>
      <c r="Z14" s="156"/>
      <c r="AA14" s="156"/>
      <c r="AB14" s="156"/>
      <c r="AC14" s="156"/>
      <c r="AD14" s="156">
        <v>63005</v>
      </c>
      <c r="AE14" s="156"/>
      <c r="AF14" s="156"/>
      <c r="AG14" s="156"/>
      <c r="AH14" s="156"/>
      <c r="AI14" s="156">
        <v>52187</v>
      </c>
      <c r="AJ14" s="156"/>
      <c r="AK14" s="156"/>
      <c r="AL14" s="156"/>
      <c r="AM14" s="156"/>
      <c r="AN14" s="156">
        <v>51130</v>
      </c>
      <c r="AO14" s="156"/>
      <c r="AP14" s="156"/>
      <c r="AQ14" s="156"/>
      <c r="AR14" s="156"/>
      <c r="AS14" s="156">
        <v>10077</v>
      </c>
      <c r="AT14" s="156"/>
      <c r="AU14" s="156"/>
      <c r="AV14" s="156"/>
      <c r="AW14" s="156"/>
      <c r="AX14" s="156">
        <v>10323</v>
      </c>
      <c r="AY14" s="156"/>
      <c r="AZ14" s="156"/>
      <c r="BA14" s="156"/>
      <c r="BB14" s="157"/>
      <c r="BC14" s="88"/>
      <c r="BD14" s="59"/>
      <c r="BE14" s="55" t="s">
        <v>132</v>
      </c>
      <c r="BF14" s="61"/>
    </row>
    <row r="15" spans="1:58" ht="18" customHeight="1">
      <c r="A15" s="61"/>
      <c r="B15" s="61"/>
      <c r="C15" s="55" t="s">
        <v>133</v>
      </c>
      <c r="D15" s="60"/>
      <c r="E15" s="144">
        <f t="shared" si="0"/>
        <v>278560</v>
      </c>
      <c r="F15" s="156"/>
      <c r="G15" s="156"/>
      <c r="H15" s="156"/>
      <c r="I15" s="156"/>
      <c r="J15" s="156">
        <f t="shared" si="1"/>
        <v>275064</v>
      </c>
      <c r="K15" s="156"/>
      <c r="L15" s="156"/>
      <c r="M15" s="156"/>
      <c r="N15" s="156"/>
      <c r="O15" s="156">
        <v>159486</v>
      </c>
      <c r="P15" s="156"/>
      <c r="Q15" s="156"/>
      <c r="R15" s="156"/>
      <c r="S15" s="156"/>
      <c r="T15" s="156">
        <v>157779</v>
      </c>
      <c r="U15" s="156"/>
      <c r="V15" s="156"/>
      <c r="W15" s="156"/>
      <c r="X15" s="156"/>
      <c r="Y15" s="156">
        <v>59948</v>
      </c>
      <c r="Z15" s="156"/>
      <c r="AA15" s="156"/>
      <c r="AB15" s="156"/>
      <c r="AC15" s="156"/>
      <c r="AD15" s="156">
        <v>58987</v>
      </c>
      <c r="AE15" s="156"/>
      <c r="AF15" s="156"/>
      <c r="AG15" s="156"/>
      <c r="AH15" s="156"/>
      <c r="AI15" s="156">
        <v>49996</v>
      </c>
      <c r="AJ15" s="156"/>
      <c r="AK15" s="156"/>
      <c r="AL15" s="156"/>
      <c r="AM15" s="156"/>
      <c r="AN15" s="156">
        <v>48717</v>
      </c>
      <c r="AO15" s="156"/>
      <c r="AP15" s="156"/>
      <c r="AQ15" s="156"/>
      <c r="AR15" s="156"/>
      <c r="AS15" s="156">
        <v>9130</v>
      </c>
      <c r="AT15" s="156"/>
      <c r="AU15" s="156"/>
      <c r="AV15" s="156"/>
      <c r="AW15" s="156"/>
      <c r="AX15" s="156">
        <v>9581</v>
      </c>
      <c r="AY15" s="156"/>
      <c r="AZ15" s="156"/>
      <c r="BA15" s="156"/>
      <c r="BB15" s="157"/>
      <c r="BC15" s="88"/>
      <c r="BD15" s="59"/>
      <c r="BE15" s="55" t="s">
        <v>133</v>
      </c>
      <c r="BF15" s="61"/>
    </row>
    <row r="16" spans="1:58" ht="18" customHeight="1">
      <c r="A16" s="61"/>
      <c r="B16" s="61"/>
      <c r="C16" s="55" t="s">
        <v>134</v>
      </c>
      <c r="D16" s="60"/>
      <c r="E16" s="144">
        <f t="shared" si="0"/>
        <v>264082</v>
      </c>
      <c r="F16" s="156"/>
      <c r="G16" s="156"/>
      <c r="H16" s="156"/>
      <c r="I16" s="156"/>
      <c r="J16" s="156">
        <f t="shared" si="1"/>
        <v>260732</v>
      </c>
      <c r="K16" s="156"/>
      <c r="L16" s="156"/>
      <c r="M16" s="156"/>
      <c r="N16" s="156"/>
      <c r="O16" s="156">
        <v>166482</v>
      </c>
      <c r="P16" s="156"/>
      <c r="Q16" s="156"/>
      <c r="R16" s="156"/>
      <c r="S16" s="156"/>
      <c r="T16" s="156">
        <v>165685</v>
      </c>
      <c r="U16" s="156"/>
      <c r="V16" s="156"/>
      <c r="W16" s="156"/>
      <c r="X16" s="156"/>
      <c r="Y16" s="156">
        <v>44457</v>
      </c>
      <c r="Z16" s="156"/>
      <c r="AA16" s="156"/>
      <c r="AB16" s="156"/>
      <c r="AC16" s="156"/>
      <c r="AD16" s="156">
        <v>43099</v>
      </c>
      <c r="AE16" s="156"/>
      <c r="AF16" s="156"/>
      <c r="AG16" s="156"/>
      <c r="AH16" s="156"/>
      <c r="AI16" s="156">
        <v>45815</v>
      </c>
      <c r="AJ16" s="156"/>
      <c r="AK16" s="156"/>
      <c r="AL16" s="156"/>
      <c r="AM16" s="156"/>
      <c r="AN16" s="156">
        <v>44265</v>
      </c>
      <c r="AO16" s="156"/>
      <c r="AP16" s="156"/>
      <c r="AQ16" s="156"/>
      <c r="AR16" s="156"/>
      <c r="AS16" s="156">
        <v>7328</v>
      </c>
      <c r="AT16" s="156"/>
      <c r="AU16" s="156"/>
      <c r="AV16" s="156"/>
      <c r="AW16" s="156"/>
      <c r="AX16" s="156">
        <v>7683</v>
      </c>
      <c r="AY16" s="156"/>
      <c r="AZ16" s="156"/>
      <c r="BA16" s="156"/>
      <c r="BB16" s="157"/>
      <c r="BC16" s="88"/>
      <c r="BD16" s="59"/>
      <c r="BE16" s="55" t="s">
        <v>134</v>
      </c>
      <c r="BF16" s="61"/>
    </row>
    <row r="17" spans="1:58" ht="18" customHeight="1">
      <c r="A17" s="61"/>
      <c r="B17" s="61"/>
      <c r="C17" s="55" t="s">
        <v>135</v>
      </c>
      <c r="D17" s="60"/>
      <c r="E17" s="144">
        <f t="shared" si="0"/>
        <v>256208</v>
      </c>
      <c r="F17" s="156"/>
      <c r="G17" s="156"/>
      <c r="H17" s="156"/>
      <c r="I17" s="156"/>
      <c r="J17" s="156">
        <f t="shared" si="1"/>
        <v>253706</v>
      </c>
      <c r="K17" s="156"/>
      <c r="L17" s="156"/>
      <c r="M17" s="156"/>
      <c r="N17" s="156"/>
      <c r="O17" s="156">
        <v>168889</v>
      </c>
      <c r="P17" s="156"/>
      <c r="Q17" s="156"/>
      <c r="R17" s="156"/>
      <c r="S17" s="156"/>
      <c r="T17" s="156">
        <v>167545</v>
      </c>
      <c r="U17" s="156"/>
      <c r="V17" s="156"/>
      <c r="W17" s="156"/>
      <c r="X17" s="156"/>
      <c r="Y17" s="156">
        <v>43378</v>
      </c>
      <c r="Z17" s="156"/>
      <c r="AA17" s="156"/>
      <c r="AB17" s="156"/>
      <c r="AC17" s="156"/>
      <c r="AD17" s="156">
        <v>42416</v>
      </c>
      <c r="AE17" s="156"/>
      <c r="AF17" s="156"/>
      <c r="AG17" s="156"/>
      <c r="AH17" s="156"/>
      <c r="AI17" s="156">
        <v>36493</v>
      </c>
      <c r="AJ17" s="156"/>
      <c r="AK17" s="156"/>
      <c r="AL17" s="156"/>
      <c r="AM17" s="156"/>
      <c r="AN17" s="156">
        <v>35627</v>
      </c>
      <c r="AO17" s="156"/>
      <c r="AP17" s="156"/>
      <c r="AQ17" s="156"/>
      <c r="AR17" s="156"/>
      <c r="AS17" s="156">
        <v>7448</v>
      </c>
      <c r="AT17" s="156"/>
      <c r="AU17" s="156"/>
      <c r="AV17" s="156"/>
      <c r="AW17" s="156"/>
      <c r="AX17" s="156">
        <v>8118</v>
      </c>
      <c r="AY17" s="156"/>
      <c r="AZ17" s="156"/>
      <c r="BA17" s="156"/>
      <c r="BB17" s="157"/>
      <c r="BC17" s="88"/>
      <c r="BD17" s="59"/>
      <c r="BE17" s="55" t="s">
        <v>135</v>
      </c>
      <c r="BF17" s="61"/>
    </row>
    <row r="18" spans="1:58" ht="18" customHeight="1">
      <c r="A18" s="61"/>
      <c r="B18" s="61"/>
      <c r="C18" s="55" t="s">
        <v>136</v>
      </c>
      <c r="D18" s="60"/>
      <c r="E18" s="144">
        <f t="shared" si="0"/>
        <v>262025</v>
      </c>
      <c r="F18" s="156"/>
      <c r="G18" s="156"/>
      <c r="H18" s="156"/>
      <c r="I18" s="156"/>
      <c r="J18" s="156">
        <f t="shared" si="1"/>
        <v>260063</v>
      </c>
      <c r="K18" s="156"/>
      <c r="L18" s="156"/>
      <c r="M18" s="156"/>
      <c r="N18" s="156"/>
      <c r="O18" s="156">
        <v>154914</v>
      </c>
      <c r="P18" s="156"/>
      <c r="Q18" s="156"/>
      <c r="R18" s="156"/>
      <c r="S18" s="156"/>
      <c r="T18" s="156">
        <v>154519</v>
      </c>
      <c r="U18" s="156"/>
      <c r="V18" s="156"/>
      <c r="W18" s="156"/>
      <c r="X18" s="156"/>
      <c r="Y18" s="156">
        <v>56491</v>
      </c>
      <c r="Z18" s="156"/>
      <c r="AA18" s="156"/>
      <c r="AB18" s="156"/>
      <c r="AC18" s="156"/>
      <c r="AD18" s="156">
        <v>55005</v>
      </c>
      <c r="AE18" s="156"/>
      <c r="AF18" s="156"/>
      <c r="AG18" s="156"/>
      <c r="AH18" s="156"/>
      <c r="AI18" s="156">
        <v>41447</v>
      </c>
      <c r="AJ18" s="156"/>
      <c r="AK18" s="156"/>
      <c r="AL18" s="156"/>
      <c r="AM18" s="156"/>
      <c r="AN18" s="156">
        <v>40869</v>
      </c>
      <c r="AO18" s="156"/>
      <c r="AP18" s="156"/>
      <c r="AQ18" s="156"/>
      <c r="AR18" s="156"/>
      <c r="AS18" s="156">
        <v>9173</v>
      </c>
      <c r="AT18" s="156"/>
      <c r="AU18" s="156"/>
      <c r="AV18" s="156"/>
      <c r="AW18" s="156"/>
      <c r="AX18" s="156">
        <v>9670</v>
      </c>
      <c r="AY18" s="156"/>
      <c r="AZ18" s="156"/>
      <c r="BA18" s="156"/>
      <c r="BB18" s="157"/>
      <c r="BC18" s="88"/>
      <c r="BD18" s="59"/>
      <c r="BE18" s="55" t="s">
        <v>136</v>
      </c>
      <c r="BF18" s="61"/>
    </row>
    <row r="19" spans="1:58" ht="18" customHeight="1">
      <c r="A19" s="61"/>
      <c r="B19" s="61"/>
      <c r="C19" s="55" t="s">
        <v>137</v>
      </c>
      <c r="D19" s="60"/>
      <c r="E19" s="144">
        <f t="shared" si="0"/>
        <v>282101</v>
      </c>
      <c r="F19" s="156"/>
      <c r="G19" s="156"/>
      <c r="H19" s="156"/>
      <c r="I19" s="156"/>
      <c r="J19" s="156">
        <f t="shared" si="1"/>
        <v>278305</v>
      </c>
      <c r="K19" s="156"/>
      <c r="L19" s="156"/>
      <c r="M19" s="156"/>
      <c r="N19" s="156"/>
      <c r="O19" s="156">
        <v>166495</v>
      </c>
      <c r="P19" s="156"/>
      <c r="Q19" s="156"/>
      <c r="R19" s="156"/>
      <c r="S19" s="156"/>
      <c r="T19" s="156">
        <v>165166</v>
      </c>
      <c r="U19" s="156"/>
      <c r="V19" s="156"/>
      <c r="W19" s="156"/>
      <c r="X19" s="156"/>
      <c r="Y19" s="156">
        <v>56819</v>
      </c>
      <c r="Z19" s="156"/>
      <c r="AA19" s="156"/>
      <c r="AB19" s="156"/>
      <c r="AC19" s="156"/>
      <c r="AD19" s="156">
        <v>55182</v>
      </c>
      <c r="AE19" s="156"/>
      <c r="AF19" s="156"/>
      <c r="AG19" s="156"/>
      <c r="AH19" s="156"/>
      <c r="AI19" s="156">
        <v>49407</v>
      </c>
      <c r="AJ19" s="156"/>
      <c r="AK19" s="156"/>
      <c r="AL19" s="156"/>
      <c r="AM19" s="156"/>
      <c r="AN19" s="156">
        <v>48080</v>
      </c>
      <c r="AO19" s="156"/>
      <c r="AP19" s="156"/>
      <c r="AQ19" s="156"/>
      <c r="AR19" s="156"/>
      <c r="AS19" s="156">
        <v>9380</v>
      </c>
      <c r="AT19" s="156"/>
      <c r="AU19" s="156"/>
      <c r="AV19" s="156"/>
      <c r="AW19" s="156"/>
      <c r="AX19" s="156">
        <v>9877</v>
      </c>
      <c r="AY19" s="156"/>
      <c r="AZ19" s="156"/>
      <c r="BA19" s="156"/>
      <c r="BB19" s="157"/>
      <c r="BC19" s="88"/>
      <c r="BD19" s="59"/>
      <c r="BE19" s="55" t="s">
        <v>137</v>
      </c>
      <c r="BF19" s="61"/>
    </row>
    <row r="20" spans="1:58" ht="18" customHeight="1">
      <c r="A20" s="61"/>
      <c r="B20" s="61"/>
      <c r="C20" s="55" t="s">
        <v>138</v>
      </c>
      <c r="D20" s="60"/>
      <c r="E20" s="144">
        <f t="shared" si="0"/>
        <v>276779</v>
      </c>
      <c r="F20" s="156"/>
      <c r="G20" s="156"/>
      <c r="H20" s="156"/>
      <c r="I20" s="156"/>
      <c r="J20" s="156">
        <f t="shared" si="1"/>
        <v>274617</v>
      </c>
      <c r="K20" s="156"/>
      <c r="L20" s="156"/>
      <c r="M20" s="156"/>
      <c r="N20" s="156"/>
      <c r="O20" s="156">
        <v>162216</v>
      </c>
      <c r="P20" s="156"/>
      <c r="Q20" s="156"/>
      <c r="R20" s="156"/>
      <c r="S20" s="156"/>
      <c r="T20" s="156">
        <v>162371</v>
      </c>
      <c r="U20" s="156"/>
      <c r="V20" s="156"/>
      <c r="W20" s="156"/>
      <c r="X20" s="156"/>
      <c r="Y20" s="156">
        <v>57719</v>
      </c>
      <c r="Z20" s="156"/>
      <c r="AA20" s="156"/>
      <c r="AB20" s="156"/>
      <c r="AC20" s="156"/>
      <c r="AD20" s="156">
        <v>56281</v>
      </c>
      <c r="AE20" s="156"/>
      <c r="AF20" s="156"/>
      <c r="AG20" s="156"/>
      <c r="AH20" s="156"/>
      <c r="AI20" s="156">
        <v>47314</v>
      </c>
      <c r="AJ20" s="156"/>
      <c r="AK20" s="156"/>
      <c r="AL20" s="156"/>
      <c r="AM20" s="156"/>
      <c r="AN20" s="156">
        <v>46137</v>
      </c>
      <c r="AO20" s="156"/>
      <c r="AP20" s="156"/>
      <c r="AQ20" s="156"/>
      <c r="AR20" s="156"/>
      <c r="AS20" s="156">
        <v>9530</v>
      </c>
      <c r="AT20" s="156"/>
      <c r="AU20" s="156"/>
      <c r="AV20" s="156"/>
      <c r="AW20" s="156"/>
      <c r="AX20" s="156">
        <v>9828</v>
      </c>
      <c r="AY20" s="156"/>
      <c r="AZ20" s="156"/>
      <c r="BA20" s="156"/>
      <c r="BB20" s="157"/>
      <c r="BC20" s="88"/>
      <c r="BD20" s="59"/>
      <c r="BE20" s="55" t="s">
        <v>138</v>
      </c>
      <c r="BF20" s="61"/>
    </row>
    <row r="21" spans="1:58" ht="18" customHeight="1" thickBot="1">
      <c r="A21" s="61"/>
      <c r="B21" s="61"/>
      <c r="C21" s="55" t="s">
        <v>139</v>
      </c>
      <c r="D21" s="60"/>
      <c r="E21" s="166">
        <f t="shared" si="0"/>
        <v>264490</v>
      </c>
      <c r="F21" s="177"/>
      <c r="G21" s="177"/>
      <c r="H21" s="177"/>
      <c r="I21" s="177"/>
      <c r="J21" s="177">
        <f t="shared" si="1"/>
        <v>260323</v>
      </c>
      <c r="K21" s="177"/>
      <c r="L21" s="177"/>
      <c r="M21" s="177"/>
      <c r="N21" s="177"/>
      <c r="O21" s="177">
        <v>165759</v>
      </c>
      <c r="P21" s="177"/>
      <c r="Q21" s="177"/>
      <c r="R21" s="177"/>
      <c r="S21" s="177"/>
      <c r="T21" s="177">
        <v>165003</v>
      </c>
      <c r="U21" s="177"/>
      <c r="V21" s="177"/>
      <c r="W21" s="177"/>
      <c r="X21" s="177"/>
      <c r="Y21" s="177">
        <v>50209</v>
      </c>
      <c r="Z21" s="177"/>
      <c r="AA21" s="177"/>
      <c r="AB21" s="177"/>
      <c r="AC21" s="177"/>
      <c r="AD21" s="177">
        <v>47646</v>
      </c>
      <c r="AE21" s="177"/>
      <c r="AF21" s="177"/>
      <c r="AG21" s="177"/>
      <c r="AH21" s="177"/>
      <c r="AI21" s="177">
        <v>40569</v>
      </c>
      <c r="AJ21" s="177"/>
      <c r="AK21" s="177"/>
      <c r="AL21" s="177"/>
      <c r="AM21" s="177"/>
      <c r="AN21" s="177">
        <v>39360</v>
      </c>
      <c r="AO21" s="177"/>
      <c r="AP21" s="177"/>
      <c r="AQ21" s="177"/>
      <c r="AR21" s="177"/>
      <c r="AS21" s="177">
        <v>7953</v>
      </c>
      <c r="AT21" s="177"/>
      <c r="AU21" s="177"/>
      <c r="AV21" s="177"/>
      <c r="AW21" s="177"/>
      <c r="AX21" s="177">
        <v>8314</v>
      </c>
      <c r="AY21" s="177"/>
      <c r="AZ21" s="177"/>
      <c r="BA21" s="177"/>
      <c r="BB21" s="145"/>
      <c r="BC21" s="88"/>
      <c r="BD21" s="59"/>
      <c r="BE21" s="55" t="s">
        <v>139</v>
      </c>
      <c r="BF21" s="61"/>
    </row>
    <row r="22" spans="1:58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58" t="s">
        <v>214</v>
      </c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</row>
    <row r="23" ht="18" customHeight="1"/>
    <row r="24" spans="1:58" ht="19.5" customHeight="1">
      <c r="A24" s="168" t="s">
        <v>97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70" t="s">
        <v>98</v>
      </c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</row>
    <row r="25" spans="1:4" ht="18" customHeight="1" thickBot="1">
      <c r="A25" s="167" t="s">
        <v>83</v>
      </c>
      <c r="B25" s="171"/>
      <c r="C25" s="171"/>
      <c r="D25" s="171"/>
    </row>
    <row r="26" spans="1:58" ht="18" customHeight="1">
      <c r="A26" s="160" t="s">
        <v>99</v>
      </c>
      <c r="B26" s="161"/>
      <c r="C26" s="161"/>
      <c r="D26" s="161"/>
      <c r="E26" s="161"/>
      <c r="F26" s="143" t="s">
        <v>100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78" t="s">
        <v>101</v>
      </c>
      <c r="W26" s="178"/>
      <c r="X26" s="178"/>
      <c r="Y26" s="178"/>
      <c r="Z26" s="178"/>
      <c r="AA26" s="178"/>
      <c r="AB26" s="178"/>
      <c r="AC26" s="178"/>
      <c r="AD26" s="178" t="s">
        <v>102</v>
      </c>
      <c r="AE26" s="178"/>
      <c r="AF26" s="178"/>
      <c r="AG26" s="178"/>
      <c r="AH26" s="178"/>
      <c r="AI26" s="178"/>
      <c r="AJ26" s="178"/>
      <c r="AK26" s="178"/>
      <c r="AL26" s="178" t="s">
        <v>192</v>
      </c>
      <c r="AM26" s="178"/>
      <c r="AN26" s="178"/>
      <c r="AO26" s="178"/>
      <c r="AP26" s="178"/>
      <c r="AQ26" s="178"/>
      <c r="AR26" s="178"/>
      <c r="AS26" s="178"/>
      <c r="AT26" s="178" t="s">
        <v>103</v>
      </c>
      <c r="AU26" s="178"/>
      <c r="AV26" s="178"/>
      <c r="AW26" s="178"/>
      <c r="AX26" s="178"/>
      <c r="AY26" s="178"/>
      <c r="AZ26" s="178"/>
      <c r="BA26" s="178"/>
      <c r="BB26" s="178" t="s">
        <v>99</v>
      </c>
      <c r="BC26" s="164"/>
      <c r="BD26" s="164"/>
      <c r="BE26" s="164"/>
      <c r="BF26" s="165"/>
    </row>
    <row r="27" spans="1:58" ht="18" customHeight="1">
      <c r="A27" s="162"/>
      <c r="B27" s="163"/>
      <c r="C27" s="163"/>
      <c r="D27" s="163"/>
      <c r="E27" s="163"/>
      <c r="F27" s="169" t="s">
        <v>104</v>
      </c>
      <c r="G27" s="169"/>
      <c r="H27" s="169"/>
      <c r="I27" s="169"/>
      <c r="J27" s="169"/>
      <c r="K27" s="169"/>
      <c r="L27" s="169"/>
      <c r="M27" s="169"/>
      <c r="N27" s="169" t="s">
        <v>105</v>
      </c>
      <c r="O27" s="169"/>
      <c r="P27" s="169"/>
      <c r="Q27" s="169"/>
      <c r="R27" s="169"/>
      <c r="S27" s="169"/>
      <c r="T27" s="169"/>
      <c r="U27" s="16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54"/>
      <c r="BC27" s="154"/>
      <c r="BD27" s="154"/>
      <c r="BE27" s="154"/>
      <c r="BF27" s="155"/>
    </row>
    <row r="28" spans="1:58" ht="18" customHeight="1">
      <c r="A28" s="162"/>
      <c r="B28" s="163"/>
      <c r="C28" s="163"/>
      <c r="D28" s="163"/>
      <c r="E28" s="163"/>
      <c r="F28" s="169" t="s">
        <v>106</v>
      </c>
      <c r="G28" s="169"/>
      <c r="H28" s="169"/>
      <c r="I28" s="169"/>
      <c r="J28" s="169" t="s">
        <v>107</v>
      </c>
      <c r="K28" s="169"/>
      <c r="L28" s="169"/>
      <c r="M28" s="169"/>
      <c r="N28" s="169" t="s">
        <v>108</v>
      </c>
      <c r="O28" s="169"/>
      <c r="P28" s="169"/>
      <c r="Q28" s="169"/>
      <c r="R28" s="169" t="s">
        <v>109</v>
      </c>
      <c r="S28" s="169"/>
      <c r="T28" s="169"/>
      <c r="U28" s="169"/>
      <c r="V28" s="179" t="s">
        <v>106</v>
      </c>
      <c r="W28" s="179"/>
      <c r="X28" s="179"/>
      <c r="Y28" s="179"/>
      <c r="Z28" s="179" t="s">
        <v>107</v>
      </c>
      <c r="AA28" s="179"/>
      <c r="AB28" s="179"/>
      <c r="AC28" s="179"/>
      <c r="AD28" s="179" t="s">
        <v>106</v>
      </c>
      <c r="AE28" s="179"/>
      <c r="AF28" s="179"/>
      <c r="AG28" s="179"/>
      <c r="AH28" s="179" t="s">
        <v>107</v>
      </c>
      <c r="AI28" s="179"/>
      <c r="AJ28" s="179"/>
      <c r="AK28" s="179"/>
      <c r="AL28" s="179" t="s">
        <v>106</v>
      </c>
      <c r="AM28" s="179"/>
      <c r="AN28" s="179"/>
      <c r="AO28" s="179"/>
      <c r="AP28" s="179" t="s">
        <v>107</v>
      </c>
      <c r="AQ28" s="179"/>
      <c r="AR28" s="179"/>
      <c r="AS28" s="179"/>
      <c r="AT28" s="179" t="s">
        <v>108</v>
      </c>
      <c r="AU28" s="179"/>
      <c r="AV28" s="179"/>
      <c r="AW28" s="179"/>
      <c r="AX28" s="179" t="s">
        <v>109</v>
      </c>
      <c r="AY28" s="179"/>
      <c r="AZ28" s="179"/>
      <c r="BA28" s="179"/>
      <c r="BB28" s="154"/>
      <c r="BC28" s="154"/>
      <c r="BD28" s="154"/>
      <c r="BE28" s="154"/>
      <c r="BF28" s="155"/>
    </row>
    <row r="29" spans="1:58" ht="18" customHeight="1">
      <c r="A29" s="132" t="s">
        <v>84</v>
      </c>
      <c r="B29" s="132"/>
      <c r="C29" s="133" t="s">
        <v>110</v>
      </c>
      <c r="D29" s="134"/>
      <c r="E29" s="9" t="s">
        <v>191</v>
      </c>
      <c r="F29" s="135">
        <v>407889</v>
      </c>
      <c r="G29" s="135"/>
      <c r="H29" s="135"/>
      <c r="I29" s="135"/>
      <c r="J29" s="135">
        <v>399036</v>
      </c>
      <c r="K29" s="135"/>
      <c r="L29" s="135"/>
      <c r="M29" s="135"/>
      <c r="N29" s="156">
        <v>981573</v>
      </c>
      <c r="O29" s="156"/>
      <c r="P29" s="156"/>
      <c r="Q29" s="156"/>
      <c r="R29" s="156">
        <v>1020084</v>
      </c>
      <c r="S29" s="156"/>
      <c r="T29" s="156"/>
      <c r="U29" s="156"/>
      <c r="V29" s="156">
        <v>220995</v>
      </c>
      <c r="W29" s="156"/>
      <c r="X29" s="156"/>
      <c r="Y29" s="156"/>
      <c r="Z29" s="156">
        <v>214264</v>
      </c>
      <c r="AA29" s="156"/>
      <c r="AB29" s="156"/>
      <c r="AC29" s="156"/>
      <c r="AD29" s="156">
        <v>161799</v>
      </c>
      <c r="AE29" s="156"/>
      <c r="AF29" s="156"/>
      <c r="AG29" s="156"/>
      <c r="AH29" s="156">
        <v>157287</v>
      </c>
      <c r="AI29" s="156"/>
      <c r="AJ29" s="156"/>
      <c r="AK29" s="156"/>
      <c r="AL29" s="156">
        <v>19057</v>
      </c>
      <c r="AM29" s="156"/>
      <c r="AN29" s="156"/>
      <c r="AO29" s="156"/>
      <c r="AP29" s="156">
        <v>20581</v>
      </c>
      <c r="AQ29" s="156"/>
      <c r="AR29" s="156"/>
      <c r="AS29" s="156"/>
      <c r="AT29" s="156">
        <v>981573</v>
      </c>
      <c r="AU29" s="156"/>
      <c r="AV29" s="156"/>
      <c r="AW29" s="156"/>
      <c r="AX29" s="156">
        <v>1020084</v>
      </c>
      <c r="AY29" s="156"/>
      <c r="AZ29" s="156"/>
      <c r="BA29" s="156"/>
      <c r="BB29" s="136" t="s">
        <v>84</v>
      </c>
      <c r="BC29" s="121"/>
      <c r="BD29" s="122" t="s">
        <v>110</v>
      </c>
      <c r="BE29" s="123"/>
      <c r="BF29" s="59" t="s">
        <v>191</v>
      </c>
    </row>
    <row r="30" spans="1:58" ht="18" customHeight="1">
      <c r="A30" s="132"/>
      <c r="B30" s="132"/>
      <c r="C30" s="133" t="s">
        <v>185</v>
      </c>
      <c r="D30" s="134"/>
      <c r="E30" s="9"/>
      <c r="F30" s="135">
        <v>372400</v>
      </c>
      <c r="G30" s="135"/>
      <c r="H30" s="135"/>
      <c r="I30" s="135"/>
      <c r="J30" s="135">
        <v>379521</v>
      </c>
      <c r="K30" s="135"/>
      <c r="L30" s="135"/>
      <c r="M30" s="135"/>
      <c r="N30" s="156">
        <v>973524</v>
      </c>
      <c r="O30" s="156"/>
      <c r="P30" s="156"/>
      <c r="Q30" s="156"/>
      <c r="R30" s="156">
        <v>1014436</v>
      </c>
      <c r="S30" s="156"/>
      <c r="T30" s="156"/>
      <c r="U30" s="156"/>
      <c r="V30" s="156">
        <v>189515</v>
      </c>
      <c r="W30" s="156"/>
      <c r="X30" s="156"/>
      <c r="Y30" s="156"/>
      <c r="Z30" s="156">
        <v>201580</v>
      </c>
      <c r="AA30" s="156"/>
      <c r="AB30" s="156"/>
      <c r="AC30" s="156"/>
      <c r="AD30" s="156">
        <v>157774</v>
      </c>
      <c r="AE30" s="156"/>
      <c r="AF30" s="156"/>
      <c r="AG30" s="156"/>
      <c r="AH30" s="156">
        <v>150419</v>
      </c>
      <c r="AI30" s="156"/>
      <c r="AJ30" s="156"/>
      <c r="AK30" s="156"/>
      <c r="AL30" s="156">
        <v>25111</v>
      </c>
      <c r="AM30" s="156"/>
      <c r="AN30" s="156"/>
      <c r="AO30" s="156"/>
      <c r="AP30" s="156">
        <v>27522</v>
      </c>
      <c r="AQ30" s="156"/>
      <c r="AR30" s="156"/>
      <c r="AS30" s="156"/>
      <c r="AT30" s="156">
        <v>973524</v>
      </c>
      <c r="AU30" s="156"/>
      <c r="AV30" s="156"/>
      <c r="AW30" s="156"/>
      <c r="AX30" s="156">
        <v>1014436</v>
      </c>
      <c r="AY30" s="156"/>
      <c r="AZ30" s="156"/>
      <c r="BA30" s="157"/>
      <c r="BB30" s="150"/>
      <c r="BC30" s="150"/>
      <c r="BD30" s="122" t="s">
        <v>185</v>
      </c>
      <c r="BE30" s="123"/>
      <c r="BF30" s="59"/>
    </row>
    <row r="31" spans="1:58" s="14" customFormat="1" ht="18" customHeight="1">
      <c r="A31" s="152"/>
      <c r="B31" s="152"/>
      <c r="C31" s="124" t="s">
        <v>193</v>
      </c>
      <c r="D31" s="125"/>
      <c r="E31" s="108"/>
      <c r="F31" s="126">
        <f>SUM(V31,AD31)</f>
        <v>318221</v>
      </c>
      <c r="G31" s="126"/>
      <c r="H31" s="126"/>
      <c r="I31" s="126"/>
      <c r="J31" s="126">
        <f>SUM(Z31,AH31)</f>
        <v>344010</v>
      </c>
      <c r="K31" s="126"/>
      <c r="L31" s="126"/>
      <c r="M31" s="126"/>
      <c r="N31" s="180">
        <f>SUM(N33:Q44)</f>
        <v>923873</v>
      </c>
      <c r="O31" s="180"/>
      <c r="P31" s="180"/>
      <c r="Q31" s="180"/>
      <c r="R31" s="180">
        <f>SUM(R33:U44)</f>
        <v>954731</v>
      </c>
      <c r="S31" s="180"/>
      <c r="T31" s="180"/>
      <c r="U31" s="180"/>
      <c r="V31" s="180">
        <f>SUM(V33:Y44)</f>
        <v>169944</v>
      </c>
      <c r="W31" s="180"/>
      <c r="X31" s="180"/>
      <c r="Y31" s="180"/>
      <c r="Z31" s="180">
        <f>SUM(Z33:AC44)</f>
        <v>195223</v>
      </c>
      <c r="AA31" s="180"/>
      <c r="AB31" s="180"/>
      <c r="AC31" s="180"/>
      <c r="AD31" s="180">
        <f>SUM(AD33:AG44)</f>
        <v>148277</v>
      </c>
      <c r="AE31" s="180"/>
      <c r="AF31" s="180"/>
      <c r="AG31" s="180"/>
      <c r="AH31" s="180">
        <f>SUM(AH33:AK44)</f>
        <v>148787</v>
      </c>
      <c r="AI31" s="180"/>
      <c r="AJ31" s="180"/>
      <c r="AK31" s="180"/>
      <c r="AL31" s="126" t="s">
        <v>345</v>
      </c>
      <c r="AM31" s="126"/>
      <c r="AN31" s="126"/>
      <c r="AO31" s="126"/>
      <c r="AP31" s="126" t="s">
        <v>345</v>
      </c>
      <c r="AQ31" s="126"/>
      <c r="AR31" s="126"/>
      <c r="AS31" s="126"/>
      <c r="AT31" s="180">
        <f>SUM(AT33:AW44)</f>
        <v>923873</v>
      </c>
      <c r="AU31" s="180"/>
      <c r="AV31" s="180"/>
      <c r="AW31" s="180"/>
      <c r="AX31" s="180">
        <f>SUM(AX33:BA44)</f>
        <v>954731</v>
      </c>
      <c r="AY31" s="180"/>
      <c r="AZ31" s="180"/>
      <c r="BA31" s="146"/>
      <c r="BB31" s="152"/>
      <c r="BC31" s="152"/>
      <c r="BD31" s="124" t="s">
        <v>193</v>
      </c>
      <c r="BE31" s="125"/>
      <c r="BF31" s="119"/>
    </row>
    <row r="32" spans="1:58" ht="18" customHeight="1">
      <c r="A32" s="7"/>
      <c r="B32" s="7"/>
      <c r="C32" s="12"/>
      <c r="D32" s="11"/>
      <c r="E32" s="9"/>
      <c r="F32" s="135"/>
      <c r="G32" s="135"/>
      <c r="H32" s="135"/>
      <c r="I32" s="135"/>
      <c r="J32" s="135"/>
      <c r="K32" s="135"/>
      <c r="L32" s="135"/>
      <c r="M32" s="135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27"/>
      <c r="AM32" s="127"/>
      <c r="AN32" s="127"/>
      <c r="AO32" s="127"/>
      <c r="AP32" s="127"/>
      <c r="AQ32" s="127"/>
      <c r="AR32" s="127"/>
      <c r="AS32" s="127"/>
      <c r="AT32" s="156"/>
      <c r="AU32" s="156"/>
      <c r="AV32" s="156"/>
      <c r="AW32" s="156"/>
      <c r="AX32" s="156"/>
      <c r="AY32" s="156"/>
      <c r="AZ32" s="156"/>
      <c r="BA32" s="157"/>
      <c r="BB32" s="88"/>
      <c r="BC32" s="59"/>
      <c r="BD32" s="89"/>
      <c r="BE32" s="90"/>
      <c r="BF32" s="59"/>
    </row>
    <row r="33" spans="1:58" ht="18" customHeight="1">
      <c r="A33" s="7"/>
      <c r="B33" s="7"/>
      <c r="C33" s="133" t="s">
        <v>86</v>
      </c>
      <c r="D33" s="128"/>
      <c r="E33" s="9" t="s">
        <v>87</v>
      </c>
      <c r="F33" s="135">
        <f aca="true" t="shared" si="2" ref="F33:F44">SUM(V33,AD33)</f>
        <v>25343</v>
      </c>
      <c r="G33" s="135"/>
      <c r="H33" s="135"/>
      <c r="I33" s="135"/>
      <c r="J33" s="135">
        <f aca="true" t="shared" si="3" ref="J33:J44">SUM(Z33,AH33)</f>
        <v>24337</v>
      </c>
      <c r="K33" s="135"/>
      <c r="L33" s="135"/>
      <c r="M33" s="135"/>
      <c r="N33" s="156">
        <v>79685</v>
      </c>
      <c r="O33" s="156"/>
      <c r="P33" s="156"/>
      <c r="Q33" s="156"/>
      <c r="R33" s="156">
        <v>69566</v>
      </c>
      <c r="S33" s="156"/>
      <c r="T33" s="156"/>
      <c r="U33" s="156"/>
      <c r="V33" s="156">
        <v>14390</v>
      </c>
      <c r="W33" s="156"/>
      <c r="X33" s="156"/>
      <c r="Y33" s="156"/>
      <c r="Z33" s="156">
        <v>13354</v>
      </c>
      <c r="AA33" s="156"/>
      <c r="AB33" s="156"/>
      <c r="AC33" s="156"/>
      <c r="AD33" s="156">
        <v>10953</v>
      </c>
      <c r="AE33" s="156"/>
      <c r="AF33" s="156"/>
      <c r="AG33" s="156"/>
      <c r="AH33" s="156">
        <v>10983</v>
      </c>
      <c r="AI33" s="156"/>
      <c r="AJ33" s="156"/>
      <c r="AK33" s="156"/>
      <c r="AL33" s="129" t="s">
        <v>307</v>
      </c>
      <c r="AM33" s="129"/>
      <c r="AN33" s="129"/>
      <c r="AO33" s="129"/>
      <c r="AP33" s="129" t="s">
        <v>307</v>
      </c>
      <c r="AQ33" s="129"/>
      <c r="AR33" s="129"/>
      <c r="AS33" s="129"/>
      <c r="AT33" s="156">
        <v>79685</v>
      </c>
      <c r="AU33" s="156"/>
      <c r="AV33" s="156"/>
      <c r="AW33" s="156"/>
      <c r="AX33" s="156">
        <v>69566</v>
      </c>
      <c r="AY33" s="156"/>
      <c r="AZ33" s="156"/>
      <c r="BA33" s="157"/>
      <c r="BB33" s="59"/>
      <c r="BC33" s="59"/>
      <c r="BD33" s="122" t="s">
        <v>86</v>
      </c>
      <c r="BE33" s="130"/>
      <c r="BF33" s="59" t="s">
        <v>87</v>
      </c>
    </row>
    <row r="34" spans="1:58" ht="18" customHeight="1">
      <c r="A34" s="7"/>
      <c r="B34" s="7"/>
      <c r="C34" s="133" t="s">
        <v>88</v>
      </c>
      <c r="D34" s="128"/>
      <c r="E34" s="9"/>
      <c r="F34" s="135">
        <f t="shared" si="2"/>
        <v>20801</v>
      </c>
      <c r="G34" s="135"/>
      <c r="H34" s="135"/>
      <c r="I34" s="135"/>
      <c r="J34" s="135">
        <f t="shared" si="3"/>
        <v>20688</v>
      </c>
      <c r="K34" s="135"/>
      <c r="L34" s="135"/>
      <c r="M34" s="135"/>
      <c r="N34" s="156">
        <v>73153</v>
      </c>
      <c r="O34" s="156"/>
      <c r="P34" s="156"/>
      <c r="Q34" s="156"/>
      <c r="R34" s="156">
        <v>76109</v>
      </c>
      <c r="S34" s="156"/>
      <c r="T34" s="156"/>
      <c r="U34" s="156"/>
      <c r="V34" s="156">
        <v>10363</v>
      </c>
      <c r="W34" s="156"/>
      <c r="X34" s="156"/>
      <c r="Y34" s="156"/>
      <c r="Z34" s="156">
        <v>11208</v>
      </c>
      <c r="AA34" s="156"/>
      <c r="AB34" s="156"/>
      <c r="AC34" s="156"/>
      <c r="AD34" s="156">
        <v>10438</v>
      </c>
      <c r="AE34" s="156"/>
      <c r="AF34" s="156"/>
      <c r="AG34" s="156"/>
      <c r="AH34" s="156">
        <v>9480</v>
      </c>
      <c r="AI34" s="156"/>
      <c r="AJ34" s="156"/>
      <c r="AK34" s="156"/>
      <c r="AL34" s="129" t="s">
        <v>307</v>
      </c>
      <c r="AM34" s="129"/>
      <c r="AN34" s="129"/>
      <c r="AO34" s="129"/>
      <c r="AP34" s="129" t="s">
        <v>307</v>
      </c>
      <c r="AQ34" s="129"/>
      <c r="AR34" s="129"/>
      <c r="AS34" s="129"/>
      <c r="AT34" s="156">
        <v>73153</v>
      </c>
      <c r="AU34" s="156"/>
      <c r="AV34" s="156"/>
      <c r="AW34" s="156"/>
      <c r="AX34" s="156">
        <v>76109</v>
      </c>
      <c r="AY34" s="156"/>
      <c r="AZ34" s="156"/>
      <c r="BA34" s="157"/>
      <c r="BB34" s="59"/>
      <c r="BC34" s="59"/>
      <c r="BD34" s="122" t="s">
        <v>88</v>
      </c>
      <c r="BE34" s="130"/>
      <c r="BF34" s="59"/>
    </row>
    <row r="35" spans="1:58" ht="18" customHeight="1">
      <c r="A35" s="7"/>
      <c r="B35" s="7"/>
      <c r="C35" s="133" t="s">
        <v>89</v>
      </c>
      <c r="D35" s="128"/>
      <c r="E35" s="9"/>
      <c r="F35" s="135">
        <f t="shared" si="2"/>
        <v>31573</v>
      </c>
      <c r="G35" s="135"/>
      <c r="H35" s="135"/>
      <c r="I35" s="135"/>
      <c r="J35" s="135">
        <f t="shared" si="3"/>
        <v>32244</v>
      </c>
      <c r="K35" s="135"/>
      <c r="L35" s="135"/>
      <c r="M35" s="135"/>
      <c r="N35" s="156">
        <v>86044</v>
      </c>
      <c r="O35" s="156"/>
      <c r="P35" s="156"/>
      <c r="Q35" s="156"/>
      <c r="R35" s="156">
        <v>88658</v>
      </c>
      <c r="S35" s="156"/>
      <c r="T35" s="156"/>
      <c r="U35" s="156"/>
      <c r="V35" s="156">
        <v>18064</v>
      </c>
      <c r="W35" s="156"/>
      <c r="X35" s="156"/>
      <c r="Y35" s="156"/>
      <c r="Z35" s="156">
        <v>19095</v>
      </c>
      <c r="AA35" s="156"/>
      <c r="AB35" s="156"/>
      <c r="AC35" s="156"/>
      <c r="AD35" s="156">
        <v>13509</v>
      </c>
      <c r="AE35" s="156"/>
      <c r="AF35" s="156"/>
      <c r="AG35" s="156"/>
      <c r="AH35" s="156">
        <v>13149</v>
      </c>
      <c r="AI35" s="156"/>
      <c r="AJ35" s="156"/>
      <c r="AK35" s="156"/>
      <c r="AL35" s="129" t="s">
        <v>307</v>
      </c>
      <c r="AM35" s="129"/>
      <c r="AN35" s="129"/>
      <c r="AO35" s="129"/>
      <c r="AP35" s="129" t="s">
        <v>307</v>
      </c>
      <c r="AQ35" s="129"/>
      <c r="AR35" s="129"/>
      <c r="AS35" s="129"/>
      <c r="AT35" s="156">
        <v>86044</v>
      </c>
      <c r="AU35" s="156"/>
      <c r="AV35" s="156"/>
      <c r="AW35" s="156"/>
      <c r="AX35" s="156">
        <v>88658</v>
      </c>
      <c r="AY35" s="156"/>
      <c r="AZ35" s="156"/>
      <c r="BA35" s="157"/>
      <c r="BB35" s="59"/>
      <c r="BC35" s="59"/>
      <c r="BD35" s="122" t="s">
        <v>89</v>
      </c>
      <c r="BE35" s="130"/>
      <c r="BF35" s="59"/>
    </row>
    <row r="36" spans="1:58" ht="18" customHeight="1">
      <c r="A36" s="7"/>
      <c r="B36" s="7"/>
      <c r="C36" s="133" t="s">
        <v>90</v>
      </c>
      <c r="D36" s="128"/>
      <c r="E36" s="9"/>
      <c r="F36" s="135">
        <f t="shared" si="2"/>
        <v>28120</v>
      </c>
      <c r="G36" s="135"/>
      <c r="H36" s="135"/>
      <c r="I36" s="135"/>
      <c r="J36" s="135">
        <f t="shared" si="3"/>
        <v>29616</v>
      </c>
      <c r="K36" s="135"/>
      <c r="L36" s="135"/>
      <c r="M36" s="135"/>
      <c r="N36" s="156">
        <v>71332</v>
      </c>
      <c r="O36" s="156"/>
      <c r="P36" s="156"/>
      <c r="Q36" s="156"/>
      <c r="R36" s="156">
        <v>77808</v>
      </c>
      <c r="S36" s="156"/>
      <c r="T36" s="156"/>
      <c r="U36" s="156"/>
      <c r="V36" s="156">
        <v>15370</v>
      </c>
      <c r="W36" s="156"/>
      <c r="X36" s="156"/>
      <c r="Y36" s="156"/>
      <c r="Z36" s="156">
        <v>17685</v>
      </c>
      <c r="AA36" s="156"/>
      <c r="AB36" s="156"/>
      <c r="AC36" s="156"/>
      <c r="AD36" s="156">
        <v>12750</v>
      </c>
      <c r="AE36" s="156"/>
      <c r="AF36" s="156"/>
      <c r="AG36" s="156"/>
      <c r="AH36" s="156">
        <v>11931</v>
      </c>
      <c r="AI36" s="156"/>
      <c r="AJ36" s="156"/>
      <c r="AK36" s="156"/>
      <c r="AL36" s="129" t="s">
        <v>307</v>
      </c>
      <c r="AM36" s="129"/>
      <c r="AN36" s="129"/>
      <c r="AO36" s="129"/>
      <c r="AP36" s="129" t="s">
        <v>307</v>
      </c>
      <c r="AQ36" s="129"/>
      <c r="AR36" s="129"/>
      <c r="AS36" s="129"/>
      <c r="AT36" s="156">
        <v>71332</v>
      </c>
      <c r="AU36" s="156"/>
      <c r="AV36" s="156"/>
      <c r="AW36" s="156"/>
      <c r="AX36" s="156">
        <v>77808</v>
      </c>
      <c r="AY36" s="156"/>
      <c r="AZ36" s="156"/>
      <c r="BA36" s="157"/>
      <c r="BB36" s="59"/>
      <c r="BC36" s="59"/>
      <c r="BD36" s="122" t="s">
        <v>90</v>
      </c>
      <c r="BE36" s="130"/>
      <c r="BF36" s="59"/>
    </row>
    <row r="37" spans="1:58" ht="18" customHeight="1">
      <c r="A37" s="7"/>
      <c r="B37" s="7"/>
      <c r="C37" s="133" t="s">
        <v>91</v>
      </c>
      <c r="D37" s="128"/>
      <c r="E37" s="9"/>
      <c r="F37" s="135">
        <f t="shared" si="2"/>
        <v>33848</v>
      </c>
      <c r="G37" s="135"/>
      <c r="H37" s="135"/>
      <c r="I37" s="135"/>
      <c r="J37" s="135">
        <f t="shared" si="3"/>
        <v>34887</v>
      </c>
      <c r="K37" s="135"/>
      <c r="L37" s="135"/>
      <c r="M37" s="135"/>
      <c r="N37" s="156">
        <v>81565</v>
      </c>
      <c r="O37" s="156"/>
      <c r="P37" s="156"/>
      <c r="Q37" s="156"/>
      <c r="R37" s="156">
        <v>79924</v>
      </c>
      <c r="S37" s="156"/>
      <c r="T37" s="156"/>
      <c r="U37" s="156"/>
      <c r="V37" s="156">
        <v>16071</v>
      </c>
      <c r="W37" s="156"/>
      <c r="X37" s="156"/>
      <c r="Y37" s="156"/>
      <c r="Z37" s="156">
        <v>18346</v>
      </c>
      <c r="AA37" s="156"/>
      <c r="AB37" s="156"/>
      <c r="AC37" s="156"/>
      <c r="AD37" s="156">
        <v>17777</v>
      </c>
      <c r="AE37" s="156"/>
      <c r="AF37" s="156"/>
      <c r="AG37" s="156"/>
      <c r="AH37" s="156">
        <v>16541</v>
      </c>
      <c r="AI37" s="156"/>
      <c r="AJ37" s="156"/>
      <c r="AK37" s="156"/>
      <c r="AL37" s="129" t="s">
        <v>307</v>
      </c>
      <c r="AM37" s="129"/>
      <c r="AN37" s="129"/>
      <c r="AO37" s="129"/>
      <c r="AP37" s="129" t="s">
        <v>307</v>
      </c>
      <c r="AQ37" s="129"/>
      <c r="AR37" s="129"/>
      <c r="AS37" s="129"/>
      <c r="AT37" s="156">
        <v>81565</v>
      </c>
      <c r="AU37" s="156"/>
      <c r="AV37" s="156"/>
      <c r="AW37" s="156"/>
      <c r="AX37" s="156">
        <v>79924</v>
      </c>
      <c r="AY37" s="156"/>
      <c r="AZ37" s="156"/>
      <c r="BA37" s="157"/>
      <c r="BB37" s="59"/>
      <c r="BC37" s="59"/>
      <c r="BD37" s="122" t="s">
        <v>91</v>
      </c>
      <c r="BE37" s="130"/>
      <c r="BF37" s="59"/>
    </row>
    <row r="38" spans="1:58" ht="18" customHeight="1">
      <c r="A38" s="7"/>
      <c r="B38" s="7"/>
      <c r="C38" s="133" t="s">
        <v>92</v>
      </c>
      <c r="D38" s="128"/>
      <c r="E38" s="9"/>
      <c r="F38" s="135">
        <f t="shared" si="2"/>
        <v>16692</v>
      </c>
      <c r="G38" s="135"/>
      <c r="H38" s="135"/>
      <c r="I38" s="135"/>
      <c r="J38" s="135">
        <f t="shared" si="3"/>
        <v>17000</v>
      </c>
      <c r="K38" s="135"/>
      <c r="L38" s="135"/>
      <c r="M38" s="135"/>
      <c r="N38" s="156">
        <v>65812</v>
      </c>
      <c r="O38" s="156"/>
      <c r="P38" s="156"/>
      <c r="Q38" s="156"/>
      <c r="R38" s="156">
        <v>68318</v>
      </c>
      <c r="S38" s="156"/>
      <c r="T38" s="156"/>
      <c r="U38" s="156"/>
      <c r="V38" s="156">
        <v>9144</v>
      </c>
      <c r="W38" s="156"/>
      <c r="X38" s="156"/>
      <c r="Y38" s="156"/>
      <c r="Z38" s="156">
        <v>9681</v>
      </c>
      <c r="AA38" s="156"/>
      <c r="AB38" s="156"/>
      <c r="AC38" s="156"/>
      <c r="AD38" s="156">
        <v>7548</v>
      </c>
      <c r="AE38" s="156"/>
      <c r="AF38" s="156"/>
      <c r="AG38" s="156"/>
      <c r="AH38" s="156">
        <v>7319</v>
      </c>
      <c r="AI38" s="156"/>
      <c r="AJ38" s="156"/>
      <c r="AK38" s="156"/>
      <c r="AL38" s="129" t="s">
        <v>307</v>
      </c>
      <c r="AM38" s="129"/>
      <c r="AN38" s="129"/>
      <c r="AO38" s="129"/>
      <c r="AP38" s="129" t="s">
        <v>307</v>
      </c>
      <c r="AQ38" s="129"/>
      <c r="AR38" s="129"/>
      <c r="AS38" s="129"/>
      <c r="AT38" s="156">
        <v>65812</v>
      </c>
      <c r="AU38" s="156"/>
      <c r="AV38" s="156"/>
      <c r="AW38" s="156"/>
      <c r="AX38" s="156">
        <v>68318</v>
      </c>
      <c r="AY38" s="156"/>
      <c r="AZ38" s="156"/>
      <c r="BA38" s="157"/>
      <c r="BB38" s="59"/>
      <c r="BC38" s="59"/>
      <c r="BD38" s="122" t="s">
        <v>92</v>
      </c>
      <c r="BE38" s="130"/>
      <c r="BF38" s="59"/>
    </row>
    <row r="39" spans="1:58" ht="18" customHeight="1">
      <c r="A39" s="7"/>
      <c r="B39" s="7"/>
      <c r="C39" s="133" t="s">
        <v>93</v>
      </c>
      <c r="D39" s="128"/>
      <c r="E39" s="9"/>
      <c r="F39" s="135">
        <f t="shared" si="2"/>
        <v>25007</v>
      </c>
      <c r="G39" s="135"/>
      <c r="H39" s="135"/>
      <c r="I39" s="135"/>
      <c r="J39" s="135">
        <f t="shared" si="3"/>
        <v>28767</v>
      </c>
      <c r="K39" s="135"/>
      <c r="L39" s="135"/>
      <c r="M39" s="135"/>
      <c r="N39" s="156">
        <v>71205</v>
      </c>
      <c r="O39" s="156"/>
      <c r="P39" s="156"/>
      <c r="Q39" s="156"/>
      <c r="R39" s="156">
        <v>75120</v>
      </c>
      <c r="S39" s="156"/>
      <c r="T39" s="156"/>
      <c r="U39" s="156"/>
      <c r="V39" s="156">
        <v>13322</v>
      </c>
      <c r="W39" s="156"/>
      <c r="X39" s="156"/>
      <c r="Y39" s="156"/>
      <c r="Z39" s="156">
        <v>15924</v>
      </c>
      <c r="AA39" s="156"/>
      <c r="AB39" s="156"/>
      <c r="AC39" s="156"/>
      <c r="AD39" s="156">
        <v>11685</v>
      </c>
      <c r="AE39" s="156"/>
      <c r="AF39" s="156"/>
      <c r="AG39" s="156"/>
      <c r="AH39" s="156">
        <v>12843</v>
      </c>
      <c r="AI39" s="156"/>
      <c r="AJ39" s="156"/>
      <c r="AK39" s="156"/>
      <c r="AL39" s="129" t="s">
        <v>307</v>
      </c>
      <c r="AM39" s="129"/>
      <c r="AN39" s="129"/>
      <c r="AO39" s="129"/>
      <c r="AP39" s="129" t="s">
        <v>307</v>
      </c>
      <c r="AQ39" s="129"/>
      <c r="AR39" s="129"/>
      <c r="AS39" s="129"/>
      <c r="AT39" s="156">
        <v>71205</v>
      </c>
      <c r="AU39" s="156"/>
      <c r="AV39" s="156"/>
      <c r="AW39" s="156"/>
      <c r="AX39" s="156">
        <v>75120</v>
      </c>
      <c r="AY39" s="156"/>
      <c r="AZ39" s="156"/>
      <c r="BA39" s="157"/>
      <c r="BB39" s="59"/>
      <c r="BC39" s="59"/>
      <c r="BD39" s="122" t="s">
        <v>93</v>
      </c>
      <c r="BE39" s="130"/>
      <c r="BF39" s="59"/>
    </row>
    <row r="40" spans="1:58" ht="18" customHeight="1">
      <c r="A40" s="7"/>
      <c r="B40" s="7"/>
      <c r="C40" s="133" t="s">
        <v>94</v>
      </c>
      <c r="D40" s="128"/>
      <c r="E40" s="9"/>
      <c r="F40" s="135">
        <f t="shared" si="2"/>
        <v>43094</v>
      </c>
      <c r="G40" s="135"/>
      <c r="H40" s="135"/>
      <c r="I40" s="135"/>
      <c r="J40" s="135">
        <f t="shared" si="3"/>
        <v>45528</v>
      </c>
      <c r="K40" s="135"/>
      <c r="L40" s="135"/>
      <c r="M40" s="135"/>
      <c r="N40" s="156">
        <v>86801</v>
      </c>
      <c r="O40" s="156"/>
      <c r="P40" s="156"/>
      <c r="Q40" s="156"/>
      <c r="R40" s="156">
        <v>87721</v>
      </c>
      <c r="S40" s="156"/>
      <c r="T40" s="156"/>
      <c r="U40" s="156"/>
      <c r="V40" s="156">
        <v>22456</v>
      </c>
      <c r="W40" s="156"/>
      <c r="X40" s="156"/>
      <c r="Y40" s="156"/>
      <c r="Z40" s="156">
        <v>25067</v>
      </c>
      <c r="AA40" s="156"/>
      <c r="AB40" s="156"/>
      <c r="AC40" s="156"/>
      <c r="AD40" s="156">
        <v>20638</v>
      </c>
      <c r="AE40" s="156"/>
      <c r="AF40" s="156"/>
      <c r="AG40" s="156"/>
      <c r="AH40" s="156">
        <v>20461</v>
      </c>
      <c r="AI40" s="156"/>
      <c r="AJ40" s="156"/>
      <c r="AK40" s="156"/>
      <c r="AL40" s="129" t="s">
        <v>307</v>
      </c>
      <c r="AM40" s="129"/>
      <c r="AN40" s="129"/>
      <c r="AO40" s="129"/>
      <c r="AP40" s="129" t="s">
        <v>307</v>
      </c>
      <c r="AQ40" s="129"/>
      <c r="AR40" s="129"/>
      <c r="AS40" s="129"/>
      <c r="AT40" s="156">
        <v>86801</v>
      </c>
      <c r="AU40" s="156"/>
      <c r="AV40" s="156"/>
      <c r="AW40" s="156"/>
      <c r="AX40" s="156">
        <v>87721</v>
      </c>
      <c r="AY40" s="156"/>
      <c r="AZ40" s="156"/>
      <c r="BA40" s="157"/>
      <c r="BB40" s="59"/>
      <c r="BC40" s="59"/>
      <c r="BD40" s="122" t="s">
        <v>94</v>
      </c>
      <c r="BE40" s="130"/>
      <c r="BF40" s="59"/>
    </row>
    <row r="41" spans="1:58" ht="18" customHeight="1">
      <c r="A41" s="7"/>
      <c r="B41" s="7"/>
      <c r="C41" s="133" t="s">
        <v>95</v>
      </c>
      <c r="D41" s="128"/>
      <c r="E41" s="9"/>
      <c r="F41" s="135">
        <f t="shared" si="2"/>
        <v>20288</v>
      </c>
      <c r="G41" s="135"/>
      <c r="H41" s="135"/>
      <c r="I41" s="135"/>
      <c r="J41" s="135">
        <f t="shared" si="3"/>
        <v>24859</v>
      </c>
      <c r="K41" s="135"/>
      <c r="L41" s="135"/>
      <c r="M41" s="135"/>
      <c r="N41" s="156">
        <v>77070</v>
      </c>
      <c r="O41" s="156"/>
      <c r="P41" s="156"/>
      <c r="Q41" s="156"/>
      <c r="R41" s="156">
        <v>78302</v>
      </c>
      <c r="S41" s="156"/>
      <c r="T41" s="156"/>
      <c r="U41" s="156"/>
      <c r="V41" s="156">
        <v>10636</v>
      </c>
      <c r="W41" s="156"/>
      <c r="X41" s="156"/>
      <c r="Y41" s="156"/>
      <c r="Z41" s="156">
        <v>14049</v>
      </c>
      <c r="AA41" s="156"/>
      <c r="AB41" s="156"/>
      <c r="AC41" s="156"/>
      <c r="AD41" s="156">
        <v>9652</v>
      </c>
      <c r="AE41" s="156"/>
      <c r="AF41" s="156"/>
      <c r="AG41" s="156"/>
      <c r="AH41" s="156">
        <v>10810</v>
      </c>
      <c r="AI41" s="156"/>
      <c r="AJ41" s="156"/>
      <c r="AK41" s="156"/>
      <c r="AL41" s="129" t="s">
        <v>307</v>
      </c>
      <c r="AM41" s="129"/>
      <c r="AN41" s="129"/>
      <c r="AO41" s="129"/>
      <c r="AP41" s="129" t="s">
        <v>307</v>
      </c>
      <c r="AQ41" s="129"/>
      <c r="AR41" s="129"/>
      <c r="AS41" s="129"/>
      <c r="AT41" s="156">
        <v>77070</v>
      </c>
      <c r="AU41" s="156"/>
      <c r="AV41" s="156"/>
      <c r="AW41" s="156"/>
      <c r="AX41" s="156">
        <v>78302</v>
      </c>
      <c r="AY41" s="156"/>
      <c r="AZ41" s="156"/>
      <c r="BA41" s="157"/>
      <c r="BB41" s="59"/>
      <c r="BC41" s="59"/>
      <c r="BD41" s="122" t="s">
        <v>95</v>
      </c>
      <c r="BE41" s="130"/>
      <c r="BF41" s="59"/>
    </row>
    <row r="42" spans="1:58" ht="18" customHeight="1">
      <c r="A42" s="7"/>
      <c r="B42" s="7"/>
      <c r="C42" s="133" t="s">
        <v>96</v>
      </c>
      <c r="D42" s="128"/>
      <c r="E42" s="9"/>
      <c r="F42" s="135">
        <f t="shared" si="2"/>
        <v>25787</v>
      </c>
      <c r="G42" s="135"/>
      <c r="H42" s="135"/>
      <c r="I42" s="135"/>
      <c r="J42" s="135">
        <f t="shared" si="3"/>
        <v>27879</v>
      </c>
      <c r="K42" s="135"/>
      <c r="L42" s="135"/>
      <c r="M42" s="135"/>
      <c r="N42" s="156">
        <v>79166</v>
      </c>
      <c r="O42" s="156"/>
      <c r="P42" s="156"/>
      <c r="Q42" s="156"/>
      <c r="R42" s="156">
        <v>82774</v>
      </c>
      <c r="S42" s="156"/>
      <c r="T42" s="156"/>
      <c r="U42" s="156"/>
      <c r="V42" s="156">
        <v>13667</v>
      </c>
      <c r="W42" s="156"/>
      <c r="X42" s="156"/>
      <c r="Y42" s="156"/>
      <c r="Z42" s="156">
        <v>16495</v>
      </c>
      <c r="AA42" s="156"/>
      <c r="AB42" s="156"/>
      <c r="AC42" s="156"/>
      <c r="AD42" s="156">
        <v>12120</v>
      </c>
      <c r="AE42" s="156"/>
      <c r="AF42" s="156"/>
      <c r="AG42" s="156"/>
      <c r="AH42" s="156">
        <v>11384</v>
      </c>
      <c r="AI42" s="156"/>
      <c r="AJ42" s="156"/>
      <c r="AK42" s="156"/>
      <c r="AL42" s="129" t="s">
        <v>307</v>
      </c>
      <c r="AM42" s="129"/>
      <c r="AN42" s="129"/>
      <c r="AO42" s="129"/>
      <c r="AP42" s="129" t="s">
        <v>307</v>
      </c>
      <c r="AQ42" s="129"/>
      <c r="AR42" s="129"/>
      <c r="AS42" s="129"/>
      <c r="AT42" s="156">
        <v>79166</v>
      </c>
      <c r="AU42" s="156"/>
      <c r="AV42" s="156"/>
      <c r="AW42" s="156"/>
      <c r="AX42" s="156">
        <v>82774</v>
      </c>
      <c r="AY42" s="156"/>
      <c r="AZ42" s="156"/>
      <c r="BA42" s="157"/>
      <c r="BB42" s="59"/>
      <c r="BC42" s="59"/>
      <c r="BD42" s="122" t="s">
        <v>96</v>
      </c>
      <c r="BE42" s="130"/>
      <c r="BF42" s="59"/>
    </row>
    <row r="43" spans="1:58" ht="18" customHeight="1">
      <c r="A43" s="7"/>
      <c r="B43" s="7"/>
      <c r="C43" s="133" t="s">
        <v>81</v>
      </c>
      <c r="D43" s="128"/>
      <c r="E43" s="9"/>
      <c r="F43" s="135">
        <f t="shared" si="2"/>
        <v>27504</v>
      </c>
      <c r="G43" s="135"/>
      <c r="H43" s="135"/>
      <c r="I43" s="135"/>
      <c r="J43" s="135">
        <f t="shared" si="3"/>
        <v>31360</v>
      </c>
      <c r="K43" s="135"/>
      <c r="L43" s="135"/>
      <c r="M43" s="135"/>
      <c r="N43" s="156">
        <v>84949</v>
      </c>
      <c r="O43" s="156"/>
      <c r="P43" s="156"/>
      <c r="Q43" s="156"/>
      <c r="R43" s="156">
        <v>89699</v>
      </c>
      <c r="S43" s="156"/>
      <c r="T43" s="156"/>
      <c r="U43" s="156"/>
      <c r="V43" s="156">
        <v>15128</v>
      </c>
      <c r="W43" s="156"/>
      <c r="X43" s="156"/>
      <c r="Y43" s="156"/>
      <c r="Z43" s="156">
        <v>18026</v>
      </c>
      <c r="AA43" s="156"/>
      <c r="AB43" s="156"/>
      <c r="AC43" s="156"/>
      <c r="AD43" s="156">
        <v>12376</v>
      </c>
      <c r="AE43" s="156"/>
      <c r="AF43" s="156"/>
      <c r="AG43" s="156"/>
      <c r="AH43" s="156">
        <v>13334</v>
      </c>
      <c r="AI43" s="156"/>
      <c r="AJ43" s="156"/>
      <c r="AK43" s="156"/>
      <c r="AL43" s="129" t="s">
        <v>307</v>
      </c>
      <c r="AM43" s="129"/>
      <c r="AN43" s="129"/>
      <c r="AO43" s="129"/>
      <c r="AP43" s="129" t="s">
        <v>307</v>
      </c>
      <c r="AQ43" s="129"/>
      <c r="AR43" s="129"/>
      <c r="AS43" s="129"/>
      <c r="AT43" s="156">
        <v>84949</v>
      </c>
      <c r="AU43" s="156"/>
      <c r="AV43" s="156"/>
      <c r="AW43" s="156"/>
      <c r="AX43" s="156">
        <v>89699</v>
      </c>
      <c r="AY43" s="156"/>
      <c r="AZ43" s="156"/>
      <c r="BA43" s="157"/>
      <c r="BB43" s="59"/>
      <c r="BC43" s="59"/>
      <c r="BD43" s="122" t="s">
        <v>81</v>
      </c>
      <c r="BE43" s="130"/>
      <c r="BF43" s="59"/>
    </row>
    <row r="44" spans="1:62" ht="18" customHeight="1" thickBot="1">
      <c r="A44" s="7"/>
      <c r="B44" s="15"/>
      <c r="C44" s="182" t="s">
        <v>85</v>
      </c>
      <c r="D44" s="183"/>
      <c r="E44" s="16"/>
      <c r="F44" s="184">
        <f t="shared" si="2"/>
        <v>20164</v>
      </c>
      <c r="G44" s="181"/>
      <c r="H44" s="181"/>
      <c r="I44" s="181"/>
      <c r="J44" s="181">
        <f t="shared" si="3"/>
        <v>26845</v>
      </c>
      <c r="K44" s="181"/>
      <c r="L44" s="181"/>
      <c r="M44" s="181"/>
      <c r="N44" s="177">
        <v>67091</v>
      </c>
      <c r="O44" s="177"/>
      <c r="P44" s="177"/>
      <c r="Q44" s="177"/>
      <c r="R44" s="177">
        <v>80732</v>
      </c>
      <c r="S44" s="177"/>
      <c r="T44" s="177"/>
      <c r="U44" s="177"/>
      <c r="V44" s="177">
        <v>11333</v>
      </c>
      <c r="W44" s="177"/>
      <c r="X44" s="177"/>
      <c r="Y44" s="177"/>
      <c r="Z44" s="177">
        <v>16293</v>
      </c>
      <c r="AA44" s="177"/>
      <c r="AB44" s="177"/>
      <c r="AC44" s="177"/>
      <c r="AD44" s="177">
        <v>8831</v>
      </c>
      <c r="AE44" s="177"/>
      <c r="AF44" s="177"/>
      <c r="AG44" s="177"/>
      <c r="AH44" s="177">
        <v>10552</v>
      </c>
      <c r="AI44" s="177"/>
      <c r="AJ44" s="177"/>
      <c r="AK44" s="177"/>
      <c r="AL44" s="129" t="s">
        <v>307</v>
      </c>
      <c r="AM44" s="129"/>
      <c r="AN44" s="129"/>
      <c r="AO44" s="129"/>
      <c r="AP44" s="129" t="s">
        <v>307</v>
      </c>
      <c r="AQ44" s="129"/>
      <c r="AR44" s="129"/>
      <c r="AS44" s="129"/>
      <c r="AT44" s="177">
        <v>67091</v>
      </c>
      <c r="AU44" s="177"/>
      <c r="AV44" s="177"/>
      <c r="AW44" s="177"/>
      <c r="AX44" s="177">
        <v>80732</v>
      </c>
      <c r="AY44" s="177"/>
      <c r="AZ44" s="177"/>
      <c r="BA44" s="145"/>
      <c r="BB44" s="91"/>
      <c r="BC44" s="91"/>
      <c r="BD44" s="122" t="s">
        <v>85</v>
      </c>
      <c r="BE44" s="130"/>
      <c r="BF44" s="59"/>
      <c r="BG44" s="7"/>
      <c r="BH44" s="7"/>
      <c r="BI44" s="7"/>
      <c r="BJ44" s="7"/>
    </row>
    <row r="45" spans="1:62" ht="18" customHeight="1">
      <c r="A45" s="10"/>
      <c r="B45" s="167" t="s">
        <v>311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7"/>
      <c r="U45" s="7"/>
      <c r="V45" s="7"/>
      <c r="W45" s="7"/>
      <c r="X45" s="7"/>
      <c r="Y45" s="7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58" t="s">
        <v>186</v>
      </c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62"/>
      <c r="BH45" s="62"/>
      <c r="BI45" s="62"/>
      <c r="BJ45" s="62"/>
    </row>
    <row r="46" spans="2:19" ht="18" customHeight="1">
      <c r="B46" s="167" t="s">
        <v>312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</row>
    <row r="47" spans="2:19" ht="18" customHeight="1">
      <c r="B47" s="167" t="s">
        <v>313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</row>
  </sheetData>
  <mergeCells count="435">
    <mergeCell ref="B47:S47"/>
    <mergeCell ref="B45:S45"/>
    <mergeCell ref="AL45:BF45"/>
    <mergeCell ref="J44:M44"/>
    <mergeCell ref="N44:Q44"/>
    <mergeCell ref="C44:D44"/>
    <mergeCell ref="F44:I44"/>
    <mergeCell ref="AL44:AO44"/>
    <mergeCell ref="Z44:AC44"/>
    <mergeCell ref="AD44:AG44"/>
    <mergeCell ref="AH44:AK44"/>
    <mergeCell ref="N43:Q43"/>
    <mergeCell ref="C43:D43"/>
    <mergeCell ref="F43:I43"/>
    <mergeCell ref="J43:M43"/>
    <mergeCell ref="R43:U43"/>
    <mergeCell ref="R44:U44"/>
    <mergeCell ref="V44:Y44"/>
    <mergeCell ref="V43:Y43"/>
    <mergeCell ref="Z43:AC43"/>
    <mergeCell ref="AD43:AG43"/>
    <mergeCell ref="AL43:AO43"/>
    <mergeCell ref="AH43:AK43"/>
    <mergeCell ref="AP42:AS42"/>
    <mergeCell ref="AH42:AK42"/>
    <mergeCell ref="AT42:AW42"/>
    <mergeCell ref="AP44:AS44"/>
    <mergeCell ref="AP43:AS43"/>
    <mergeCell ref="BD44:BE44"/>
    <mergeCell ref="AT44:AW44"/>
    <mergeCell ref="AX43:BA43"/>
    <mergeCell ref="BD43:BE43"/>
    <mergeCell ref="AT43:AW43"/>
    <mergeCell ref="AX44:BA44"/>
    <mergeCell ref="BD42:BE42"/>
    <mergeCell ref="AX41:BA41"/>
    <mergeCell ref="BD41:BE41"/>
    <mergeCell ref="AH41:AK41"/>
    <mergeCell ref="AL41:AO41"/>
    <mergeCell ref="AP41:AS41"/>
    <mergeCell ref="AT41:AW41"/>
    <mergeCell ref="AX42:BA42"/>
    <mergeCell ref="AL42:AO42"/>
    <mergeCell ref="C42:D42"/>
    <mergeCell ref="F42:I42"/>
    <mergeCell ref="J42:M42"/>
    <mergeCell ref="N42:Q42"/>
    <mergeCell ref="R42:U42"/>
    <mergeCell ref="V42:Y42"/>
    <mergeCell ref="Z42:AC42"/>
    <mergeCell ref="AD42:AG42"/>
    <mergeCell ref="AX40:BA40"/>
    <mergeCell ref="BD40:BE40"/>
    <mergeCell ref="C41:D41"/>
    <mergeCell ref="F41:I41"/>
    <mergeCell ref="J41:M41"/>
    <mergeCell ref="N41:Q41"/>
    <mergeCell ref="R41:U41"/>
    <mergeCell ref="V41:Y41"/>
    <mergeCell ref="Z41:AC41"/>
    <mergeCell ref="AD41:AG41"/>
    <mergeCell ref="AH40:AK40"/>
    <mergeCell ref="AL40:AO40"/>
    <mergeCell ref="AP40:AS40"/>
    <mergeCell ref="AT40:AW40"/>
    <mergeCell ref="AX39:BA39"/>
    <mergeCell ref="BD39:BE39"/>
    <mergeCell ref="C40:D40"/>
    <mergeCell ref="F40:I40"/>
    <mergeCell ref="J40:M40"/>
    <mergeCell ref="N40:Q40"/>
    <mergeCell ref="R40:U40"/>
    <mergeCell ref="V40:Y40"/>
    <mergeCell ref="Z40:AC40"/>
    <mergeCell ref="AD40:AG40"/>
    <mergeCell ref="AH39:AK39"/>
    <mergeCell ref="AL39:AO39"/>
    <mergeCell ref="AP39:AS39"/>
    <mergeCell ref="AT39:AW39"/>
    <mergeCell ref="AX38:BA38"/>
    <mergeCell ref="BD38:BE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8:AK38"/>
    <mergeCell ref="AL38:AO38"/>
    <mergeCell ref="AP38:AS38"/>
    <mergeCell ref="AT38:AW38"/>
    <mergeCell ref="AX37:BA37"/>
    <mergeCell ref="BD37:BE37"/>
    <mergeCell ref="C38:D38"/>
    <mergeCell ref="F38:I38"/>
    <mergeCell ref="J38:M38"/>
    <mergeCell ref="N38:Q38"/>
    <mergeCell ref="R38:U38"/>
    <mergeCell ref="V38:Y38"/>
    <mergeCell ref="Z38:AC38"/>
    <mergeCell ref="AD38:AG38"/>
    <mergeCell ref="AH37:AK37"/>
    <mergeCell ref="AL37:AO37"/>
    <mergeCell ref="AP37:AS37"/>
    <mergeCell ref="AT37:AW37"/>
    <mergeCell ref="AX36:BA36"/>
    <mergeCell ref="BD36:BE36"/>
    <mergeCell ref="C37:D37"/>
    <mergeCell ref="F37:I37"/>
    <mergeCell ref="J37:M37"/>
    <mergeCell ref="N37:Q37"/>
    <mergeCell ref="R37:U37"/>
    <mergeCell ref="V37:Y37"/>
    <mergeCell ref="Z37:AC37"/>
    <mergeCell ref="AD37:AG37"/>
    <mergeCell ref="AH36:AK36"/>
    <mergeCell ref="AL36:AO36"/>
    <mergeCell ref="AP36:AS36"/>
    <mergeCell ref="AT36:AW36"/>
    <mergeCell ref="AX35:BA35"/>
    <mergeCell ref="BD35:BE35"/>
    <mergeCell ref="C36:D36"/>
    <mergeCell ref="F36:I36"/>
    <mergeCell ref="J36:M36"/>
    <mergeCell ref="N36:Q36"/>
    <mergeCell ref="R36:U36"/>
    <mergeCell ref="V36:Y36"/>
    <mergeCell ref="Z36:AC36"/>
    <mergeCell ref="AD36:AG36"/>
    <mergeCell ref="AH35:AK35"/>
    <mergeCell ref="AL35:AO35"/>
    <mergeCell ref="AP35:AS35"/>
    <mergeCell ref="AT35:AW35"/>
    <mergeCell ref="AX34:BA34"/>
    <mergeCell ref="BD34:BE34"/>
    <mergeCell ref="C35:D35"/>
    <mergeCell ref="F35:I35"/>
    <mergeCell ref="J35:M35"/>
    <mergeCell ref="N35:Q35"/>
    <mergeCell ref="R35:U35"/>
    <mergeCell ref="V35:Y35"/>
    <mergeCell ref="Z35:AC35"/>
    <mergeCell ref="AD35:AG35"/>
    <mergeCell ref="AH34:AK34"/>
    <mergeCell ref="AL34:AO34"/>
    <mergeCell ref="AP34:AS34"/>
    <mergeCell ref="AT34:AW34"/>
    <mergeCell ref="AX33:BA33"/>
    <mergeCell ref="BD33:BE33"/>
    <mergeCell ref="C34:D34"/>
    <mergeCell ref="F34:I34"/>
    <mergeCell ref="J34:M34"/>
    <mergeCell ref="N34:Q34"/>
    <mergeCell ref="R34:U34"/>
    <mergeCell ref="V34:Y34"/>
    <mergeCell ref="Z34:AC34"/>
    <mergeCell ref="AD34:AG34"/>
    <mergeCell ref="AH33:AK33"/>
    <mergeCell ref="AL33:AO33"/>
    <mergeCell ref="AP33:AS33"/>
    <mergeCell ref="AT33:AW33"/>
    <mergeCell ref="R33:U33"/>
    <mergeCell ref="V33:Y33"/>
    <mergeCell ref="Z33:AC33"/>
    <mergeCell ref="AD33:AG33"/>
    <mergeCell ref="C33:D33"/>
    <mergeCell ref="F33:I33"/>
    <mergeCell ref="J33:M33"/>
    <mergeCell ref="N33:Q33"/>
    <mergeCell ref="AL32:AO32"/>
    <mergeCell ref="AP32:AS32"/>
    <mergeCell ref="AT32:AW32"/>
    <mergeCell ref="AX32:BA32"/>
    <mergeCell ref="V32:Y32"/>
    <mergeCell ref="Z32:AC32"/>
    <mergeCell ref="AD32:AG32"/>
    <mergeCell ref="AH32:AK32"/>
    <mergeCell ref="F32:I32"/>
    <mergeCell ref="J32:M32"/>
    <mergeCell ref="N32:Q32"/>
    <mergeCell ref="R32:U32"/>
    <mergeCell ref="AT31:AW31"/>
    <mergeCell ref="AX31:BA31"/>
    <mergeCell ref="BB31:BC31"/>
    <mergeCell ref="BD31:BE31"/>
    <mergeCell ref="AD31:AG31"/>
    <mergeCell ref="AH31:AK31"/>
    <mergeCell ref="AL31:AO31"/>
    <mergeCell ref="AP31:AS31"/>
    <mergeCell ref="N31:Q31"/>
    <mergeCell ref="R31:U31"/>
    <mergeCell ref="V31:Y31"/>
    <mergeCell ref="Z31:AC31"/>
    <mergeCell ref="A31:B31"/>
    <mergeCell ref="C31:D31"/>
    <mergeCell ref="F31:I31"/>
    <mergeCell ref="J31:M31"/>
    <mergeCell ref="AT30:AW30"/>
    <mergeCell ref="AX30:BA30"/>
    <mergeCell ref="BB30:BC30"/>
    <mergeCell ref="BD30:BE30"/>
    <mergeCell ref="AD30:AG30"/>
    <mergeCell ref="AH30:AK30"/>
    <mergeCell ref="AL30:AO30"/>
    <mergeCell ref="AP30:AS30"/>
    <mergeCell ref="N30:Q30"/>
    <mergeCell ref="R30:U30"/>
    <mergeCell ref="V30:Y30"/>
    <mergeCell ref="Z30:AC30"/>
    <mergeCell ref="A30:B30"/>
    <mergeCell ref="C30:D30"/>
    <mergeCell ref="F30:I30"/>
    <mergeCell ref="J30:M30"/>
    <mergeCell ref="AT29:AW29"/>
    <mergeCell ref="AX29:BA29"/>
    <mergeCell ref="BB29:BC29"/>
    <mergeCell ref="BD29:BE29"/>
    <mergeCell ref="AD29:AG29"/>
    <mergeCell ref="AH29:AK29"/>
    <mergeCell ref="AL29:AO29"/>
    <mergeCell ref="AP29:AS29"/>
    <mergeCell ref="N29:Q29"/>
    <mergeCell ref="R29:U29"/>
    <mergeCell ref="V29:Y29"/>
    <mergeCell ref="Z29:AC29"/>
    <mergeCell ref="A29:B29"/>
    <mergeCell ref="C29:D29"/>
    <mergeCell ref="F29:I29"/>
    <mergeCell ref="J29:M29"/>
    <mergeCell ref="V28:Y28"/>
    <mergeCell ref="Z28:AC28"/>
    <mergeCell ref="AD28:AG28"/>
    <mergeCell ref="AH28:AK28"/>
    <mergeCell ref="F28:I28"/>
    <mergeCell ref="J28:M28"/>
    <mergeCell ref="N28:Q28"/>
    <mergeCell ref="R28:U28"/>
    <mergeCell ref="Y4:AC4"/>
    <mergeCell ref="AD6:AH6"/>
    <mergeCell ref="A4:D5"/>
    <mergeCell ref="E4:N4"/>
    <mergeCell ref="O4:X4"/>
    <mergeCell ref="T5:X5"/>
    <mergeCell ref="E5:I5"/>
    <mergeCell ref="J5:N5"/>
    <mergeCell ref="O5:S5"/>
    <mergeCell ref="T6:X6"/>
    <mergeCell ref="AI5:AM5"/>
    <mergeCell ref="AN5:AR5"/>
    <mergeCell ref="AS5:AW5"/>
    <mergeCell ref="Y5:AC5"/>
    <mergeCell ref="BC4:BF5"/>
    <mergeCell ref="A1:AC1"/>
    <mergeCell ref="A2:AC2"/>
    <mergeCell ref="AD2:BF2"/>
    <mergeCell ref="A3:D3"/>
    <mergeCell ref="AD4:AH4"/>
    <mergeCell ref="AI4:AR4"/>
    <mergeCell ref="AX5:BB5"/>
    <mergeCell ref="AS4:BB4"/>
    <mergeCell ref="AD5:AH5"/>
    <mergeCell ref="AI6:AM6"/>
    <mergeCell ref="E8:I8"/>
    <mergeCell ref="J8:N8"/>
    <mergeCell ref="O8:S8"/>
    <mergeCell ref="E6:I6"/>
    <mergeCell ref="O6:S6"/>
    <mergeCell ref="AD8:AH8"/>
    <mergeCell ref="T8:X8"/>
    <mergeCell ref="Y8:AC8"/>
    <mergeCell ref="AI7:AM7"/>
    <mergeCell ref="Y6:AC6"/>
    <mergeCell ref="A6:B6"/>
    <mergeCell ref="J7:N7"/>
    <mergeCell ref="O7:S7"/>
    <mergeCell ref="J6:N6"/>
    <mergeCell ref="E7:I7"/>
    <mergeCell ref="A8:B8"/>
    <mergeCell ref="T7:X7"/>
    <mergeCell ref="Y7:AC7"/>
    <mergeCell ref="AD7:AH7"/>
    <mergeCell ref="A7:B7"/>
    <mergeCell ref="AN6:AR6"/>
    <mergeCell ref="AS8:AW8"/>
    <mergeCell ref="AN7:AR7"/>
    <mergeCell ref="AS7:AW7"/>
    <mergeCell ref="AS10:AW10"/>
    <mergeCell ref="AX8:BB8"/>
    <mergeCell ref="BC6:BD6"/>
    <mergeCell ref="BC7:BD7"/>
    <mergeCell ref="BC8:BD8"/>
    <mergeCell ref="AX7:BB7"/>
    <mergeCell ref="AX6:BB6"/>
    <mergeCell ref="AS11:AW11"/>
    <mergeCell ref="AS6:AW6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12:AW12"/>
    <mergeCell ref="AX10:BB10"/>
    <mergeCell ref="E11:I11"/>
    <mergeCell ref="J11:N11"/>
    <mergeCell ref="O11:S11"/>
    <mergeCell ref="T11:X11"/>
    <mergeCell ref="Y11:AC11"/>
    <mergeCell ref="AD11:AH11"/>
    <mergeCell ref="AI11:AM11"/>
    <mergeCell ref="AN11:AR11"/>
    <mergeCell ref="AS13:AW13"/>
    <mergeCell ref="AX11:BB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AS14:AW14"/>
    <mergeCell ref="AX12:BB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S15:AW15"/>
    <mergeCell ref="AX13:BB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AS16:AW16"/>
    <mergeCell ref="AX14:BB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S17:AW17"/>
    <mergeCell ref="AX15:BB15"/>
    <mergeCell ref="E16:I16"/>
    <mergeCell ref="J16:N16"/>
    <mergeCell ref="O16:S16"/>
    <mergeCell ref="T16:X16"/>
    <mergeCell ref="Y16:AC16"/>
    <mergeCell ref="AD16:AH16"/>
    <mergeCell ref="AI16:AM16"/>
    <mergeCell ref="AN16:AR16"/>
    <mergeCell ref="AS18:AW18"/>
    <mergeCell ref="AX16:BB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9:AW19"/>
    <mergeCell ref="AX17:BB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X19:BB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N19:AR19"/>
    <mergeCell ref="AS20:AW20"/>
    <mergeCell ref="AD26:AK27"/>
    <mergeCell ref="AS21:AW21"/>
    <mergeCell ref="AL26:AS27"/>
    <mergeCell ref="AT26:BA27"/>
    <mergeCell ref="AX20:BB20"/>
    <mergeCell ref="AX21:BB21"/>
    <mergeCell ref="AD21:AH21"/>
    <mergeCell ref="AI21:AM21"/>
    <mergeCell ref="AN21:AR21"/>
    <mergeCell ref="AX18:BB18"/>
    <mergeCell ref="AD19:AH19"/>
    <mergeCell ref="AI19:AM19"/>
    <mergeCell ref="F26:U26"/>
    <mergeCell ref="E19:I19"/>
    <mergeCell ref="J19:N19"/>
    <mergeCell ref="O19:S19"/>
    <mergeCell ref="T19:X19"/>
    <mergeCell ref="Y19:AC19"/>
    <mergeCell ref="O21:S21"/>
    <mergeCell ref="B46:S46"/>
    <mergeCell ref="AV22:BF22"/>
    <mergeCell ref="AD24:BF24"/>
    <mergeCell ref="A25:D25"/>
    <mergeCell ref="A26:E28"/>
    <mergeCell ref="AL28:AO28"/>
    <mergeCell ref="AP28:AS28"/>
    <mergeCell ref="AT28:AW28"/>
    <mergeCell ref="AX28:BA28"/>
    <mergeCell ref="BB26:BF28"/>
    <mergeCell ref="T21:X21"/>
    <mergeCell ref="V26:AC27"/>
    <mergeCell ref="AI8:AM8"/>
    <mergeCell ref="AN8:AR8"/>
    <mergeCell ref="Y21:AC21"/>
    <mergeCell ref="A24:AC24"/>
    <mergeCell ref="F27:M27"/>
    <mergeCell ref="N27:U27"/>
    <mergeCell ref="E21:I21"/>
    <mergeCell ref="J21:N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29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showGridLines="0" workbookViewId="0" topLeftCell="A1">
      <selection activeCell="A1" sqref="A1:Y1"/>
    </sheetView>
  </sheetViews>
  <sheetFormatPr defaultColWidth="9.00390625" defaultRowHeight="21" customHeight="1"/>
  <cols>
    <col min="1" max="16384" width="3.625" style="1" customWidth="1"/>
  </cols>
  <sheetData>
    <row r="1" spans="1:25" ht="27.75" customHeight="1">
      <c r="A1" s="192" t="s">
        <v>140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4" ht="21" customHeight="1" thickBot="1">
      <c r="A2" s="167" t="s">
        <v>83</v>
      </c>
      <c r="B2" s="171"/>
      <c r="C2" s="171"/>
      <c r="D2" s="171"/>
    </row>
    <row r="3" spans="1:26" ht="21" customHeight="1">
      <c r="A3" s="223" t="s">
        <v>99</v>
      </c>
      <c r="B3" s="195"/>
      <c r="C3" s="195"/>
      <c r="D3" s="195"/>
      <c r="E3" s="195"/>
      <c r="F3" s="194" t="s">
        <v>141</v>
      </c>
      <c r="G3" s="195"/>
      <c r="H3" s="195"/>
      <c r="I3" s="195"/>
      <c r="J3" s="195"/>
      <c r="K3" s="198" t="s">
        <v>142</v>
      </c>
      <c r="L3" s="199"/>
      <c r="M3" s="199"/>
      <c r="N3" s="199"/>
      <c r="O3" s="199"/>
      <c r="P3" s="198" t="s">
        <v>143</v>
      </c>
      <c r="Q3" s="199"/>
      <c r="R3" s="199"/>
      <c r="S3" s="199"/>
      <c r="T3" s="199"/>
      <c r="U3" s="202" t="s">
        <v>194</v>
      </c>
      <c r="V3" s="203"/>
      <c r="W3" s="203"/>
      <c r="X3" s="203"/>
      <c r="Y3" s="203"/>
      <c r="Z3" s="7"/>
    </row>
    <row r="4" spans="1:26" ht="21" customHeight="1">
      <c r="A4" s="224"/>
      <c r="B4" s="196"/>
      <c r="C4" s="196"/>
      <c r="D4" s="196"/>
      <c r="E4" s="196"/>
      <c r="F4" s="196"/>
      <c r="G4" s="196"/>
      <c r="H4" s="196"/>
      <c r="I4" s="196"/>
      <c r="J4" s="196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4"/>
      <c r="V4" s="205"/>
      <c r="W4" s="205"/>
      <c r="X4" s="205"/>
      <c r="Y4" s="205"/>
      <c r="Z4" s="7"/>
    </row>
    <row r="5" spans="1:26" ht="21" customHeight="1">
      <c r="A5" s="225"/>
      <c r="B5" s="197"/>
      <c r="C5" s="197"/>
      <c r="D5" s="197"/>
      <c r="E5" s="197"/>
      <c r="F5" s="197"/>
      <c r="G5" s="197"/>
      <c r="H5" s="197"/>
      <c r="I5" s="197"/>
      <c r="J5" s="197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6"/>
      <c r="V5" s="207"/>
      <c r="W5" s="207"/>
      <c r="X5" s="207"/>
      <c r="Y5" s="207"/>
      <c r="Z5" s="7"/>
    </row>
    <row r="6" spans="1:26" ht="19.5" customHeight="1">
      <c r="A6" s="31"/>
      <c r="B6" s="31"/>
      <c r="C6" s="31"/>
      <c r="D6" s="31"/>
      <c r="E6" s="2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69"/>
      <c r="V6" s="69"/>
      <c r="W6" s="69"/>
      <c r="X6" s="69"/>
      <c r="Y6" s="69"/>
      <c r="Z6" s="7"/>
    </row>
    <row r="7" spans="1:26" ht="21" customHeight="1">
      <c r="A7" s="193" t="s">
        <v>84</v>
      </c>
      <c r="B7" s="193"/>
      <c r="C7" s="220" t="s">
        <v>110</v>
      </c>
      <c r="D7" s="221"/>
      <c r="E7" s="22" t="s">
        <v>191</v>
      </c>
      <c r="F7" s="188">
        <v>3950785</v>
      </c>
      <c r="G7" s="188"/>
      <c r="H7" s="188"/>
      <c r="I7" s="188"/>
      <c r="J7" s="188"/>
      <c r="K7" s="188">
        <v>3513320</v>
      </c>
      <c r="L7" s="188"/>
      <c r="M7" s="188"/>
      <c r="N7" s="188"/>
      <c r="O7" s="188"/>
      <c r="P7" s="188">
        <v>395515</v>
      </c>
      <c r="Q7" s="188"/>
      <c r="R7" s="188"/>
      <c r="S7" s="188"/>
      <c r="T7" s="188"/>
      <c r="U7" s="185">
        <v>41950</v>
      </c>
      <c r="V7" s="185"/>
      <c r="W7" s="185"/>
      <c r="X7" s="185"/>
      <c r="Y7" s="185"/>
      <c r="Z7" s="7"/>
    </row>
    <row r="8" spans="1:26" ht="19.5" customHeight="1">
      <c r="A8" s="193"/>
      <c r="B8" s="193"/>
      <c r="C8" s="7"/>
      <c r="D8" s="7"/>
      <c r="E8" s="22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5"/>
      <c r="V8" s="185"/>
      <c r="W8" s="185"/>
      <c r="X8" s="185"/>
      <c r="Y8" s="185"/>
      <c r="Z8" s="7"/>
    </row>
    <row r="9" spans="1:27" ht="21" customHeight="1">
      <c r="A9" s="193"/>
      <c r="B9" s="193"/>
      <c r="C9" s="220" t="s">
        <v>195</v>
      </c>
      <c r="D9" s="221"/>
      <c r="E9" s="81"/>
      <c r="F9" s="209">
        <v>3979222</v>
      </c>
      <c r="G9" s="209"/>
      <c r="H9" s="209"/>
      <c r="I9" s="209"/>
      <c r="J9" s="209"/>
      <c r="K9" s="209">
        <v>3530284</v>
      </c>
      <c r="L9" s="209"/>
      <c r="M9" s="209"/>
      <c r="N9" s="209"/>
      <c r="O9" s="209"/>
      <c r="P9" s="185">
        <v>399122</v>
      </c>
      <c r="Q9" s="185"/>
      <c r="R9" s="185"/>
      <c r="S9" s="185"/>
      <c r="T9" s="185"/>
      <c r="U9" s="185">
        <v>49816</v>
      </c>
      <c r="V9" s="185"/>
      <c r="W9" s="185"/>
      <c r="X9" s="185"/>
      <c r="Y9" s="185"/>
      <c r="Z9" s="7"/>
      <c r="AA9" s="79"/>
    </row>
    <row r="10" spans="1:27" ht="19.5" customHeight="1">
      <c r="A10" s="193"/>
      <c r="B10" s="193"/>
      <c r="C10" s="7"/>
      <c r="D10" s="7"/>
      <c r="E10" s="22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208"/>
      <c r="V10" s="208"/>
      <c r="W10" s="208"/>
      <c r="X10" s="208"/>
      <c r="Y10" s="208"/>
      <c r="Z10" s="7"/>
      <c r="AA10" s="79"/>
    </row>
    <row r="11" spans="1:26" s="14" customFormat="1" ht="21" customHeight="1">
      <c r="A11" s="226"/>
      <c r="B11" s="226"/>
      <c r="C11" s="218" t="s">
        <v>346</v>
      </c>
      <c r="D11" s="219"/>
      <c r="E11" s="120"/>
      <c r="F11" s="215">
        <f>SUM(K11:Y11)</f>
        <v>3841089</v>
      </c>
      <c r="G11" s="215"/>
      <c r="H11" s="215"/>
      <c r="I11" s="215"/>
      <c r="J11" s="215"/>
      <c r="K11" s="214">
        <f>SUM(K14,K16,K18,K20,K22,K24,K26,K28,K30,K32,K34,K36)</f>
        <v>3383162</v>
      </c>
      <c r="L11" s="214"/>
      <c r="M11" s="214"/>
      <c r="N11" s="214"/>
      <c r="O11" s="214"/>
      <c r="P11" s="214">
        <v>409511</v>
      </c>
      <c r="Q11" s="214"/>
      <c r="R11" s="214"/>
      <c r="S11" s="214"/>
      <c r="T11" s="214"/>
      <c r="U11" s="214">
        <f>SUM(U14,U16,U18,U20,U22,U24,U26,U28,U30,U32,U34,U36)</f>
        <v>48416</v>
      </c>
      <c r="V11" s="214"/>
      <c r="W11" s="214"/>
      <c r="X11" s="214"/>
      <c r="Y11" s="214"/>
      <c r="Z11" s="17"/>
    </row>
    <row r="12" spans="1:26" ht="19.5" customHeight="1">
      <c r="A12" s="20"/>
      <c r="B12" s="20"/>
      <c r="C12" s="65"/>
      <c r="D12" s="66"/>
      <c r="E12" s="64"/>
      <c r="F12" s="18"/>
      <c r="G12" s="18"/>
      <c r="H12" s="18"/>
      <c r="I12" s="18"/>
      <c r="J12" s="1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7"/>
    </row>
    <row r="13" spans="1:26" ht="19.5" customHeight="1">
      <c r="A13" s="19"/>
      <c r="B13" s="19"/>
      <c r="C13" s="67"/>
      <c r="D13" s="68"/>
      <c r="E13" s="22"/>
      <c r="F13" s="18"/>
      <c r="G13" s="69"/>
      <c r="H13" s="69"/>
      <c r="I13" s="69"/>
      <c r="J13" s="69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7"/>
    </row>
    <row r="14" spans="1:26" ht="21" customHeight="1">
      <c r="A14" s="57"/>
      <c r="B14" s="57"/>
      <c r="C14" s="220" t="s">
        <v>86</v>
      </c>
      <c r="D14" s="221"/>
      <c r="E14" s="22" t="s">
        <v>87</v>
      </c>
      <c r="F14" s="188">
        <f>SUM(K14:Y14)</f>
        <v>313718</v>
      </c>
      <c r="G14" s="188"/>
      <c r="H14" s="188"/>
      <c r="I14" s="188"/>
      <c r="J14" s="188"/>
      <c r="K14" s="185">
        <v>278665</v>
      </c>
      <c r="L14" s="185"/>
      <c r="M14" s="185"/>
      <c r="N14" s="185"/>
      <c r="O14" s="185"/>
      <c r="P14" s="185">
        <v>31611</v>
      </c>
      <c r="Q14" s="185"/>
      <c r="R14" s="185"/>
      <c r="S14" s="185"/>
      <c r="T14" s="185"/>
      <c r="U14" s="185">
        <v>3442</v>
      </c>
      <c r="V14" s="185"/>
      <c r="W14" s="185"/>
      <c r="X14" s="185"/>
      <c r="Y14" s="185"/>
      <c r="Z14" s="7"/>
    </row>
    <row r="15" spans="1:26" ht="19.5" customHeight="1">
      <c r="A15" s="19"/>
      <c r="B15" s="19"/>
      <c r="C15" s="186"/>
      <c r="D15" s="187"/>
      <c r="E15" s="22"/>
      <c r="F15" s="188"/>
      <c r="G15" s="188"/>
      <c r="H15" s="188"/>
      <c r="I15" s="188"/>
      <c r="J15" s="188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7"/>
    </row>
    <row r="16" spans="1:26" ht="21" customHeight="1">
      <c r="A16" s="19"/>
      <c r="B16" s="19"/>
      <c r="C16" s="186" t="s">
        <v>88</v>
      </c>
      <c r="D16" s="187"/>
      <c r="E16" s="22"/>
      <c r="F16" s="188">
        <f>SUM(K16:Y16)</f>
        <v>287111</v>
      </c>
      <c r="G16" s="188"/>
      <c r="H16" s="188"/>
      <c r="I16" s="188"/>
      <c r="J16" s="188"/>
      <c r="K16" s="185">
        <v>253447</v>
      </c>
      <c r="L16" s="185"/>
      <c r="M16" s="185"/>
      <c r="N16" s="185"/>
      <c r="O16" s="185"/>
      <c r="P16" s="185">
        <v>29544</v>
      </c>
      <c r="Q16" s="185"/>
      <c r="R16" s="185"/>
      <c r="S16" s="185"/>
      <c r="T16" s="185"/>
      <c r="U16" s="185">
        <v>4120</v>
      </c>
      <c r="V16" s="185"/>
      <c r="W16" s="185"/>
      <c r="X16" s="185"/>
      <c r="Y16" s="185"/>
      <c r="Z16" s="7"/>
    </row>
    <row r="17" spans="1:26" ht="19.5" customHeight="1">
      <c r="A17" s="19"/>
      <c r="B17" s="19"/>
      <c r="C17" s="186"/>
      <c r="D17" s="187"/>
      <c r="E17" s="22"/>
      <c r="F17" s="188"/>
      <c r="G17" s="188"/>
      <c r="H17" s="188"/>
      <c r="I17" s="188"/>
      <c r="J17" s="188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7"/>
    </row>
    <row r="18" spans="1:26" ht="21" customHeight="1">
      <c r="A18" s="19"/>
      <c r="B18" s="19"/>
      <c r="C18" s="186" t="s">
        <v>89</v>
      </c>
      <c r="D18" s="187"/>
      <c r="E18" s="22"/>
      <c r="F18" s="188">
        <f>SUM(K18:Y18)</f>
        <v>374583</v>
      </c>
      <c r="G18" s="188"/>
      <c r="H18" s="188"/>
      <c r="I18" s="188"/>
      <c r="J18" s="188"/>
      <c r="K18" s="185">
        <v>333733</v>
      </c>
      <c r="L18" s="185"/>
      <c r="M18" s="185"/>
      <c r="N18" s="185"/>
      <c r="O18" s="185"/>
      <c r="P18" s="185">
        <v>35655</v>
      </c>
      <c r="Q18" s="185"/>
      <c r="R18" s="185"/>
      <c r="S18" s="185"/>
      <c r="T18" s="185"/>
      <c r="U18" s="185">
        <v>5195</v>
      </c>
      <c r="V18" s="185"/>
      <c r="W18" s="185"/>
      <c r="X18" s="185"/>
      <c r="Y18" s="185"/>
      <c r="Z18" s="7"/>
    </row>
    <row r="19" spans="1:26" ht="19.5" customHeight="1">
      <c r="A19" s="19"/>
      <c r="B19" s="19"/>
      <c r="C19" s="186"/>
      <c r="D19" s="187"/>
      <c r="E19" s="22"/>
      <c r="F19" s="188"/>
      <c r="G19" s="188"/>
      <c r="H19" s="188"/>
      <c r="I19" s="188"/>
      <c r="J19" s="188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7"/>
    </row>
    <row r="20" spans="1:26" ht="21" customHeight="1">
      <c r="A20" s="19"/>
      <c r="B20" s="19"/>
      <c r="C20" s="186" t="s">
        <v>90</v>
      </c>
      <c r="D20" s="187"/>
      <c r="E20" s="22"/>
      <c r="F20" s="188">
        <f>SUM(K20:Y20)</f>
        <v>369972</v>
      </c>
      <c r="G20" s="188"/>
      <c r="H20" s="188"/>
      <c r="I20" s="188"/>
      <c r="J20" s="188"/>
      <c r="K20" s="185">
        <v>322762</v>
      </c>
      <c r="L20" s="185"/>
      <c r="M20" s="185"/>
      <c r="N20" s="185"/>
      <c r="O20" s="185"/>
      <c r="P20" s="185">
        <v>42864</v>
      </c>
      <c r="Q20" s="185"/>
      <c r="R20" s="185"/>
      <c r="S20" s="185"/>
      <c r="T20" s="185"/>
      <c r="U20" s="185">
        <v>4346</v>
      </c>
      <c r="V20" s="185"/>
      <c r="W20" s="185"/>
      <c r="X20" s="185"/>
      <c r="Y20" s="185"/>
      <c r="Z20" s="7"/>
    </row>
    <row r="21" spans="1:26" ht="19.5" customHeight="1">
      <c r="A21" s="19"/>
      <c r="B21" s="19"/>
      <c r="C21" s="186"/>
      <c r="D21" s="187"/>
      <c r="E21" s="22"/>
      <c r="F21" s="188"/>
      <c r="G21" s="188"/>
      <c r="H21" s="188"/>
      <c r="I21" s="188"/>
      <c r="J21" s="188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7"/>
    </row>
    <row r="22" spans="1:26" ht="21" customHeight="1">
      <c r="A22" s="19"/>
      <c r="B22" s="19"/>
      <c r="C22" s="186" t="s">
        <v>91</v>
      </c>
      <c r="D22" s="187"/>
      <c r="E22" s="22"/>
      <c r="F22" s="188">
        <f>SUM(K22:Y22)</f>
        <v>330004</v>
      </c>
      <c r="G22" s="188"/>
      <c r="H22" s="188"/>
      <c r="I22" s="188"/>
      <c r="J22" s="188"/>
      <c r="K22" s="185">
        <v>290630</v>
      </c>
      <c r="L22" s="185"/>
      <c r="M22" s="185"/>
      <c r="N22" s="185"/>
      <c r="O22" s="185"/>
      <c r="P22" s="185">
        <v>34198</v>
      </c>
      <c r="Q22" s="185"/>
      <c r="R22" s="185"/>
      <c r="S22" s="185"/>
      <c r="T22" s="185"/>
      <c r="U22" s="185">
        <v>5176</v>
      </c>
      <c r="V22" s="185"/>
      <c r="W22" s="185"/>
      <c r="X22" s="185"/>
      <c r="Y22" s="185"/>
      <c r="Z22" s="7"/>
    </row>
    <row r="23" spans="1:26" ht="19.5" customHeight="1">
      <c r="A23" s="19"/>
      <c r="B23" s="19"/>
      <c r="C23" s="186"/>
      <c r="D23" s="187"/>
      <c r="E23" s="22"/>
      <c r="F23" s="188"/>
      <c r="G23" s="188"/>
      <c r="H23" s="188"/>
      <c r="I23" s="188"/>
      <c r="J23" s="188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7"/>
    </row>
    <row r="24" spans="1:26" ht="21" customHeight="1">
      <c r="A24" s="19"/>
      <c r="B24" s="19"/>
      <c r="C24" s="186" t="s">
        <v>92</v>
      </c>
      <c r="D24" s="187"/>
      <c r="E24" s="22"/>
      <c r="F24" s="188">
        <f>SUM(K24:Y24)</f>
        <v>319248</v>
      </c>
      <c r="G24" s="188"/>
      <c r="H24" s="188"/>
      <c r="I24" s="188"/>
      <c r="J24" s="188"/>
      <c r="K24" s="185">
        <v>282152</v>
      </c>
      <c r="L24" s="185"/>
      <c r="M24" s="185"/>
      <c r="N24" s="185"/>
      <c r="O24" s="185"/>
      <c r="P24" s="185">
        <v>33871</v>
      </c>
      <c r="Q24" s="185"/>
      <c r="R24" s="185"/>
      <c r="S24" s="185"/>
      <c r="T24" s="185"/>
      <c r="U24" s="185">
        <v>3225</v>
      </c>
      <c r="V24" s="185"/>
      <c r="W24" s="185"/>
      <c r="X24" s="185"/>
      <c r="Y24" s="185"/>
      <c r="Z24" s="7"/>
    </row>
    <row r="25" spans="1:26" ht="19.5" customHeight="1">
      <c r="A25" s="19"/>
      <c r="B25" s="19"/>
      <c r="C25" s="186"/>
      <c r="D25" s="187"/>
      <c r="E25" s="22"/>
      <c r="F25" s="188"/>
      <c r="G25" s="188"/>
      <c r="H25" s="188"/>
      <c r="I25" s="188"/>
      <c r="J25" s="188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7"/>
    </row>
    <row r="26" spans="1:26" ht="21" customHeight="1">
      <c r="A26" s="19"/>
      <c r="B26" s="19"/>
      <c r="C26" s="186" t="s">
        <v>93</v>
      </c>
      <c r="D26" s="187"/>
      <c r="E26" s="22"/>
      <c r="F26" s="188">
        <f>SUM(K26:Y26)</f>
        <v>295889</v>
      </c>
      <c r="G26" s="188"/>
      <c r="H26" s="188"/>
      <c r="I26" s="188"/>
      <c r="J26" s="188"/>
      <c r="K26" s="185">
        <v>255335</v>
      </c>
      <c r="L26" s="185"/>
      <c r="M26" s="185"/>
      <c r="N26" s="185"/>
      <c r="O26" s="185"/>
      <c r="P26" s="185">
        <v>37667</v>
      </c>
      <c r="Q26" s="185"/>
      <c r="R26" s="185"/>
      <c r="S26" s="185"/>
      <c r="T26" s="185"/>
      <c r="U26" s="185">
        <v>2887</v>
      </c>
      <c r="V26" s="185"/>
      <c r="W26" s="185"/>
      <c r="X26" s="185"/>
      <c r="Y26" s="185"/>
      <c r="Z26" s="7"/>
    </row>
    <row r="27" spans="1:26" ht="19.5" customHeight="1">
      <c r="A27" s="19"/>
      <c r="B27" s="19"/>
      <c r="C27" s="186"/>
      <c r="D27" s="187"/>
      <c r="E27" s="22"/>
      <c r="F27" s="188"/>
      <c r="G27" s="188"/>
      <c r="H27" s="188"/>
      <c r="I27" s="188"/>
      <c r="J27" s="188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7"/>
    </row>
    <row r="28" spans="1:26" ht="21" customHeight="1">
      <c r="A28" s="19"/>
      <c r="B28" s="19"/>
      <c r="C28" s="186" t="s">
        <v>94</v>
      </c>
      <c r="D28" s="187"/>
      <c r="E28" s="22"/>
      <c r="F28" s="188">
        <f>SUM(K28:Y28)</f>
        <v>302403</v>
      </c>
      <c r="G28" s="188"/>
      <c r="H28" s="188"/>
      <c r="I28" s="188"/>
      <c r="J28" s="188"/>
      <c r="K28" s="185">
        <v>261352</v>
      </c>
      <c r="L28" s="185"/>
      <c r="M28" s="185"/>
      <c r="N28" s="185"/>
      <c r="O28" s="185"/>
      <c r="P28" s="185">
        <v>37176</v>
      </c>
      <c r="Q28" s="185"/>
      <c r="R28" s="185"/>
      <c r="S28" s="185"/>
      <c r="T28" s="185"/>
      <c r="U28" s="185">
        <v>3875</v>
      </c>
      <c r="V28" s="185"/>
      <c r="W28" s="185"/>
      <c r="X28" s="185"/>
      <c r="Y28" s="185"/>
      <c r="Z28" s="7"/>
    </row>
    <row r="29" spans="1:26" ht="19.5" customHeight="1">
      <c r="A29" s="19"/>
      <c r="B29" s="19"/>
      <c r="C29" s="186"/>
      <c r="D29" s="187"/>
      <c r="E29" s="22"/>
      <c r="F29" s="188"/>
      <c r="G29" s="188"/>
      <c r="H29" s="188"/>
      <c r="I29" s="188"/>
      <c r="J29" s="188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7"/>
    </row>
    <row r="30" spans="1:26" ht="21" customHeight="1">
      <c r="A30" s="19"/>
      <c r="B30" s="19"/>
      <c r="C30" s="186" t="s">
        <v>95</v>
      </c>
      <c r="D30" s="187"/>
      <c r="E30" s="22"/>
      <c r="F30" s="188">
        <f>SUM(K30:Y30)</f>
        <v>331171</v>
      </c>
      <c r="G30" s="188"/>
      <c r="H30" s="188"/>
      <c r="I30" s="188"/>
      <c r="J30" s="188"/>
      <c r="K30" s="185">
        <v>296359</v>
      </c>
      <c r="L30" s="185"/>
      <c r="M30" s="185"/>
      <c r="N30" s="185"/>
      <c r="O30" s="185"/>
      <c r="P30" s="185">
        <v>31043</v>
      </c>
      <c r="Q30" s="185"/>
      <c r="R30" s="185"/>
      <c r="S30" s="185"/>
      <c r="T30" s="185"/>
      <c r="U30" s="185">
        <v>3769</v>
      </c>
      <c r="V30" s="185"/>
      <c r="W30" s="185"/>
      <c r="X30" s="185"/>
      <c r="Y30" s="185"/>
      <c r="Z30" s="7"/>
    </row>
    <row r="31" spans="1:26" ht="19.5" customHeight="1">
      <c r="A31" s="19"/>
      <c r="B31" s="19"/>
      <c r="C31" s="186"/>
      <c r="D31" s="187"/>
      <c r="E31" s="22"/>
      <c r="F31" s="188"/>
      <c r="G31" s="188"/>
      <c r="H31" s="188"/>
      <c r="I31" s="188"/>
      <c r="J31" s="188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7"/>
    </row>
    <row r="32" spans="1:26" ht="21" customHeight="1">
      <c r="A32" s="19"/>
      <c r="B32" s="19"/>
      <c r="C32" s="186" t="s">
        <v>96</v>
      </c>
      <c r="D32" s="187"/>
      <c r="E32" s="22"/>
      <c r="F32" s="188">
        <f>SUM(K32:Y32)</f>
        <v>315347</v>
      </c>
      <c r="G32" s="188"/>
      <c r="H32" s="188"/>
      <c r="I32" s="188"/>
      <c r="J32" s="188"/>
      <c r="K32" s="185">
        <v>279091</v>
      </c>
      <c r="L32" s="185"/>
      <c r="M32" s="185"/>
      <c r="N32" s="185"/>
      <c r="O32" s="185"/>
      <c r="P32" s="185">
        <v>31628</v>
      </c>
      <c r="Q32" s="185"/>
      <c r="R32" s="185"/>
      <c r="S32" s="185"/>
      <c r="T32" s="185"/>
      <c r="U32" s="185">
        <v>4628</v>
      </c>
      <c r="V32" s="185"/>
      <c r="W32" s="185"/>
      <c r="X32" s="185"/>
      <c r="Y32" s="185"/>
      <c r="Z32" s="7"/>
    </row>
    <row r="33" spans="1:26" ht="19.5" customHeight="1">
      <c r="A33" s="19"/>
      <c r="B33" s="19"/>
      <c r="C33" s="186"/>
      <c r="D33" s="187"/>
      <c r="E33" s="22"/>
      <c r="F33" s="188"/>
      <c r="G33" s="188"/>
      <c r="H33" s="188"/>
      <c r="I33" s="188"/>
      <c r="J33" s="188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7"/>
    </row>
    <row r="34" spans="1:26" ht="21" customHeight="1">
      <c r="A34" s="19"/>
      <c r="B34" s="19"/>
      <c r="C34" s="186" t="s">
        <v>81</v>
      </c>
      <c r="D34" s="187"/>
      <c r="E34" s="22"/>
      <c r="F34" s="188">
        <f>SUM(K34:Y34)</f>
        <v>310670</v>
      </c>
      <c r="G34" s="188"/>
      <c r="H34" s="188"/>
      <c r="I34" s="188"/>
      <c r="J34" s="188"/>
      <c r="K34" s="185">
        <v>275126</v>
      </c>
      <c r="L34" s="185"/>
      <c r="M34" s="185"/>
      <c r="N34" s="185"/>
      <c r="O34" s="185"/>
      <c r="P34" s="185">
        <v>30752</v>
      </c>
      <c r="Q34" s="185"/>
      <c r="R34" s="185"/>
      <c r="S34" s="185"/>
      <c r="T34" s="185"/>
      <c r="U34" s="185">
        <v>4792</v>
      </c>
      <c r="V34" s="185"/>
      <c r="W34" s="185"/>
      <c r="X34" s="185"/>
      <c r="Y34" s="185"/>
      <c r="Z34" s="7"/>
    </row>
    <row r="35" spans="1:26" ht="19.5" customHeight="1">
      <c r="A35" s="19"/>
      <c r="B35" s="19"/>
      <c r="C35" s="186"/>
      <c r="D35" s="187"/>
      <c r="E35" s="22"/>
      <c r="F35" s="188"/>
      <c r="G35" s="188"/>
      <c r="H35" s="188"/>
      <c r="I35" s="188"/>
      <c r="J35" s="188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7"/>
    </row>
    <row r="36" spans="1:26" ht="21" customHeight="1">
      <c r="A36" s="19"/>
      <c r="B36" s="19"/>
      <c r="C36" s="186" t="s">
        <v>85</v>
      </c>
      <c r="D36" s="187"/>
      <c r="E36" s="22"/>
      <c r="F36" s="188">
        <f>SUM(K36:Y36)</f>
        <v>290973</v>
      </c>
      <c r="G36" s="188"/>
      <c r="H36" s="188"/>
      <c r="I36" s="188"/>
      <c r="J36" s="188"/>
      <c r="K36" s="185">
        <v>254510</v>
      </c>
      <c r="L36" s="185"/>
      <c r="M36" s="185"/>
      <c r="N36" s="185"/>
      <c r="O36" s="185"/>
      <c r="P36" s="185">
        <v>33502</v>
      </c>
      <c r="Q36" s="185"/>
      <c r="R36" s="185"/>
      <c r="S36" s="185"/>
      <c r="T36" s="185"/>
      <c r="U36" s="185">
        <v>2961</v>
      </c>
      <c r="V36" s="185"/>
      <c r="W36" s="185"/>
      <c r="X36" s="185"/>
      <c r="Y36" s="185"/>
      <c r="Z36" s="7"/>
    </row>
    <row r="37" spans="1:26" ht="19.5" customHeight="1" thickBot="1">
      <c r="A37" s="70"/>
      <c r="B37" s="70"/>
      <c r="C37" s="190"/>
      <c r="D37" s="191"/>
      <c r="E37" s="23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80"/>
      <c r="V37" s="80"/>
      <c r="W37" s="80"/>
      <c r="X37" s="80"/>
      <c r="Y37" s="80"/>
      <c r="Z37" s="7"/>
    </row>
    <row r="38" spans="1:25" ht="21" customHeight="1">
      <c r="A38" s="210" t="s">
        <v>314</v>
      </c>
      <c r="B38" s="211"/>
      <c r="C38" s="212" t="s">
        <v>144</v>
      </c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10"/>
      <c r="O38" s="10"/>
      <c r="P38" s="10"/>
      <c r="Q38" s="10"/>
      <c r="R38" s="10"/>
      <c r="S38" s="10"/>
      <c r="T38" s="158" t="s">
        <v>145</v>
      </c>
      <c r="U38" s="159"/>
      <c r="V38" s="159"/>
      <c r="W38" s="159"/>
      <c r="X38" s="159"/>
      <c r="Y38" s="159"/>
    </row>
    <row r="39" spans="1:25" ht="21" customHeight="1">
      <c r="A39" s="189"/>
      <c r="B39" s="189"/>
      <c r="C39" s="167" t="s">
        <v>309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</row>
    <row r="40" spans="3:25" ht="21" customHeight="1">
      <c r="C40" s="216" t="s">
        <v>310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</row>
    <row r="41" spans="2:25" ht="21" customHeight="1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</row>
    <row r="42" spans="2:25" ht="21" customHeight="1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</row>
  </sheetData>
  <mergeCells count="162">
    <mergeCell ref="B41:Y41"/>
    <mergeCell ref="B42:Y42"/>
    <mergeCell ref="A2:D2"/>
    <mergeCell ref="A7:B7"/>
    <mergeCell ref="C7:D7"/>
    <mergeCell ref="A9:B9"/>
    <mergeCell ref="C9:D9"/>
    <mergeCell ref="A3:E5"/>
    <mergeCell ref="C26:D26"/>
    <mergeCell ref="A11:B11"/>
    <mergeCell ref="C11:D11"/>
    <mergeCell ref="C14:D14"/>
    <mergeCell ref="C25:D25"/>
    <mergeCell ref="C16:D16"/>
    <mergeCell ref="C17:D17"/>
    <mergeCell ref="C24:D24"/>
    <mergeCell ref="C21:D21"/>
    <mergeCell ref="C20:D20"/>
    <mergeCell ref="C19:D19"/>
    <mergeCell ref="C18:D18"/>
    <mergeCell ref="C39:Y39"/>
    <mergeCell ref="C40:Y40"/>
    <mergeCell ref="F29:J29"/>
    <mergeCell ref="U29:Y29"/>
    <mergeCell ref="U36:Y36"/>
    <mergeCell ref="F32:J32"/>
    <mergeCell ref="U32:Y32"/>
    <mergeCell ref="U34:Y34"/>
    <mergeCell ref="U30:Y30"/>
    <mergeCell ref="U35:Y35"/>
    <mergeCell ref="C28:D28"/>
    <mergeCell ref="C30:D30"/>
    <mergeCell ref="C23:D23"/>
    <mergeCell ref="F23:J23"/>
    <mergeCell ref="F25:J25"/>
    <mergeCell ref="C27:D27"/>
    <mergeCell ref="C29:D29"/>
    <mergeCell ref="F28:J28"/>
    <mergeCell ref="P9:T9"/>
    <mergeCell ref="F15:J15"/>
    <mergeCell ref="F21:J21"/>
    <mergeCell ref="U21:Y21"/>
    <mergeCell ref="U20:Y20"/>
    <mergeCell ref="F17:J17"/>
    <mergeCell ref="U18:Y18"/>
    <mergeCell ref="U19:Y19"/>
    <mergeCell ref="U16:Y16"/>
    <mergeCell ref="F16:J16"/>
    <mergeCell ref="U11:Y11"/>
    <mergeCell ref="U15:Y15"/>
    <mergeCell ref="F26:J26"/>
    <mergeCell ref="U26:Y26"/>
    <mergeCell ref="U25:Y25"/>
    <mergeCell ref="F24:J24"/>
    <mergeCell ref="U24:Y24"/>
    <mergeCell ref="P11:T11"/>
    <mergeCell ref="F11:J11"/>
    <mergeCell ref="U22:Y22"/>
    <mergeCell ref="F37:J37"/>
    <mergeCell ref="F33:J33"/>
    <mergeCell ref="P29:T29"/>
    <mergeCell ref="U14:Y14"/>
    <mergeCell ref="F18:J18"/>
    <mergeCell ref="K18:O18"/>
    <mergeCell ref="K19:O19"/>
    <mergeCell ref="F19:J19"/>
    <mergeCell ref="U17:Y17"/>
    <mergeCell ref="U27:Y27"/>
    <mergeCell ref="T38:Y38"/>
    <mergeCell ref="U31:Y31"/>
    <mergeCell ref="U33:Y33"/>
    <mergeCell ref="P37:T37"/>
    <mergeCell ref="P34:T34"/>
    <mergeCell ref="P35:T35"/>
    <mergeCell ref="P36:T36"/>
    <mergeCell ref="A38:B38"/>
    <mergeCell ref="C38:M38"/>
    <mergeCell ref="F10:J10"/>
    <mergeCell ref="K10:O10"/>
    <mergeCell ref="F34:J34"/>
    <mergeCell ref="K27:O27"/>
    <mergeCell ref="K28:O28"/>
    <mergeCell ref="C35:D35"/>
    <mergeCell ref="F35:J35"/>
    <mergeCell ref="K11:O11"/>
    <mergeCell ref="C15:D15"/>
    <mergeCell ref="F30:J30"/>
    <mergeCell ref="U23:Y23"/>
    <mergeCell ref="C22:D22"/>
    <mergeCell ref="K23:O23"/>
    <mergeCell ref="K24:O24"/>
    <mergeCell ref="K25:O25"/>
    <mergeCell ref="K26:O26"/>
    <mergeCell ref="U28:Y28"/>
    <mergeCell ref="F27:J27"/>
    <mergeCell ref="A10:B10"/>
    <mergeCell ref="U9:Y9"/>
    <mergeCell ref="P3:T5"/>
    <mergeCell ref="K7:O7"/>
    <mergeCell ref="P7:T7"/>
    <mergeCell ref="U3:Y5"/>
    <mergeCell ref="P10:T10"/>
    <mergeCell ref="U10:Y10"/>
    <mergeCell ref="F9:J9"/>
    <mergeCell ref="K9:O9"/>
    <mergeCell ref="A1:Y1"/>
    <mergeCell ref="A8:B8"/>
    <mergeCell ref="F8:J8"/>
    <mergeCell ref="K8:O8"/>
    <mergeCell ref="P8:T8"/>
    <mergeCell ref="U8:Y8"/>
    <mergeCell ref="F7:J7"/>
    <mergeCell ref="U7:Y7"/>
    <mergeCell ref="F3:J5"/>
    <mergeCell ref="K3:O5"/>
    <mergeCell ref="F14:J14"/>
    <mergeCell ref="F20:J20"/>
    <mergeCell ref="F22:J22"/>
    <mergeCell ref="K14:O14"/>
    <mergeCell ref="K15:O15"/>
    <mergeCell ref="K16:O16"/>
    <mergeCell ref="K17:O17"/>
    <mergeCell ref="K20:O20"/>
    <mergeCell ref="K21:O21"/>
    <mergeCell ref="K22:O22"/>
    <mergeCell ref="A39:B39"/>
    <mergeCell ref="K36:O36"/>
    <mergeCell ref="K32:O32"/>
    <mergeCell ref="K33:O33"/>
    <mergeCell ref="K34:O34"/>
    <mergeCell ref="K35:O35"/>
    <mergeCell ref="C37:D37"/>
    <mergeCell ref="C36:D36"/>
    <mergeCell ref="K37:O37"/>
    <mergeCell ref="C33:D33"/>
    <mergeCell ref="C32:D32"/>
    <mergeCell ref="K29:O29"/>
    <mergeCell ref="K30:O30"/>
    <mergeCell ref="K31:O31"/>
    <mergeCell ref="C31:D31"/>
    <mergeCell ref="C34:D34"/>
    <mergeCell ref="F36:J36"/>
    <mergeCell ref="F31:J31"/>
    <mergeCell ref="P14:T14"/>
    <mergeCell ref="P15:T15"/>
    <mergeCell ref="P16:T16"/>
    <mergeCell ref="P17:T17"/>
    <mergeCell ref="P18:T18"/>
    <mergeCell ref="P19:T19"/>
    <mergeCell ref="P20:T20"/>
    <mergeCell ref="P21:T21"/>
    <mergeCell ref="P22:T22"/>
    <mergeCell ref="P23:T23"/>
    <mergeCell ref="P24:T24"/>
    <mergeCell ref="P25:T25"/>
    <mergeCell ref="P26:T26"/>
    <mergeCell ref="P27:T27"/>
    <mergeCell ref="P28:T28"/>
    <mergeCell ref="P30:T30"/>
    <mergeCell ref="P31:T31"/>
    <mergeCell ref="P32:T32"/>
    <mergeCell ref="P33:T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showGridLines="0" workbookViewId="0" topLeftCell="A1">
      <selection activeCell="A1" sqref="A1:AH1"/>
    </sheetView>
  </sheetViews>
  <sheetFormatPr defaultColWidth="9.00390625" defaultRowHeight="24.75" customHeight="1"/>
  <cols>
    <col min="1" max="2" width="3.125" style="1" customWidth="1"/>
    <col min="3" max="3" width="4.00390625" style="1" customWidth="1"/>
    <col min="4" max="16384" width="3.125" style="1" customWidth="1"/>
  </cols>
  <sheetData>
    <row r="1" spans="1:34" ht="30" customHeight="1">
      <c r="A1" s="192" t="s">
        <v>111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34" ht="25.5" customHeight="1" thickBot="1">
      <c r="A2" s="249" t="s">
        <v>112</v>
      </c>
      <c r="B2" s="249"/>
      <c r="C2" s="249"/>
      <c r="D2" s="249"/>
      <c r="AC2" s="231" t="s">
        <v>113</v>
      </c>
      <c r="AD2" s="231"/>
      <c r="AE2" s="231"/>
      <c r="AF2" s="231"/>
      <c r="AG2" s="231"/>
      <c r="AH2" s="231"/>
    </row>
    <row r="3" spans="1:34" ht="25.5" customHeight="1">
      <c r="A3" s="241" t="s">
        <v>114</v>
      </c>
      <c r="B3" s="241"/>
      <c r="C3" s="241"/>
      <c r="D3" s="223"/>
      <c r="E3" s="240" t="s">
        <v>115</v>
      </c>
      <c r="F3" s="241"/>
      <c r="G3" s="223"/>
      <c r="H3" s="236" t="s">
        <v>116</v>
      </c>
      <c r="I3" s="237"/>
      <c r="J3" s="237"/>
      <c r="K3" s="237"/>
      <c r="L3" s="237"/>
      <c r="M3" s="160"/>
      <c r="N3" s="236" t="s">
        <v>117</v>
      </c>
      <c r="O3" s="237"/>
      <c r="P3" s="237"/>
      <c r="Q3" s="237"/>
      <c r="R3" s="237"/>
      <c r="S3" s="237"/>
      <c r="T3" s="237"/>
      <c r="U3" s="237"/>
      <c r="V3" s="160"/>
      <c r="W3" s="240" t="s">
        <v>118</v>
      </c>
      <c r="X3" s="241"/>
      <c r="Y3" s="223"/>
      <c r="Z3" s="238" t="s">
        <v>119</v>
      </c>
      <c r="AA3" s="239"/>
      <c r="AB3" s="248"/>
      <c r="AC3" s="238" t="s">
        <v>120</v>
      </c>
      <c r="AD3" s="239"/>
      <c r="AE3" s="248"/>
      <c r="AF3" s="238" t="s">
        <v>121</v>
      </c>
      <c r="AG3" s="239"/>
      <c r="AH3" s="239"/>
    </row>
    <row r="4" spans="1:34" ht="25.5" customHeight="1">
      <c r="A4" s="243"/>
      <c r="B4" s="243"/>
      <c r="C4" s="243"/>
      <c r="D4" s="244"/>
      <c r="E4" s="242"/>
      <c r="F4" s="243"/>
      <c r="G4" s="244"/>
      <c r="H4" s="233" t="s">
        <v>122</v>
      </c>
      <c r="I4" s="234"/>
      <c r="J4" s="235"/>
      <c r="K4" s="233" t="s">
        <v>123</v>
      </c>
      <c r="L4" s="234"/>
      <c r="M4" s="235"/>
      <c r="N4" s="233" t="s">
        <v>122</v>
      </c>
      <c r="O4" s="234"/>
      <c r="P4" s="235"/>
      <c r="Q4" s="233" t="s">
        <v>123</v>
      </c>
      <c r="R4" s="234"/>
      <c r="S4" s="235"/>
      <c r="T4" s="250" t="s">
        <v>124</v>
      </c>
      <c r="U4" s="251"/>
      <c r="V4" s="252"/>
      <c r="W4" s="242"/>
      <c r="X4" s="243"/>
      <c r="Y4" s="244"/>
      <c r="Z4" s="245" t="s">
        <v>125</v>
      </c>
      <c r="AA4" s="246"/>
      <c r="AB4" s="247"/>
      <c r="AC4" s="245" t="s">
        <v>126</v>
      </c>
      <c r="AD4" s="246"/>
      <c r="AE4" s="247"/>
      <c r="AF4" s="245" t="s">
        <v>127</v>
      </c>
      <c r="AG4" s="246"/>
      <c r="AH4" s="246"/>
    </row>
    <row r="5" spans="1:34" ht="25.5" customHeight="1">
      <c r="A5" s="148"/>
      <c r="B5" s="148"/>
      <c r="C5" s="3"/>
      <c r="D5" s="9"/>
      <c r="E5" s="254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</row>
    <row r="6" spans="1:34" ht="25.5" customHeight="1">
      <c r="A6" s="137" t="s">
        <v>84</v>
      </c>
      <c r="B6" s="137"/>
      <c r="C6" s="3" t="s">
        <v>85</v>
      </c>
      <c r="D6" s="9" t="s">
        <v>191</v>
      </c>
      <c r="E6" s="228">
        <v>46737</v>
      </c>
      <c r="F6" s="227"/>
      <c r="G6" s="227"/>
      <c r="H6" s="135">
        <v>10216</v>
      </c>
      <c r="I6" s="135"/>
      <c r="J6" s="135"/>
      <c r="K6" s="135">
        <v>28918</v>
      </c>
      <c r="L6" s="135"/>
      <c r="M6" s="135"/>
      <c r="N6" s="135">
        <v>1053</v>
      </c>
      <c r="O6" s="135"/>
      <c r="P6" s="135"/>
      <c r="Q6" s="135">
        <v>3971</v>
      </c>
      <c r="R6" s="135"/>
      <c r="S6" s="135"/>
      <c r="T6" s="135">
        <v>21</v>
      </c>
      <c r="U6" s="135"/>
      <c r="V6" s="135"/>
      <c r="W6" s="135">
        <v>444</v>
      </c>
      <c r="X6" s="135"/>
      <c r="Y6" s="135"/>
      <c r="Z6" s="135">
        <v>1049</v>
      </c>
      <c r="AA6" s="135"/>
      <c r="AB6" s="135"/>
      <c r="AC6" s="135">
        <v>111</v>
      </c>
      <c r="AD6" s="135"/>
      <c r="AE6" s="135"/>
      <c r="AF6" s="135">
        <v>954</v>
      </c>
      <c r="AG6" s="135"/>
      <c r="AH6" s="135"/>
    </row>
    <row r="7" spans="1:34" ht="25.5" customHeight="1">
      <c r="A7" s="137"/>
      <c r="B7" s="137"/>
      <c r="C7" s="3"/>
      <c r="D7" s="9"/>
      <c r="E7" s="63"/>
      <c r="F7" s="35"/>
      <c r="G7" s="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5.5" customHeight="1">
      <c r="A8" s="137"/>
      <c r="B8" s="137"/>
      <c r="C8" s="3" t="s">
        <v>82</v>
      </c>
      <c r="D8" s="9"/>
      <c r="E8" s="228">
        <v>46500</v>
      </c>
      <c r="F8" s="227"/>
      <c r="G8" s="227"/>
      <c r="H8" s="135">
        <v>10915</v>
      </c>
      <c r="I8" s="135"/>
      <c r="J8" s="135"/>
      <c r="K8" s="135">
        <v>28179</v>
      </c>
      <c r="L8" s="135"/>
      <c r="M8" s="135"/>
      <c r="N8" s="135">
        <v>1063</v>
      </c>
      <c r="O8" s="135"/>
      <c r="P8" s="135"/>
      <c r="Q8" s="135">
        <v>3804</v>
      </c>
      <c r="R8" s="135"/>
      <c r="S8" s="135"/>
      <c r="T8" s="135">
        <v>26</v>
      </c>
      <c r="U8" s="135"/>
      <c r="V8" s="135"/>
      <c r="W8" s="135">
        <v>441</v>
      </c>
      <c r="X8" s="135"/>
      <c r="Y8" s="135"/>
      <c r="Z8" s="135">
        <v>1056</v>
      </c>
      <c r="AA8" s="135"/>
      <c r="AB8" s="135"/>
      <c r="AC8" s="135">
        <v>105</v>
      </c>
      <c r="AD8" s="135"/>
      <c r="AE8" s="135"/>
      <c r="AF8" s="135">
        <v>911</v>
      </c>
      <c r="AG8" s="135"/>
      <c r="AH8" s="135"/>
    </row>
    <row r="9" spans="1:34" ht="25.5" customHeight="1">
      <c r="A9" s="137"/>
      <c r="B9" s="137"/>
      <c r="C9" s="3"/>
      <c r="D9" s="9"/>
      <c r="E9" s="63"/>
      <c r="F9" s="35"/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5.5" customHeight="1">
      <c r="A10" s="137"/>
      <c r="B10" s="137"/>
      <c r="C10" s="55" t="s">
        <v>110</v>
      </c>
      <c r="D10" s="9"/>
      <c r="E10" s="144">
        <v>46550</v>
      </c>
      <c r="F10" s="156"/>
      <c r="G10" s="156"/>
      <c r="H10" s="156">
        <v>11566</v>
      </c>
      <c r="I10" s="156"/>
      <c r="J10" s="156"/>
      <c r="K10" s="156">
        <v>27685</v>
      </c>
      <c r="L10" s="156"/>
      <c r="M10" s="156"/>
      <c r="N10" s="156">
        <v>1084</v>
      </c>
      <c r="O10" s="156"/>
      <c r="P10" s="156"/>
      <c r="Q10" s="156">
        <v>3644</v>
      </c>
      <c r="R10" s="156"/>
      <c r="S10" s="156"/>
      <c r="T10" s="156">
        <v>31</v>
      </c>
      <c r="U10" s="156"/>
      <c r="V10" s="156"/>
      <c r="W10" s="156">
        <v>447</v>
      </c>
      <c r="X10" s="156"/>
      <c r="Y10" s="156"/>
      <c r="Z10" s="156">
        <v>1024</v>
      </c>
      <c r="AA10" s="156"/>
      <c r="AB10" s="156"/>
      <c r="AC10" s="156">
        <v>101</v>
      </c>
      <c r="AD10" s="156"/>
      <c r="AE10" s="156"/>
      <c r="AF10" s="156">
        <v>968</v>
      </c>
      <c r="AG10" s="156"/>
      <c r="AH10" s="156"/>
    </row>
    <row r="11" spans="1:34" ht="25.5" customHeight="1">
      <c r="A11" s="137"/>
      <c r="B11" s="137"/>
      <c r="C11" s="3"/>
      <c r="D11" s="9"/>
      <c r="E11" s="228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1:34" ht="25.5" customHeight="1">
      <c r="A12" s="137"/>
      <c r="B12" s="137"/>
      <c r="C12" s="55" t="s">
        <v>189</v>
      </c>
      <c r="D12" s="9"/>
      <c r="E12" s="156">
        <v>46322</v>
      </c>
      <c r="F12" s="156"/>
      <c r="G12" s="156"/>
      <c r="H12" s="156">
        <v>11994</v>
      </c>
      <c r="I12" s="156"/>
      <c r="J12" s="156"/>
      <c r="K12" s="156">
        <v>27230</v>
      </c>
      <c r="L12" s="156"/>
      <c r="M12" s="156"/>
      <c r="N12" s="156">
        <v>1084</v>
      </c>
      <c r="O12" s="156"/>
      <c r="P12" s="156"/>
      <c r="Q12" s="156">
        <v>3436</v>
      </c>
      <c r="R12" s="156"/>
      <c r="S12" s="156"/>
      <c r="T12" s="156">
        <v>31</v>
      </c>
      <c r="U12" s="156"/>
      <c r="V12" s="156"/>
      <c r="W12" s="156">
        <v>438</v>
      </c>
      <c r="X12" s="156"/>
      <c r="Y12" s="156"/>
      <c r="Z12" s="156">
        <v>1038</v>
      </c>
      <c r="AA12" s="156"/>
      <c r="AB12" s="156"/>
      <c r="AC12" s="156">
        <v>100</v>
      </c>
      <c r="AD12" s="156"/>
      <c r="AE12" s="156"/>
      <c r="AF12" s="156">
        <v>971</v>
      </c>
      <c r="AG12" s="156"/>
      <c r="AH12" s="156"/>
    </row>
    <row r="13" spans="1:34" ht="25.5" customHeight="1">
      <c r="A13" s="137"/>
      <c r="B13" s="137"/>
      <c r="C13" s="3"/>
      <c r="D13" s="9"/>
      <c r="E13" s="228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</row>
    <row r="14" spans="1:34" ht="25.5" customHeight="1">
      <c r="A14" s="137"/>
      <c r="B14" s="137"/>
      <c r="C14" s="55" t="s">
        <v>212</v>
      </c>
      <c r="D14" s="60"/>
      <c r="E14" s="144">
        <v>46204</v>
      </c>
      <c r="F14" s="156"/>
      <c r="G14" s="156"/>
      <c r="H14" s="156">
        <v>12472</v>
      </c>
      <c r="I14" s="156"/>
      <c r="J14" s="156"/>
      <c r="K14" s="156">
        <v>26750</v>
      </c>
      <c r="L14" s="156"/>
      <c r="M14" s="156"/>
      <c r="N14" s="156">
        <v>1076</v>
      </c>
      <c r="O14" s="156"/>
      <c r="P14" s="156"/>
      <c r="Q14" s="156">
        <v>3299</v>
      </c>
      <c r="R14" s="156"/>
      <c r="S14" s="156"/>
      <c r="T14" s="156">
        <v>22</v>
      </c>
      <c r="U14" s="156"/>
      <c r="V14" s="156"/>
      <c r="W14" s="156">
        <v>446</v>
      </c>
      <c r="X14" s="156"/>
      <c r="Y14" s="156"/>
      <c r="Z14" s="156">
        <v>1039</v>
      </c>
      <c r="AA14" s="156"/>
      <c r="AB14" s="156"/>
      <c r="AC14" s="156">
        <v>97</v>
      </c>
      <c r="AD14" s="156"/>
      <c r="AE14" s="156"/>
      <c r="AF14" s="156">
        <v>1003</v>
      </c>
      <c r="AG14" s="156"/>
      <c r="AH14" s="156"/>
    </row>
    <row r="15" spans="1:34" ht="25.5" customHeight="1">
      <c r="A15" s="137"/>
      <c r="B15" s="137"/>
      <c r="C15" s="3"/>
      <c r="D15" s="9"/>
      <c r="E15" s="228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</row>
    <row r="16" spans="1:34" s="14" customFormat="1" ht="25.5" customHeight="1">
      <c r="A16" s="232"/>
      <c r="B16" s="232"/>
      <c r="C16" s="87" t="s">
        <v>215</v>
      </c>
      <c r="D16" s="58"/>
      <c r="E16" s="230">
        <f>SUM(H16:AH16)</f>
        <v>45862</v>
      </c>
      <c r="F16" s="229"/>
      <c r="G16" s="229"/>
      <c r="H16" s="229">
        <v>12818</v>
      </c>
      <c r="I16" s="229"/>
      <c r="J16" s="229"/>
      <c r="K16" s="229">
        <v>26286</v>
      </c>
      <c r="L16" s="229"/>
      <c r="M16" s="229"/>
      <c r="N16" s="229">
        <v>987</v>
      </c>
      <c r="O16" s="229"/>
      <c r="P16" s="229"/>
      <c r="Q16" s="229">
        <v>3161</v>
      </c>
      <c r="R16" s="229"/>
      <c r="S16" s="229"/>
      <c r="T16" s="229">
        <v>20</v>
      </c>
      <c r="U16" s="229"/>
      <c r="V16" s="229"/>
      <c r="W16" s="229">
        <v>461</v>
      </c>
      <c r="X16" s="229"/>
      <c r="Y16" s="229"/>
      <c r="Z16" s="229">
        <v>1029</v>
      </c>
      <c r="AA16" s="229"/>
      <c r="AB16" s="229"/>
      <c r="AC16" s="229">
        <v>97</v>
      </c>
      <c r="AD16" s="229"/>
      <c r="AE16" s="229"/>
      <c r="AF16" s="229">
        <v>1003</v>
      </c>
      <c r="AG16" s="229"/>
      <c r="AH16" s="229"/>
    </row>
    <row r="17" spans="1:34" ht="25.5" customHeight="1" thickBot="1">
      <c r="A17" s="255"/>
      <c r="B17" s="255"/>
      <c r="C17" s="3"/>
      <c r="D17" s="9"/>
      <c r="E17" s="184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25.5" customHeight="1">
      <c r="A18" s="10"/>
      <c r="B18" s="10"/>
      <c r="C18" s="271" t="s">
        <v>308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10"/>
      <c r="X18" s="158" t="s">
        <v>187</v>
      </c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ht="25.5" customHeight="1"/>
    <row r="20" spans="1:34" ht="24.75" customHeight="1">
      <c r="A20" s="192" t="s">
        <v>147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</row>
    <row r="21" spans="1:34" ht="24.75" customHeight="1" thickBot="1">
      <c r="A21" s="167" t="s">
        <v>112</v>
      </c>
      <c r="B21" s="171"/>
      <c r="C21" s="171"/>
      <c r="D21" s="171"/>
      <c r="AC21" s="258" t="s">
        <v>148</v>
      </c>
      <c r="AD21" s="259"/>
      <c r="AE21" s="259"/>
      <c r="AF21" s="259"/>
      <c r="AG21" s="259"/>
      <c r="AH21" s="259"/>
    </row>
    <row r="22" spans="1:34" ht="24.75" customHeight="1">
      <c r="A22" s="160" t="s">
        <v>114</v>
      </c>
      <c r="B22" s="161"/>
      <c r="C22" s="161"/>
      <c r="D22" s="161"/>
      <c r="E22" s="143" t="s">
        <v>115</v>
      </c>
      <c r="F22" s="161"/>
      <c r="G22" s="161"/>
      <c r="H22" s="240" t="s">
        <v>149</v>
      </c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63" t="s">
        <v>333</v>
      </c>
      <c r="U22" s="241"/>
      <c r="V22" s="223"/>
      <c r="W22" s="267" t="s">
        <v>334</v>
      </c>
      <c r="X22" s="268"/>
      <c r="Y22" s="268"/>
      <c r="Z22" s="268"/>
      <c r="AA22" s="268"/>
      <c r="AB22" s="268"/>
      <c r="AC22" s="268"/>
      <c r="AD22" s="268"/>
      <c r="AE22" s="263" t="s">
        <v>335</v>
      </c>
      <c r="AF22" s="241"/>
      <c r="AG22" s="241"/>
      <c r="AH22" s="241"/>
    </row>
    <row r="23" spans="1:34" ht="24.75" customHeight="1">
      <c r="A23" s="244"/>
      <c r="B23" s="197"/>
      <c r="C23" s="197"/>
      <c r="D23" s="197"/>
      <c r="E23" s="260"/>
      <c r="F23" s="197"/>
      <c r="G23" s="197"/>
      <c r="H23" s="242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64"/>
      <c r="U23" s="265"/>
      <c r="V23" s="266"/>
      <c r="W23" s="269"/>
      <c r="X23" s="270"/>
      <c r="Y23" s="270"/>
      <c r="Z23" s="270"/>
      <c r="AA23" s="270"/>
      <c r="AB23" s="270"/>
      <c r="AC23" s="270"/>
      <c r="AD23" s="270"/>
      <c r="AE23" s="264"/>
      <c r="AF23" s="265"/>
      <c r="AG23" s="265"/>
      <c r="AH23" s="265"/>
    </row>
    <row r="24" spans="1:34" ht="24.75" customHeight="1">
      <c r="A24" s="162"/>
      <c r="B24" s="163"/>
      <c r="C24" s="163"/>
      <c r="D24" s="163"/>
      <c r="E24" s="163"/>
      <c r="F24" s="163"/>
      <c r="G24" s="163"/>
      <c r="H24" s="169" t="s">
        <v>331</v>
      </c>
      <c r="I24" s="163"/>
      <c r="J24" s="163"/>
      <c r="K24" s="169" t="s">
        <v>332</v>
      </c>
      <c r="L24" s="163"/>
      <c r="M24" s="163"/>
      <c r="N24" s="169" t="s">
        <v>150</v>
      </c>
      <c r="O24" s="163"/>
      <c r="P24" s="163"/>
      <c r="Q24" s="169" t="s">
        <v>151</v>
      </c>
      <c r="R24" s="163"/>
      <c r="S24" s="140"/>
      <c r="T24" s="264"/>
      <c r="U24" s="265"/>
      <c r="V24" s="266"/>
      <c r="W24" s="169" t="s">
        <v>152</v>
      </c>
      <c r="X24" s="163"/>
      <c r="Y24" s="163"/>
      <c r="Z24" s="163"/>
      <c r="AA24" s="256" t="s">
        <v>153</v>
      </c>
      <c r="AB24" s="256"/>
      <c r="AC24" s="256"/>
      <c r="AD24" s="257"/>
      <c r="AE24" s="264"/>
      <c r="AF24" s="265"/>
      <c r="AG24" s="265"/>
      <c r="AH24" s="265"/>
    </row>
    <row r="25" spans="1:34" ht="24.75" customHeight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40"/>
      <c r="T25" s="242"/>
      <c r="U25" s="243"/>
      <c r="V25" s="244"/>
      <c r="W25" s="163"/>
      <c r="X25" s="163"/>
      <c r="Y25" s="163"/>
      <c r="Z25" s="163"/>
      <c r="AA25" s="261" t="s">
        <v>154</v>
      </c>
      <c r="AB25" s="261"/>
      <c r="AC25" s="261"/>
      <c r="AD25" s="245"/>
      <c r="AE25" s="242"/>
      <c r="AF25" s="243"/>
      <c r="AG25" s="243"/>
      <c r="AH25" s="243"/>
    </row>
    <row r="26" spans="1:34" ht="24.75" customHeight="1">
      <c r="A26" s="132"/>
      <c r="B26" s="132"/>
      <c r="C26" s="13"/>
      <c r="D26" s="9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</row>
    <row r="27" spans="1:34" ht="24.75" customHeight="1">
      <c r="A27" s="132" t="s">
        <v>84</v>
      </c>
      <c r="B27" s="132"/>
      <c r="C27" s="13" t="s">
        <v>85</v>
      </c>
      <c r="D27" s="9" t="s">
        <v>196</v>
      </c>
      <c r="E27" s="228">
        <v>36749</v>
      </c>
      <c r="F27" s="227"/>
      <c r="G27" s="227"/>
      <c r="H27" s="135">
        <v>1100</v>
      </c>
      <c r="I27" s="135"/>
      <c r="J27" s="135"/>
      <c r="K27" s="135">
        <v>1</v>
      </c>
      <c r="L27" s="135"/>
      <c r="M27" s="135"/>
      <c r="N27" s="135">
        <v>12263</v>
      </c>
      <c r="O27" s="135"/>
      <c r="P27" s="135"/>
      <c r="Q27" s="135">
        <v>8692</v>
      </c>
      <c r="R27" s="135"/>
      <c r="S27" s="135"/>
      <c r="T27" s="135">
        <v>890</v>
      </c>
      <c r="U27" s="135"/>
      <c r="V27" s="135"/>
      <c r="W27" s="135">
        <v>12225</v>
      </c>
      <c r="X27" s="135"/>
      <c r="Y27" s="135"/>
      <c r="Z27" s="135"/>
      <c r="AA27" s="135">
        <v>1433</v>
      </c>
      <c r="AB27" s="135"/>
      <c r="AC27" s="135"/>
      <c r="AD27" s="135"/>
      <c r="AE27" s="135">
        <v>145</v>
      </c>
      <c r="AF27" s="135"/>
      <c r="AG27" s="135"/>
      <c r="AH27" s="135"/>
    </row>
    <row r="28" spans="1:34" ht="24.75" customHeight="1">
      <c r="A28" s="132"/>
      <c r="B28" s="132"/>
      <c r="C28" s="13"/>
      <c r="D28" s="9"/>
      <c r="E28" s="228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</row>
    <row r="29" spans="1:34" ht="24.75" customHeight="1">
      <c r="A29" s="132"/>
      <c r="B29" s="132"/>
      <c r="C29" s="54" t="s">
        <v>82</v>
      </c>
      <c r="D29" s="9"/>
      <c r="E29" s="228">
        <v>37083</v>
      </c>
      <c r="F29" s="135"/>
      <c r="G29" s="135"/>
      <c r="H29" s="135">
        <v>1070</v>
      </c>
      <c r="I29" s="135"/>
      <c r="J29" s="135"/>
      <c r="K29" s="135">
        <v>1</v>
      </c>
      <c r="L29" s="135"/>
      <c r="M29" s="135"/>
      <c r="N29" s="135">
        <v>13478</v>
      </c>
      <c r="O29" s="135"/>
      <c r="P29" s="135"/>
      <c r="Q29" s="135">
        <v>8315</v>
      </c>
      <c r="R29" s="135"/>
      <c r="S29" s="135"/>
      <c r="T29" s="135">
        <v>855</v>
      </c>
      <c r="U29" s="135"/>
      <c r="V29" s="135"/>
      <c r="W29" s="135">
        <v>11852</v>
      </c>
      <c r="X29" s="135"/>
      <c r="Y29" s="135"/>
      <c r="Z29" s="135"/>
      <c r="AA29" s="135">
        <v>1375</v>
      </c>
      <c r="AB29" s="135"/>
      <c r="AC29" s="135"/>
      <c r="AD29" s="135"/>
      <c r="AE29" s="135">
        <v>137</v>
      </c>
      <c r="AF29" s="135"/>
      <c r="AG29" s="135"/>
      <c r="AH29" s="135"/>
    </row>
    <row r="30" spans="1:34" ht="24.75" customHeight="1">
      <c r="A30" s="132"/>
      <c r="B30" s="132"/>
      <c r="C30" s="13"/>
      <c r="D30" s="9"/>
      <c r="E30" s="228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</row>
    <row r="31" spans="1:34" ht="24.75" customHeight="1">
      <c r="A31" s="132"/>
      <c r="B31" s="132"/>
      <c r="C31" s="54" t="s">
        <v>110</v>
      </c>
      <c r="D31" s="9"/>
      <c r="E31" s="144">
        <f>SUM(H31:AH31)</f>
        <v>37441</v>
      </c>
      <c r="F31" s="156"/>
      <c r="G31" s="156"/>
      <c r="H31" s="156">
        <v>1120</v>
      </c>
      <c r="I31" s="156"/>
      <c r="J31" s="156"/>
      <c r="K31" s="156">
        <v>1</v>
      </c>
      <c r="L31" s="156"/>
      <c r="M31" s="156"/>
      <c r="N31" s="156">
        <v>14310</v>
      </c>
      <c r="O31" s="156"/>
      <c r="P31" s="156"/>
      <c r="Q31" s="156">
        <v>7961</v>
      </c>
      <c r="R31" s="156"/>
      <c r="S31" s="156"/>
      <c r="T31" s="156">
        <v>908</v>
      </c>
      <c r="U31" s="156"/>
      <c r="V31" s="156"/>
      <c r="W31" s="156">
        <v>11679</v>
      </c>
      <c r="X31" s="156"/>
      <c r="Y31" s="156"/>
      <c r="Z31" s="156"/>
      <c r="AA31" s="156">
        <v>1337</v>
      </c>
      <c r="AB31" s="156"/>
      <c r="AC31" s="156"/>
      <c r="AD31" s="156"/>
      <c r="AE31" s="156">
        <v>125</v>
      </c>
      <c r="AF31" s="156"/>
      <c r="AG31" s="156"/>
      <c r="AH31" s="156"/>
    </row>
    <row r="32" spans="1:34" ht="24.75" customHeight="1">
      <c r="A32" s="132"/>
      <c r="B32" s="132"/>
      <c r="C32" s="13"/>
      <c r="D32" s="9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</row>
    <row r="33" spans="1:34" ht="24.75" customHeight="1">
      <c r="A33" s="132"/>
      <c r="B33" s="132"/>
      <c r="C33" s="54" t="s">
        <v>185</v>
      </c>
      <c r="D33" s="9"/>
      <c r="E33" s="144">
        <f>SUM(H33:AH33)</f>
        <v>37847</v>
      </c>
      <c r="F33" s="156"/>
      <c r="G33" s="156"/>
      <c r="H33" s="156">
        <v>1141</v>
      </c>
      <c r="I33" s="156"/>
      <c r="J33" s="156"/>
      <c r="K33" s="156">
        <v>1</v>
      </c>
      <c r="L33" s="156"/>
      <c r="M33" s="156"/>
      <c r="N33" s="156">
        <v>15050</v>
      </c>
      <c r="O33" s="156"/>
      <c r="P33" s="156"/>
      <c r="Q33" s="156">
        <v>7745</v>
      </c>
      <c r="R33" s="156"/>
      <c r="S33" s="156"/>
      <c r="T33" s="156">
        <v>906</v>
      </c>
      <c r="U33" s="156"/>
      <c r="V33" s="156"/>
      <c r="W33" s="156">
        <v>11599</v>
      </c>
      <c r="X33" s="156"/>
      <c r="Y33" s="156"/>
      <c r="Z33" s="156"/>
      <c r="AA33" s="156">
        <v>1276</v>
      </c>
      <c r="AB33" s="156"/>
      <c r="AC33" s="156"/>
      <c r="AD33" s="156"/>
      <c r="AE33" s="156">
        <v>129</v>
      </c>
      <c r="AF33" s="156"/>
      <c r="AG33" s="156"/>
      <c r="AH33" s="156"/>
    </row>
    <row r="34" spans="1:34" ht="24.75" customHeight="1">
      <c r="A34" s="132"/>
      <c r="B34" s="132"/>
      <c r="C34" s="13"/>
      <c r="D34" s="9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</row>
    <row r="35" spans="1:34" ht="24.75" customHeight="1">
      <c r="A35" s="132"/>
      <c r="B35" s="132"/>
      <c r="C35" s="54" t="s">
        <v>197</v>
      </c>
      <c r="D35" s="60"/>
      <c r="E35" s="144">
        <v>38563</v>
      </c>
      <c r="F35" s="156"/>
      <c r="G35" s="156"/>
      <c r="H35" s="156">
        <v>1164</v>
      </c>
      <c r="I35" s="156"/>
      <c r="J35" s="156"/>
      <c r="K35" s="156">
        <v>1</v>
      </c>
      <c r="L35" s="156"/>
      <c r="M35" s="156"/>
      <c r="N35" s="156">
        <v>15964</v>
      </c>
      <c r="O35" s="156"/>
      <c r="P35" s="156"/>
      <c r="Q35" s="156">
        <v>7497</v>
      </c>
      <c r="R35" s="156"/>
      <c r="S35" s="156"/>
      <c r="T35" s="156">
        <v>945</v>
      </c>
      <c r="U35" s="156"/>
      <c r="V35" s="156"/>
      <c r="W35" s="156">
        <v>11515</v>
      </c>
      <c r="X35" s="156"/>
      <c r="Y35" s="156"/>
      <c r="Z35" s="156"/>
      <c r="AA35" s="156">
        <v>1349</v>
      </c>
      <c r="AB35" s="156"/>
      <c r="AC35" s="156"/>
      <c r="AD35" s="156"/>
      <c r="AE35" s="156">
        <v>128</v>
      </c>
      <c r="AF35" s="156"/>
      <c r="AG35" s="156"/>
      <c r="AH35" s="156"/>
    </row>
    <row r="36" spans="1:34" ht="24.75" customHeight="1">
      <c r="A36" s="132"/>
      <c r="B36" s="132"/>
      <c r="C36" s="13"/>
      <c r="D36" s="9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</row>
    <row r="37" spans="1:34" ht="24.75" customHeight="1">
      <c r="A37" s="262"/>
      <c r="B37" s="262"/>
      <c r="C37" s="86" t="s">
        <v>198</v>
      </c>
      <c r="D37" s="58"/>
      <c r="E37" s="230">
        <f>SUM(H37:AH37)</f>
        <v>39425</v>
      </c>
      <c r="F37" s="229"/>
      <c r="G37" s="229"/>
      <c r="H37" s="229">
        <v>1210</v>
      </c>
      <c r="I37" s="229"/>
      <c r="J37" s="229"/>
      <c r="K37" s="229">
        <v>1</v>
      </c>
      <c r="L37" s="229"/>
      <c r="M37" s="229"/>
      <c r="N37" s="229">
        <v>16979</v>
      </c>
      <c r="O37" s="229"/>
      <c r="P37" s="229"/>
      <c r="Q37" s="229">
        <v>7367</v>
      </c>
      <c r="R37" s="229"/>
      <c r="S37" s="229"/>
      <c r="T37" s="229">
        <v>944</v>
      </c>
      <c r="U37" s="229"/>
      <c r="V37" s="229"/>
      <c r="W37" s="229">
        <v>11444</v>
      </c>
      <c r="X37" s="229"/>
      <c r="Y37" s="229"/>
      <c r="Z37" s="229"/>
      <c r="AA37" s="229">
        <v>1350</v>
      </c>
      <c r="AB37" s="229"/>
      <c r="AC37" s="229"/>
      <c r="AD37" s="229"/>
      <c r="AE37" s="229">
        <v>130</v>
      </c>
      <c r="AF37" s="229"/>
      <c r="AG37" s="229"/>
      <c r="AH37" s="229"/>
    </row>
    <row r="38" spans="1:34" ht="24.75" customHeight="1" thickBot="1">
      <c r="A38" s="132"/>
      <c r="B38" s="132"/>
      <c r="C38" s="13"/>
      <c r="D38" s="9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ht="24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58" t="s">
        <v>155</v>
      </c>
      <c r="AD39" s="159"/>
      <c r="AE39" s="159"/>
      <c r="AF39" s="159"/>
      <c r="AG39" s="159"/>
      <c r="AH39" s="159"/>
    </row>
  </sheetData>
  <mergeCells count="291">
    <mergeCell ref="W22:AD23"/>
    <mergeCell ref="AE22:AH25"/>
    <mergeCell ref="C18:V18"/>
    <mergeCell ref="A38:B38"/>
    <mergeCell ref="E38:G38"/>
    <mergeCell ref="H38:J38"/>
    <mergeCell ref="K38:M38"/>
    <mergeCell ref="N38:P38"/>
    <mergeCell ref="Q38:S38"/>
    <mergeCell ref="T38:V38"/>
    <mergeCell ref="H22:S23"/>
    <mergeCell ref="T22:V25"/>
    <mergeCell ref="AA38:AD38"/>
    <mergeCell ref="AE38:AH38"/>
    <mergeCell ref="AA36:AD36"/>
    <mergeCell ref="AE36:AH36"/>
    <mergeCell ref="N37:P37"/>
    <mergeCell ref="Q37:S37"/>
    <mergeCell ref="T37:V37"/>
    <mergeCell ref="AA35:AD35"/>
    <mergeCell ref="AC39:AH39"/>
    <mergeCell ref="AA37:AD37"/>
    <mergeCell ref="AE37:AH37"/>
    <mergeCell ref="W38:Z38"/>
    <mergeCell ref="W37:Z37"/>
    <mergeCell ref="A37:B37"/>
    <mergeCell ref="E37:G37"/>
    <mergeCell ref="H37:J37"/>
    <mergeCell ref="K37:M37"/>
    <mergeCell ref="N36:P36"/>
    <mergeCell ref="Q36:S36"/>
    <mergeCell ref="T36:V36"/>
    <mergeCell ref="W36:Z36"/>
    <mergeCell ref="A36:B36"/>
    <mergeCell ref="E36:G36"/>
    <mergeCell ref="H36:J36"/>
    <mergeCell ref="K36:M36"/>
    <mergeCell ref="AE34:AH34"/>
    <mergeCell ref="A35:B35"/>
    <mergeCell ref="E35:G35"/>
    <mergeCell ref="H35:J35"/>
    <mergeCell ref="K35:M35"/>
    <mergeCell ref="N35:P35"/>
    <mergeCell ref="Q35:S35"/>
    <mergeCell ref="T35:V35"/>
    <mergeCell ref="W35:Z35"/>
    <mergeCell ref="AE35:AH35"/>
    <mergeCell ref="AE33:AH33"/>
    <mergeCell ref="A34:B34"/>
    <mergeCell ref="E34:G34"/>
    <mergeCell ref="H34:J34"/>
    <mergeCell ref="K34:M34"/>
    <mergeCell ref="N34:P34"/>
    <mergeCell ref="Q34:S34"/>
    <mergeCell ref="T34:V34"/>
    <mergeCell ref="W34:Z34"/>
    <mergeCell ref="AA34:AD34"/>
    <mergeCell ref="AE32:AH32"/>
    <mergeCell ref="A33:B33"/>
    <mergeCell ref="E33:G33"/>
    <mergeCell ref="H33:J33"/>
    <mergeCell ref="K33:M33"/>
    <mergeCell ref="N33:P33"/>
    <mergeCell ref="Q33:S33"/>
    <mergeCell ref="T33:V33"/>
    <mergeCell ref="W33:Z33"/>
    <mergeCell ref="AA33:AD33"/>
    <mergeCell ref="AE31:AH31"/>
    <mergeCell ref="A32:B32"/>
    <mergeCell ref="E32:G32"/>
    <mergeCell ref="H32:J32"/>
    <mergeCell ref="K32:M32"/>
    <mergeCell ref="N32:P32"/>
    <mergeCell ref="Q32:S32"/>
    <mergeCell ref="T32:V32"/>
    <mergeCell ref="W32:Z32"/>
    <mergeCell ref="AA32:AD32"/>
    <mergeCell ref="AE30:AH30"/>
    <mergeCell ref="A31:B31"/>
    <mergeCell ref="E31:G31"/>
    <mergeCell ref="H31:J31"/>
    <mergeCell ref="K31:M31"/>
    <mergeCell ref="N31:P31"/>
    <mergeCell ref="Q31:S31"/>
    <mergeCell ref="T31:V31"/>
    <mergeCell ref="W31:Z31"/>
    <mergeCell ref="AA31:AD31"/>
    <mergeCell ref="AE29:AH29"/>
    <mergeCell ref="A30:B30"/>
    <mergeCell ref="E30:G30"/>
    <mergeCell ref="H30:J30"/>
    <mergeCell ref="K30:M30"/>
    <mergeCell ref="N30:P30"/>
    <mergeCell ref="Q30:S30"/>
    <mergeCell ref="T30:V30"/>
    <mergeCell ref="W30:Z30"/>
    <mergeCell ref="AA30:AD30"/>
    <mergeCell ref="AE28:AH28"/>
    <mergeCell ref="A29:B29"/>
    <mergeCell ref="E29:G29"/>
    <mergeCell ref="H29:J29"/>
    <mergeCell ref="K29:M29"/>
    <mergeCell ref="N29:P29"/>
    <mergeCell ref="Q29:S29"/>
    <mergeCell ref="T29:V29"/>
    <mergeCell ref="W29:Z29"/>
    <mergeCell ref="AA29:AD29"/>
    <mergeCell ref="AE27:AH27"/>
    <mergeCell ref="A28:B28"/>
    <mergeCell ref="E28:G28"/>
    <mergeCell ref="H28:J28"/>
    <mergeCell ref="K28:M28"/>
    <mergeCell ref="N28:P28"/>
    <mergeCell ref="Q28:S28"/>
    <mergeCell ref="T28:V28"/>
    <mergeCell ref="W28:Z28"/>
    <mergeCell ref="AA28:AD28"/>
    <mergeCell ref="AA26:AD26"/>
    <mergeCell ref="AE26:AH26"/>
    <mergeCell ref="A27:B27"/>
    <mergeCell ref="E27:G27"/>
    <mergeCell ref="H27:J27"/>
    <mergeCell ref="K27:M27"/>
    <mergeCell ref="N27:P27"/>
    <mergeCell ref="Q27:S27"/>
    <mergeCell ref="T27:V27"/>
    <mergeCell ref="AA27:AD27"/>
    <mergeCell ref="AA25:AD25"/>
    <mergeCell ref="W27:Z27"/>
    <mergeCell ref="A26:B26"/>
    <mergeCell ref="E26:G26"/>
    <mergeCell ref="H26:J26"/>
    <mergeCell ref="K26:M26"/>
    <mergeCell ref="N26:P26"/>
    <mergeCell ref="Q26:S26"/>
    <mergeCell ref="T26:V26"/>
    <mergeCell ref="H24:J25"/>
    <mergeCell ref="K24:M25"/>
    <mergeCell ref="W26:Z26"/>
    <mergeCell ref="Q24:S25"/>
    <mergeCell ref="W24:Z25"/>
    <mergeCell ref="N24:P25"/>
    <mergeCell ref="W17:Y17"/>
    <mergeCell ref="Z17:AB17"/>
    <mergeCell ref="N17:P17"/>
    <mergeCell ref="AA24:AD24"/>
    <mergeCell ref="A20:AH20"/>
    <mergeCell ref="A21:D21"/>
    <mergeCell ref="AC21:AH21"/>
    <mergeCell ref="A22:D25"/>
    <mergeCell ref="E22:G25"/>
    <mergeCell ref="AC17:AE17"/>
    <mergeCell ref="AF17:AH17"/>
    <mergeCell ref="AC5:AE5"/>
    <mergeCell ref="AF5:AH5"/>
    <mergeCell ref="AF15:AH15"/>
    <mergeCell ref="AF6:AH6"/>
    <mergeCell ref="AF13:AH13"/>
    <mergeCell ref="Z5:AB5"/>
    <mergeCell ref="A17:B17"/>
    <mergeCell ref="E17:G17"/>
    <mergeCell ref="H17:J17"/>
    <mergeCell ref="K17:M17"/>
    <mergeCell ref="N13:P13"/>
    <mergeCell ref="Q13:S13"/>
    <mergeCell ref="T13:V13"/>
    <mergeCell ref="Q17:S17"/>
    <mergeCell ref="T17:V17"/>
    <mergeCell ref="Z15:AB15"/>
    <mergeCell ref="AC15:AE15"/>
    <mergeCell ref="N15:P15"/>
    <mergeCell ref="W5:Y5"/>
    <mergeCell ref="N5:P5"/>
    <mergeCell ref="W8:Y8"/>
    <mergeCell ref="W6:Y6"/>
    <mergeCell ref="Q8:S8"/>
    <mergeCell ref="T8:V8"/>
    <mergeCell ref="AC6:AE6"/>
    <mergeCell ref="A9:B9"/>
    <mergeCell ref="A11:B11"/>
    <mergeCell ref="Q5:S5"/>
    <mergeCell ref="T5:V5"/>
    <mergeCell ref="A7:B7"/>
    <mergeCell ref="E5:G5"/>
    <mergeCell ref="H5:J5"/>
    <mergeCell ref="K5:M5"/>
    <mergeCell ref="A10:B10"/>
    <mergeCell ref="E8:G8"/>
    <mergeCell ref="A2:D2"/>
    <mergeCell ref="AC3:AE3"/>
    <mergeCell ref="Q4:S4"/>
    <mergeCell ref="T4:V4"/>
    <mergeCell ref="H4:J4"/>
    <mergeCell ref="E3:G4"/>
    <mergeCell ref="N3:V3"/>
    <mergeCell ref="A3:D4"/>
    <mergeCell ref="AC4:AE4"/>
    <mergeCell ref="N4:P4"/>
    <mergeCell ref="AF3:AH3"/>
    <mergeCell ref="W3:Y4"/>
    <mergeCell ref="Z4:AB4"/>
    <mergeCell ref="Z3:AB3"/>
    <mergeCell ref="AF4:AH4"/>
    <mergeCell ref="K4:M4"/>
    <mergeCell ref="A6:B6"/>
    <mergeCell ref="H3:M3"/>
    <mergeCell ref="A5:B5"/>
    <mergeCell ref="H6:J6"/>
    <mergeCell ref="K6:M6"/>
    <mergeCell ref="A12:B12"/>
    <mergeCell ref="A14:B14"/>
    <mergeCell ref="A16:B16"/>
    <mergeCell ref="A13:B13"/>
    <mergeCell ref="A15:B15"/>
    <mergeCell ref="A8:B8"/>
    <mergeCell ref="H8:J8"/>
    <mergeCell ref="K8:M8"/>
    <mergeCell ref="N8:P8"/>
    <mergeCell ref="N6:P6"/>
    <mergeCell ref="Q6:S6"/>
    <mergeCell ref="T6:V6"/>
    <mergeCell ref="AC13:AE13"/>
    <mergeCell ref="AC10:AE10"/>
    <mergeCell ref="W10:Y10"/>
    <mergeCell ref="Z10:AB10"/>
    <mergeCell ref="T12:V12"/>
    <mergeCell ref="Q12:S12"/>
    <mergeCell ref="W11:Y11"/>
    <mergeCell ref="W14:Y14"/>
    <mergeCell ref="Z14:AB14"/>
    <mergeCell ref="W12:Y12"/>
    <mergeCell ref="W13:Y13"/>
    <mergeCell ref="Z13:AB13"/>
    <mergeCell ref="Z16:AB16"/>
    <mergeCell ref="AC16:AE16"/>
    <mergeCell ref="AF16:AH16"/>
    <mergeCell ref="E6:G6"/>
    <mergeCell ref="Z12:AB12"/>
    <mergeCell ref="AF12:AH12"/>
    <mergeCell ref="H16:J16"/>
    <mergeCell ref="K16:M16"/>
    <mergeCell ref="AF10:AH10"/>
    <mergeCell ref="AC12:AE12"/>
    <mergeCell ref="A1:AH1"/>
    <mergeCell ref="AC2:AH2"/>
    <mergeCell ref="Q10:S10"/>
    <mergeCell ref="T10:V10"/>
    <mergeCell ref="AC8:AE8"/>
    <mergeCell ref="AF8:AH8"/>
    <mergeCell ref="Z8:AB8"/>
    <mergeCell ref="Z6:AB6"/>
    <mergeCell ref="E10:G10"/>
    <mergeCell ref="H10:J10"/>
    <mergeCell ref="E16:G16"/>
    <mergeCell ref="N16:P16"/>
    <mergeCell ref="H12:J12"/>
    <mergeCell ref="N12:P12"/>
    <mergeCell ref="E13:G13"/>
    <mergeCell ref="H13:J13"/>
    <mergeCell ref="K13:M13"/>
    <mergeCell ref="E12:G12"/>
    <mergeCell ref="E15:G15"/>
    <mergeCell ref="H15:J15"/>
    <mergeCell ref="K10:M10"/>
    <mergeCell ref="N10:P10"/>
    <mergeCell ref="K12:M12"/>
    <mergeCell ref="T16:V16"/>
    <mergeCell ref="K15:M15"/>
    <mergeCell ref="Q11:S11"/>
    <mergeCell ref="T11:V11"/>
    <mergeCell ref="W16:Y16"/>
    <mergeCell ref="W15:Y15"/>
    <mergeCell ref="Q15:S15"/>
    <mergeCell ref="T15:V15"/>
    <mergeCell ref="X18:AH18"/>
    <mergeCell ref="E14:G14"/>
    <mergeCell ref="H14:J14"/>
    <mergeCell ref="K14:M14"/>
    <mergeCell ref="N14:P14"/>
    <mergeCell ref="AC14:AE14"/>
    <mergeCell ref="AF14:AH14"/>
    <mergeCell ref="Q14:S14"/>
    <mergeCell ref="T14:V14"/>
    <mergeCell ref="Q16:S16"/>
    <mergeCell ref="Z11:AB11"/>
    <mergeCell ref="AC11:AE11"/>
    <mergeCell ref="AF11:AH11"/>
    <mergeCell ref="E11:G11"/>
    <mergeCell ref="H11:J11"/>
    <mergeCell ref="K11:M11"/>
    <mergeCell ref="N11:P11"/>
  </mergeCells>
  <printOptions horizontalCentered="1"/>
  <pageMargins left="0.5905511811023623" right="0.7874015748031497" top="0.3937007874015748" bottom="0.3937007874015748" header="0.5118110236220472" footer="0.5118110236220472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workbookViewId="0" topLeftCell="A1">
      <selection activeCell="A1" sqref="A1:Z1"/>
    </sheetView>
  </sheetViews>
  <sheetFormatPr defaultColWidth="9.00390625" defaultRowHeight="21" customHeight="1"/>
  <cols>
    <col min="1" max="1" width="1.625" style="1" customWidth="1"/>
    <col min="2" max="4" width="3.625" style="1" customWidth="1"/>
    <col min="5" max="5" width="1.625" style="1" customWidth="1"/>
    <col min="6" max="16384" width="3.625" style="1" customWidth="1"/>
  </cols>
  <sheetData>
    <row r="1" spans="1:26" ht="27.75" customHeight="1">
      <c r="A1" s="192" t="s">
        <v>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5" ht="21" customHeight="1" thickBot="1">
      <c r="A2" s="167" t="s">
        <v>1</v>
      </c>
      <c r="B2" s="171"/>
      <c r="C2" s="171"/>
      <c r="D2" s="171"/>
      <c r="E2" s="171"/>
    </row>
    <row r="3" spans="1:26" ht="21" customHeight="1">
      <c r="A3" s="223" t="s">
        <v>2</v>
      </c>
      <c r="B3" s="195"/>
      <c r="C3" s="195"/>
      <c r="D3" s="195"/>
      <c r="E3" s="195"/>
      <c r="F3" s="276" t="s">
        <v>3</v>
      </c>
      <c r="G3" s="276"/>
      <c r="H3" s="276"/>
      <c r="I3" s="276"/>
      <c r="J3" s="276"/>
      <c r="K3" s="276"/>
      <c r="L3" s="276"/>
      <c r="M3" s="276" t="s">
        <v>3</v>
      </c>
      <c r="N3" s="276"/>
      <c r="O3" s="276"/>
      <c r="P3" s="276"/>
      <c r="Q3" s="276"/>
      <c r="R3" s="276"/>
      <c r="S3" s="276"/>
      <c r="T3" s="276" t="s">
        <v>4</v>
      </c>
      <c r="U3" s="276"/>
      <c r="V3" s="276"/>
      <c r="W3" s="276"/>
      <c r="X3" s="276"/>
      <c r="Y3" s="276"/>
      <c r="Z3" s="238"/>
    </row>
    <row r="4" spans="1:26" ht="21" customHeight="1">
      <c r="A4" s="225"/>
      <c r="B4" s="197"/>
      <c r="C4" s="197"/>
      <c r="D4" s="197"/>
      <c r="E4" s="197"/>
      <c r="F4" s="261" t="s">
        <v>5</v>
      </c>
      <c r="G4" s="261"/>
      <c r="H4" s="261"/>
      <c r="I4" s="261"/>
      <c r="J4" s="261"/>
      <c r="K4" s="261"/>
      <c r="L4" s="261"/>
      <c r="M4" s="261" t="s">
        <v>6</v>
      </c>
      <c r="N4" s="261"/>
      <c r="O4" s="261"/>
      <c r="P4" s="261"/>
      <c r="Q4" s="261"/>
      <c r="R4" s="261"/>
      <c r="S4" s="261"/>
      <c r="T4" s="261" t="s">
        <v>7</v>
      </c>
      <c r="U4" s="261"/>
      <c r="V4" s="261"/>
      <c r="W4" s="261"/>
      <c r="X4" s="261"/>
      <c r="Y4" s="261"/>
      <c r="Z4" s="245"/>
    </row>
    <row r="5" spans="1:26" ht="19.5" customHeight="1">
      <c r="A5" s="4"/>
      <c r="B5" s="4"/>
      <c r="C5" s="4"/>
      <c r="D5" s="4"/>
      <c r="E5" s="21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9.5" customHeight="1">
      <c r="A6" s="278" t="s">
        <v>190</v>
      </c>
      <c r="B6" s="278"/>
      <c r="C6" s="78" t="s">
        <v>323</v>
      </c>
      <c r="D6" s="77" t="s">
        <v>191</v>
      </c>
      <c r="E6" s="60"/>
      <c r="F6" s="144">
        <v>70959</v>
      </c>
      <c r="G6" s="156"/>
      <c r="H6" s="156"/>
      <c r="I6" s="156"/>
      <c r="J6" s="156"/>
      <c r="K6" s="156"/>
      <c r="L6" s="156"/>
      <c r="M6" s="156">
        <v>19567</v>
      </c>
      <c r="N6" s="156"/>
      <c r="O6" s="156"/>
      <c r="P6" s="156"/>
      <c r="Q6" s="156"/>
      <c r="R6" s="156"/>
      <c r="S6" s="156"/>
      <c r="T6" s="156">
        <v>10632</v>
      </c>
      <c r="U6" s="156"/>
      <c r="V6" s="156"/>
      <c r="W6" s="156"/>
      <c r="X6" s="156"/>
      <c r="Y6" s="156"/>
      <c r="Z6" s="156"/>
    </row>
    <row r="7" spans="1:28" ht="19.5" customHeight="1">
      <c r="A7" s="7"/>
      <c r="B7" s="77"/>
      <c r="C7" s="78" t="s">
        <v>324</v>
      </c>
      <c r="D7" s="77"/>
      <c r="E7" s="58"/>
      <c r="F7" s="144">
        <v>67225</v>
      </c>
      <c r="G7" s="156"/>
      <c r="H7" s="156"/>
      <c r="I7" s="156"/>
      <c r="J7" s="156"/>
      <c r="K7" s="156"/>
      <c r="L7" s="156"/>
      <c r="M7" s="156">
        <v>19804</v>
      </c>
      <c r="N7" s="156"/>
      <c r="O7" s="156"/>
      <c r="P7" s="156"/>
      <c r="Q7" s="156"/>
      <c r="R7" s="156"/>
      <c r="S7" s="156"/>
      <c r="T7" s="156">
        <v>10143</v>
      </c>
      <c r="U7" s="156"/>
      <c r="V7" s="156"/>
      <c r="W7" s="156"/>
      <c r="X7" s="156"/>
      <c r="Y7" s="156"/>
      <c r="Z7" s="156"/>
      <c r="AB7" s="104"/>
    </row>
    <row r="8" spans="1:26" ht="19.5" customHeight="1">
      <c r="A8" s="105"/>
      <c r="B8" s="106"/>
      <c r="C8" s="107" t="s">
        <v>146</v>
      </c>
      <c r="D8" s="106"/>
      <c r="E8" s="108"/>
      <c r="F8" s="180">
        <f>SUM(F10,F24)</f>
        <v>72032</v>
      </c>
      <c r="G8" s="180"/>
      <c r="H8" s="180"/>
      <c r="I8" s="180"/>
      <c r="J8" s="180"/>
      <c r="K8" s="180"/>
      <c r="L8" s="180"/>
      <c r="M8" s="180">
        <f>SUM(M10,M24)</f>
        <v>20147</v>
      </c>
      <c r="N8" s="180"/>
      <c r="O8" s="180"/>
      <c r="P8" s="180"/>
      <c r="Q8" s="180"/>
      <c r="R8" s="180"/>
      <c r="S8" s="180"/>
      <c r="T8" s="180">
        <f>SUM(T10,T24)</f>
        <v>9560</v>
      </c>
      <c r="U8" s="180"/>
      <c r="V8" s="180"/>
      <c r="W8" s="180"/>
      <c r="X8" s="180"/>
      <c r="Y8" s="180"/>
      <c r="Z8" s="180"/>
    </row>
    <row r="9" spans="2:26" ht="21" customHeight="1">
      <c r="B9" s="59"/>
      <c r="C9" s="59"/>
      <c r="D9" s="59"/>
      <c r="E9" s="60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21" customHeight="1">
      <c r="A10" s="61"/>
      <c r="B10" s="277" t="s">
        <v>156</v>
      </c>
      <c r="C10" s="277"/>
      <c r="D10" s="277"/>
      <c r="E10" s="103"/>
      <c r="F10" s="275">
        <f>SUM(F11:L22)</f>
        <v>52080</v>
      </c>
      <c r="G10" s="275"/>
      <c r="H10" s="275"/>
      <c r="I10" s="275"/>
      <c r="J10" s="275"/>
      <c r="K10" s="275"/>
      <c r="L10" s="275"/>
      <c r="M10" s="275">
        <f>SUM(M11:S22)</f>
        <v>15132</v>
      </c>
      <c r="N10" s="275"/>
      <c r="O10" s="275"/>
      <c r="P10" s="275"/>
      <c r="Q10" s="275"/>
      <c r="R10" s="275"/>
      <c r="S10" s="275"/>
      <c r="T10" s="275">
        <f>SUM(T11:Z22)</f>
        <v>7728</v>
      </c>
      <c r="U10" s="275"/>
      <c r="V10" s="275"/>
      <c r="W10" s="275"/>
      <c r="X10" s="275"/>
      <c r="Y10" s="275"/>
      <c r="Z10" s="275"/>
    </row>
    <row r="11" spans="2:26" ht="21" customHeight="1">
      <c r="B11" s="54" t="s">
        <v>157</v>
      </c>
      <c r="C11" s="54" t="s">
        <v>158</v>
      </c>
      <c r="D11" s="54" t="s">
        <v>159</v>
      </c>
      <c r="E11" s="60"/>
      <c r="F11" s="156">
        <v>4826</v>
      </c>
      <c r="G11" s="156"/>
      <c r="H11" s="156"/>
      <c r="I11" s="156"/>
      <c r="J11" s="156"/>
      <c r="K11" s="156"/>
      <c r="L11" s="156"/>
      <c r="M11" s="156">
        <v>1229</v>
      </c>
      <c r="N11" s="156"/>
      <c r="O11" s="156"/>
      <c r="P11" s="156"/>
      <c r="Q11" s="156"/>
      <c r="R11" s="156"/>
      <c r="S11" s="156"/>
      <c r="T11" s="156">
        <v>477</v>
      </c>
      <c r="U11" s="156"/>
      <c r="V11" s="156"/>
      <c r="W11" s="156"/>
      <c r="X11" s="156"/>
      <c r="Y11" s="156"/>
      <c r="Z11" s="156"/>
    </row>
    <row r="12" spans="2:26" ht="21" customHeight="1">
      <c r="B12" s="54" t="s">
        <v>159</v>
      </c>
      <c r="C12" s="54" t="s">
        <v>158</v>
      </c>
      <c r="D12" s="54" t="s">
        <v>160</v>
      </c>
      <c r="E12" s="60"/>
      <c r="F12" s="156">
        <v>4250</v>
      </c>
      <c r="G12" s="156"/>
      <c r="H12" s="156"/>
      <c r="I12" s="156"/>
      <c r="J12" s="156"/>
      <c r="K12" s="156"/>
      <c r="L12" s="156"/>
      <c r="M12" s="156">
        <v>1249</v>
      </c>
      <c r="N12" s="156"/>
      <c r="O12" s="156"/>
      <c r="P12" s="156"/>
      <c r="Q12" s="156"/>
      <c r="R12" s="156"/>
      <c r="S12" s="156"/>
      <c r="T12" s="156">
        <v>506</v>
      </c>
      <c r="U12" s="156"/>
      <c r="V12" s="156"/>
      <c r="W12" s="156"/>
      <c r="X12" s="156"/>
      <c r="Y12" s="156"/>
      <c r="Z12" s="156"/>
    </row>
    <row r="13" spans="2:26" ht="21" customHeight="1">
      <c r="B13" s="54" t="s">
        <v>160</v>
      </c>
      <c r="C13" s="54" t="s">
        <v>158</v>
      </c>
      <c r="D13" s="54" t="s">
        <v>161</v>
      </c>
      <c r="E13" s="60"/>
      <c r="F13" s="156">
        <v>4178</v>
      </c>
      <c r="G13" s="156"/>
      <c r="H13" s="156"/>
      <c r="I13" s="156"/>
      <c r="J13" s="156"/>
      <c r="K13" s="156"/>
      <c r="L13" s="156"/>
      <c r="M13" s="156">
        <v>1290</v>
      </c>
      <c r="N13" s="156"/>
      <c r="O13" s="156"/>
      <c r="P13" s="156"/>
      <c r="Q13" s="156"/>
      <c r="R13" s="156"/>
      <c r="S13" s="156"/>
      <c r="T13" s="156">
        <v>620</v>
      </c>
      <c r="U13" s="156"/>
      <c r="V13" s="156"/>
      <c r="W13" s="156"/>
      <c r="X13" s="156"/>
      <c r="Y13" s="156"/>
      <c r="Z13" s="156"/>
    </row>
    <row r="14" spans="2:26" ht="21" customHeight="1">
      <c r="B14" s="54" t="s">
        <v>161</v>
      </c>
      <c r="C14" s="54" t="s">
        <v>158</v>
      </c>
      <c r="D14" s="54" t="s">
        <v>162</v>
      </c>
      <c r="E14" s="60"/>
      <c r="F14" s="156">
        <v>4178</v>
      </c>
      <c r="G14" s="156"/>
      <c r="H14" s="156"/>
      <c r="I14" s="156"/>
      <c r="J14" s="156"/>
      <c r="K14" s="156"/>
      <c r="L14" s="156"/>
      <c r="M14" s="156">
        <v>1310</v>
      </c>
      <c r="N14" s="156"/>
      <c r="O14" s="156"/>
      <c r="P14" s="156"/>
      <c r="Q14" s="156"/>
      <c r="R14" s="156"/>
      <c r="S14" s="156"/>
      <c r="T14" s="156">
        <v>744</v>
      </c>
      <c r="U14" s="156"/>
      <c r="V14" s="156"/>
      <c r="W14" s="156"/>
      <c r="X14" s="156"/>
      <c r="Y14" s="156"/>
      <c r="Z14" s="156"/>
    </row>
    <row r="15" spans="2:26" ht="21" customHeight="1">
      <c r="B15" s="54" t="s">
        <v>162</v>
      </c>
      <c r="C15" s="54" t="s">
        <v>158</v>
      </c>
      <c r="D15" s="54" t="s">
        <v>163</v>
      </c>
      <c r="E15" s="60"/>
      <c r="F15" s="156">
        <v>4034</v>
      </c>
      <c r="G15" s="156"/>
      <c r="H15" s="156"/>
      <c r="I15" s="156"/>
      <c r="J15" s="156"/>
      <c r="K15" s="156"/>
      <c r="L15" s="156"/>
      <c r="M15" s="156">
        <v>1249</v>
      </c>
      <c r="N15" s="156"/>
      <c r="O15" s="156"/>
      <c r="P15" s="156"/>
      <c r="Q15" s="156"/>
      <c r="R15" s="156"/>
      <c r="S15" s="156"/>
      <c r="T15" s="156">
        <v>744</v>
      </c>
      <c r="U15" s="156"/>
      <c r="V15" s="156"/>
      <c r="W15" s="156"/>
      <c r="X15" s="156"/>
      <c r="Y15" s="156"/>
      <c r="Z15" s="156"/>
    </row>
    <row r="16" spans="2:26" ht="21" customHeight="1">
      <c r="B16" s="54" t="s">
        <v>163</v>
      </c>
      <c r="C16" s="54" t="s">
        <v>158</v>
      </c>
      <c r="D16" s="54" t="s">
        <v>164</v>
      </c>
      <c r="E16" s="60"/>
      <c r="F16" s="156">
        <v>3818</v>
      </c>
      <c r="G16" s="156"/>
      <c r="H16" s="156"/>
      <c r="I16" s="156"/>
      <c r="J16" s="156"/>
      <c r="K16" s="156"/>
      <c r="L16" s="156"/>
      <c r="M16" s="156">
        <v>1128</v>
      </c>
      <c r="N16" s="156"/>
      <c r="O16" s="156"/>
      <c r="P16" s="156"/>
      <c r="Q16" s="156"/>
      <c r="R16" s="156"/>
      <c r="S16" s="156"/>
      <c r="T16" s="156">
        <v>658</v>
      </c>
      <c r="U16" s="156"/>
      <c r="V16" s="156"/>
      <c r="W16" s="156"/>
      <c r="X16" s="156"/>
      <c r="Y16" s="156"/>
      <c r="Z16" s="156"/>
    </row>
    <row r="17" spans="2:26" ht="21" customHeight="1">
      <c r="B17" s="54" t="s">
        <v>164</v>
      </c>
      <c r="C17" s="54" t="s">
        <v>158</v>
      </c>
      <c r="D17" s="54" t="s">
        <v>165</v>
      </c>
      <c r="E17" s="60"/>
      <c r="F17" s="156">
        <v>3962</v>
      </c>
      <c r="G17" s="156"/>
      <c r="H17" s="156"/>
      <c r="I17" s="156"/>
      <c r="J17" s="156"/>
      <c r="K17" s="156"/>
      <c r="L17" s="156"/>
      <c r="M17" s="156">
        <v>1189</v>
      </c>
      <c r="N17" s="156"/>
      <c r="O17" s="156"/>
      <c r="P17" s="156"/>
      <c r="Q17" s="156"/>
      <c r="R17" s="156"/>
      <c r="S17" s="156"/>
      <c r="T17" s="156">
        <v>687</v>
      </c>
      <c r="U17" s="156"/>
      <c r="V17" s="156"/>
      <c r="W17" s="156"/>
      <c r="X17" s="156"/>
      <c r="Y17" s="156"/>
      <c r="Z17" s="156"/>
    </row>
    <row r="18" spans="2:26" ht="21" customHeight="1">
      <c r="B18" s="54" t="s">
        <v>165</v>
      </c>
      <c r="C18" s="54" t="s">
        <v>158</v>
      </c>
      <c r="D18" s="54" t="s">
        <v>146</v>
      </c>
      <c r="E18" s="60"/>
      <c r="F18" s="156">
        <v>4178</v>
      </c>
      <c r="G18" s="156"/>
      <c r="H18" s="156"/>
      <c r="I18" s="156"/>
      <c r="J18" s="156"/>
      <c r="K18" s="156"/>
      <c r="L18" s="156"/>
      <c r="M18" s="156">
        <v>1229</v>
      </c>
      <c r="N18" s="156"/>
      <c r="O18" s="156"/>
      <c r="P18" s="156"/>
      <c r="Q18" s="156"/>
      <c r="R18" s="156"/>
      <c r="S18" s="156"/>
      <c r="T18" s="156">
        <v>725</v>
      </c>
      <c r="U18" s="156"/>
      <c r="V18" s="156"/>
      <c r="W18" s="156"/>
      <c r="X18" s="156"/>
      <c r="Y18" s="156"/>
      <c r="Z18" s="156"/>
    </row>
    <row r="19" spans="2:26" ht="21" customHeight="1">
      <c r="B19" s="54" t="s">
        <v>146</v>
      </c>
      <c r="C19" s="54" t="s">
        <v>158</v>
      </c>
      <c r="D19" s="54" t="s">
        <v>166</v>
      </c>
      <c r="E19" s="60"/>
      <c r="F19" s="156">
        <v>4394</v>
      </c>
      <c r="G19" s="156"/>
      <c r="H19" s="156"/>
      <c r="I19" s="156"/>
      <c r="J19" s="156"/>
      <c r="K19" s="156"/>
      <c r="L19" s="156"/>
      <c r="M19" s="156">
        <v>1269</v>
      </c>
      <c r="N19" s="156"/>
      <c r="O19" s="156"/>
      <c r="P19" s="156"/>
      <c r="Q19" s="156"/>
      <c r="R19" s="156"/>
      <c r="S19" s="156"/>
      <c r="T19" s="156">
        <v>735</v>
      </c>
      <c r="U19" s="156"/>
      <c r="V19" s="156"/>
      <c r="W19" s="156"/>
      <c r="X19" s="156"/>
      <c r="Y19" s="156"/>
      <c r="Z19" s="156"/>
    </row>
    <row r="20" spans="2:26" ht="21" customHeight="1">
      <c r="B20" s="54" t="s">
        <v>166</v>
      </c>
      <c r="C20" s="54" t="s">
        <v>158</v>
      </c>
      <c r="D20" s="54" t="s">
        <v>167</v>
      </c>
      <c r="E20" s="60"/>
      <c r="F20" s="156">
        <v>4538</v>
      </c>
      <c r="G20" s="156"/>
      <c r="H20" s="156"/>
      <c r="I20" s="156"/>
      <c r="J20" s="156"/>
      <c r="K20" s="156"/>
      <c r="L20" s="156"/>
      <c r="M20" s="156">
        <v>1310</v>
      </c>
      <c r="N20" s="156"/>
      <c r="O20" s="156"/>
      <c r="P20" s="156"/>
      <c r="Q20" s="156"/>
      <c r="R20" s="156"/>
      <c r="S20" s="156"/>
      <c r="T20" s="156">
        <v>687</v>
      </c>
      <c r="U20" s="156"/>
      <c r="V20" s="156"/>
      <c r="W20" s="156"/>
      <c r="X20" s="156"/>
      <c r="Y20" s="156"/>
      <c r="Z20" s="156"/>
    </row>
    <row r="21" spans="2:26" ht="21" customHeight="1">
      <c r="B21" s="54" t="s">
        <v>167</v>
      </c>
      <c r="C21" s="54" t="s">
        <v>158</v>
      </c>
      <c r="D21" s="54" t="s">
        <v>168</v>
      </c>
      <c r="E21" s="60"/>
      <c r="F21" s="156">
        <v>4970</v>
      </c>
      <c r="G21" s="156"/>
      <c r="H21" s="156"/>
      <c r="I21" s="156"/>
      <c r="J21" s="156"/>
      <c r="K21" s="156"/>
      <c r="L21" s="156"/>
      <c r="M21" s="156">
        <v>1431</v>
      </c>
      <c r="N21" s="156"/>
      <c r="O21" s="156"/>
      <c r="P21" s="156"/>
      <c r="Q21" s="156"/>
      <c r="R21" s="156"/>
      <c r="S21" s="156"/>
      <c r="T21" s="156">
        <v>658</v>
      </c>
      <c r="U21" s="156"/>
      <c r="V21" s="156"/>
      <c r="W21" s="156"/>
      <c r="X21" s="156"/>
      <c r="Y21" s="156"/>
      <c r="Z21" s="156"/>
    </row>
    <row r="22" spans="2:26" ht="19.5" customHeight="1">
      <c r="B22" s="54" t="s">
        <v>168</v>
      </c>
      <c r="C22" s="54" t="s">
        <v>158</v>
      </c>
      <c r="D22" s="54" t="s">
        <v>169</v>
      </c>
      <c r="E22" s="60"/>
      <c r="F22" s="156">
        <v>4754</v>
      </c>
      <c r="G22" s="156"/>
      <c r="H22" s="156"/>
      <c r="I22" s="156"/>
      <c r="J22" s="156"/>
      <c r="K22" s="156"/>
      <c r="L22" s="156"/>
      <c r="M22" s="156">
        <v>1249</v>
      </c>
      <c r="N22" s="156"/>
      <c r="O22" s="156"/>
      <c r="P22" s="156"/>
      <c r="Q22" s="156"/>
      <c r="R22" s="156"/>
      <c r="S22" s="156"/>
      <c r="T22" s="156">
        <v>487</v>
      </c>
      <c r="U22" s="156"/>
      <c r="V22" s="156"/>
      <c r="W22" s="156"/>
      <c r="X22" s="156"/>
      <c r="Y22" s="156"/>
      <c r="Z22" s="156"/>
    </row>
    <row r="23" spans="2:26" ht="21" customHeight="1">
      <c r="B23" s="59"/>
      <c r="C23" s="59"/>
      <c r="D23" s="59"/>
      <c r="E23" s="60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21" customHeight="1">
      <c r="A24" s="61"/>
      <c r="B24" s="277" t="s">
        <v>170</v>
      </c>
      <c r="C24" s="277"/>
      <c r="D24" s="277"/>
      <c r="E24" s="103"/>
      <c r="F24" s="275">
        <f>SUM(F25:L36)</f>
        <v>19952</v>
      </c>
      <c r="G24" s="275"/>
      <c r="H24" s="275"/>
      <c r="I24" s="275"/>
      <c r="J24" s="275"/>
      <c r="K24" s="275"/>
      <c r="L24" s="275"/>
      <c r="M24" s="275">
        <f>SUM(M25:S36)</f>
        <v>5015</v>
      </c>
      <c r="N24" s="275"/>
      <c r="O24" s="275"/>
      <c r="P24" s="275"/>
      <c r="Q24" s="275"/>
      <c r="R24" s="275"/>
      <c r="S24" s="275"/>
      <c r="T24" s="275">
        <f>SUM(T25:Z36)</f>
        <v>1832</v>
      </c>
      <c r="U24" s="275"/>
      <c r="V24" s="275"/>
      <c r="W24" s="275"/>
      <c r="X24" s="275"/>
      <c r="Y24" s="275"/>
      <c r="Z24" s="275"/>
    </row>
    <row r="25" spans="2:26" ht="21" customHeight="1">
      <c r="B25" s="54" t="s">
        <v>171</v>
      </c>
      <c r="C25" s="54" t="s">
        <v>172</v>
      </c>
      <c r="D25" s="54" t="s">
        <v>173</v>
      </c>
      <c r="E25" s="60"/>
      <c r="F25" s="156">
        <v>3962</v>
      </c>
      <c r="G25" s="156"/>
      <c r="H25" s="156"/>
      <c r="I25" s="156"/>
      <c r="J25" s="156"/>
      <c r="K25" s="156"/>
      <c r="L25" s="156"/>
      <c r="M25" s="156">
        <v>967</v>
      </c>
      <c r="N25" s="156"/>
      <c r="O25" s="156"/>
      <c r="P25" s="156"/>
      <c r="Q25" s="156"/>
      <c r="R25" s="156"/>
      <c r="S25" s="156"/>
      <c r="T25" s="156">
        <v>315</v>
      </c>
      <c r="U25" s="156"/>
      <c r="V25" s="156"/>
      <c r="W25" s="156"/>
      <c r="X25" s="156"/>
      <c r="Y25" s="156"/>
      <c r="Z25" s="156"/>
    </row>
    <row r="26" spans="2:26" ht="21" customHeight="1">
      <c r="B26" s="54" t="s">
        <v>173</v>
      </c>
      <c r="C26" s="54" t="s">
        <v>172</v>
      </c>
      <c r="D26" s="54" t="s">
        <v>174</v>
      </c>
      <c r="E26" s="60"/>
      <c r="F26" s="156">
        <v>3098</v>
      </c>
      <c r="G26" s="156"/>
      <c r="H26" s="156"/>
      <c r="I26" s="156"/>
      <c r="J26" s="156"/>
      <c r="K26" s="156"/>
      <c r="L26" s="156"/>
      <c r="M26" s="156">
        <v>766</v>
      </c>
      <c r="N26" s="156"/>
      <c r="O26" s="156"/>
      <c r="P26" s="156"/>
      <c r="Q26" s="156"/>
      <c r="R26" s="156"/>
      <c r="S26" s="156"/>
      <c r="T26" s="156">
        <v>229</v>
      </c>
      <c r="U26" s="156"/>
      <c r="V26" s="156"/>
      <c r="W26" s="156"/>
      <c r="X26" s="156"/>
      <c r="Y26" s="156"/>
      <c r="Z26" s="156"/>
    </row>
    <row r="27" spans="2:26" ht="21" customHeight="1">
      <c r="B27" s="54" t="s">
        <v>174</v>
      </c>
      <c r="C27" s="54" t="s">
        <v>172</v>
      </c>
      <c r="D27" s="54" t="s">
        <v>175</v>
      </c>
      <c r="E27" s="60"/>
      <c r="F27" s="156">
        <v>2593</v>
      </c>
      <c r="G27" s="156"/>
      <c r="H27" s="156"/>
      <c r="I27" s="156"/>
      <c r="J27" s="156"/>
      <c r="K27" s="156"/>
      <c r="L27" s="156"/>
      <c r="M27" s="156">
        <v>604</v>
      </c>
      <c r="N27" s="156"/>
      <c r="O27" s="156"/>
      <c r="P27" s="156"/>
      <c r="Q27" s="156"/>
      <c r="R27" s="156"/>
      <c r="S27" s="156"/>
      <c r="T27" s="156">
        <v>191</v>
      </c>
      <c r="U27" s="156"/>
      <c r="V27" s="156"/>
      <c r="W27" s="156"/>
      <c r="X27" s="156"/>
      <c r="Y27" s="156"/>
      <c r="Z27" s="156"/>
    </row>
    <row r="28" spans="2:26" ht="21" customHeight="1">
      <c r="B28" s="54" t="s">
        <v>175</v>
      </c>
      <c r="C28" s="54" t="s">
        <v>172</v>
      </c>
      <c r="D28" s="54" t="s">
        <v>176</v>
      </c>
      <c r="E28" s="60"/>
      <c r="F28" s="156">
        <v>2017</v>
      </c>
      <c r="G28" s="156"/>
      <c r="H28" s="156"/>
      <c r="I28" s="156"/>
      <c r="J28" s="156"/>
      <c r="K28" s="156"/>
      <c r="L28" s="156"/>
      <c r="M28" s="156">
        <v>463</v>
      </c>
      <c r="N28" s="156"/>
      <c r="O28" s="156"/>
      <c r="P28" s="156"/>
      <c r="Q28" s="156"/>
      <c r="R28" s="156"/>
      <c r="S28" s="156"/>
      <c r="T28" s="156">
        <v>153</v>
      </c>
      <c r="U28" s="156"/>
      <c r="V28" s="156"/>
      <c r="W28" s="156"/>
      <c r="X28" s="156"/>
      <c r="Y28" s="156"/>
      <c r="Z28" s="156"/>
    </row>
    <row r="29" spans="2:26" ht="21" customHeight="1">
      <c r="B29" s="54" t="s">
        <v>176</v>
      </c>
      <c r="C29" s="54" t="s">
        <v>172</v>
      </c>
      <c r="D29" s="54" t="s">
        <v>177</v>
      </c>
      <c r="E29" s="60"/>
      <c r="F29" s="156">
        <v>1441</v>
      </c>
      <c r="G29" s="156"/>
      <c r="H29" s="156"/>
      <c r="I29" s="156"/>
      <c r="J29" s="156"/>
      <c r="K29" s="156"/>
      <c r="L29" s="156"/>
      <c r="M29" s="156">
        <v>322</v>
      </c>
      <c r="N29" s="156"/>
      <c r="O29" s="156"/>
      <c r="P29" s="156"/>
      <c r="Q29" s="156"/>
      <c r="R29" s="156"/>
      <c r="S29" s="156"/>
      <c r="T29" s="156">
        <v>124</v>
      </c>
      <c r="U29" s="156"/>
      <c r="V29" s="156"/>
      <c r="W29" s="156"/>
      <c r="X29" s="156"/>
      <c r="Y29" s="156"/>
      <c r="Z29" s="156"/>
    </row>
    <row r="30" spans="2:26" ht="21" customHeight="1">
      <c r="B30" s="54" t="s">
        <v>177</v>
      </c>
      <c r="C30" s="54" t="s">
        <v>172</v>
      </c>
      <c r="D30" s="54" t="s">
        <v>178</v>
      </c>
      <c r="E30" s="60"/>
      <c r="F30" s="156">
        <v>1008</v>
      </c>
      <c r="G30" s="156"/>
      <c r="H30" s="156"/>
      <c r="I30" s="156"/>
      <c r="J30" s="156"/>
      <c r="K30" s="156"/>
      <c r="L30" s="156"/>
      <c r="M30" s="156">
        <v>222</v>
      </c>
      <c r="N30" s="156"/>
      <c r="O30" s="156"/>
      <c r="P30" s="156"/>
      <c r="Q30" s="156"/>
      <c r="R30" s="156"/>
      <c r="S30" s="156"/>
      <c r="T30" s="156">
        <v>95</v>
      </c>
      <c r="U30" s="156"/>
      <c r="V30" s="156"/>
      <c r="W30" s="156"/>
      <c r="X30" s="156"/>
      <c r="Y30" s="156"/>
      <c r="Z30" s="156"/>
    </row>
    <row r="31" spans="2:26" ht="21" customHeight="1">
      <c r="B31" s="54" t="s">
        <v>178</v>
      </c>
      <c r="C31" s="54" t="s">
        <v>172</v>
      </c>
      <c r="D31" s="54" t="s">
        <v>179</v>
      </c>
      <c r="E31" s="60"/>
      <c r="F31" s="156">
        <v>792</v>
      </c>
      <c r="G31" s="156"/>
      <c r="H31" s="156"/>
      <c r="I31" s="156"/>
      <c r="J31" s="156"/>
      <c r="K31" s="156"/>
      <c r="L31" s="156"/>
      <c r="M31" s="156">
        <v>201</v>
      </c>
      <c r="N31" s="156"/>
      <c r="O31" s="156"/>
      <c r="P31" s="156"/>
      <c r="Q31" s="156"/>
      <c r="R31" s="156"/>
      <c r="S31" s="156"/>
      <c r="T31" s="156">
        <v>76</v>
      </c>
      <c r="U31" s="156"/>
      <c r="V31" s="156"/>
      <c r="W31" s="156"/>
      <c r="X31" s="156"/>
      <c r="Y31" s="156"/>
      <c r="Z31" s="156"/>
    </row>
    <row r="32" spans="2:26" ht="21" customHeight="1">
      <c r="B32" s="54" t="s">
        <v>179</v>
      </c>
      <c r="C32" s="54" t="s">
        <v>172</v>
      </c>
      <c r="D32" s="54" t="s">
        <v>180</v>
      </c>
      <c r="E32" s="60"/>
      <c r="F32" s="156">
        <v>576</v>
      </c>
      <c r="G32" s="156"/>
      <c r="H32" s="156"/>
      <c r="I32" s="156"/>
      <c r="J32" s="156"/>
      <c r="K32" s="156"/>
      <c r="L32" s="156"/>
      <c r="M32" s="156">
        <v>161</v>
      </c>
      <c r="N32" s="156"/>
      <c r="O32" s="156"/>
      <c r="P32" s="156"/>
      <c r="Q32" s="156"/>
      <c r="R32" s="156"/>
      <c r="S32" s="156"/>
      <c r="T32" s="156">
        <v>76</v>
      </c>
      <c r="U32" s="156"/>
      <c r="V32" s="156"/>
      <c r="W32" s="156"/>
      <c r="X32" s="156"/>
      <c r="Y32" s="156"/>
      <c r="Z32" s="156"/>
    </row>
    <row r="33" spans="2:26" ht="21" customHeight="1">
      <c r="B33" s="54" t="s">
        <v>180</v>
      </c>
      <c r="C33" s="54" t="s">
        <v>172</v>
      </c>
      <c r="D33" s="54" t="s">
        <v>181</v>
      </c>
      <c r="E33" s="60"/>
      <c r="F33" s="156">
        <v>504</v>
      </c>
      <c r="G33" s="156"/>
      <c r="H33" s="156"/>
      <c r="I33" s="156"/>
      <c r="J33" s="156"/>
      <c r="K33" s="156"/>
      <c r="L33" s="156"/>
      <c r="M33" s="156">
        <v>181</v>
      </c>
      <c r="N33" s="156"/>
      <c r="O33" s="156"/>
      <c r="P33" s="156"/>
      <c r="Q33" s="156"/>
      <c r="R33" s="156"/>
      <c r="S33" s="156"/>
      <c r="T33" s="156">
        <v>76</v>
      </c>
      <c r="U33" s="156"/>
      <c r="V33" s="156"/>
      <c r="W33" s="156"/>
      <c r="X33" s="156"/>
      <c r="Y33" s="156"/>
      <c r="Z33" s="156"/>
    </row>
    <row r="34" spans="2:26" ht="21" customHeight="1">
      <c r="B34" s="54" t="s">
        <v>181</v>
      </c>
      <c r="C34" s="54" t="s">
        <v>172</v>
      </c>
      <c r="D34" s="54" t="s">
        <v>182</v>
      </c>
      <c r="E34" s="60"/>
      <c r="F34" s="156">
        <v>504</v>
      </c>
      <c r="G34" s="156"/>
      <c r="H34" s="156"/>
      <c r="I34" s="156"/>
      <c r="J34" s="156"/>
      <c r="K34" s="156"/>
      <c r="L34" s="156"/>
      <c r="M34" s="156">
        <v>201</v>
      </c>
      <c r="N34" s="156"/>
      <c r="O34" s="156"/>
      <c r="P34" s="156"/>
      <c r="Q34" s="156"/>
      <c r="R34" s="156"/>
      <c r="S34" s="156"/>
      <c r="T34" s="156">
        <v>105</v>
      </c>
      <c r="U34" s="156"/>
      <c r="V34" s="156"/>
      <c r="W34" s="156"/>
      <c r="X34" s="156"/>
      <c r="Y34" s="156"/>
      <c r="Z34" s="156"/>
    </row>
    <row r="35" spans="2:26" ht="21" customHeight="1">
      <c r="B35" s="54" t="s">
        <v>182</v>
      </c>
      <c r="C35" s="54" t="s">
        <v>172</v>
      </c>
      <c r="D35" s="54" t="s">
        <v>183</v>
      </c>
      <c r="E35" s="60"/>
      <c r="F35" s="156">
        <v>792</v>
      </c>
      <c r="G35" s="156"/>
      <c r="H35" s="156"/>
      <c r="I35" s="156"/>
      <c r="J35" s="156"/>
      <c r="K35" s="156"/>
      <c r="L35" s="156"/>
      <c r="M35" s="156">
        <v>302</v>
      </c>
      <c r="N35" s="156"/>
      <c r="O35" s="156"/>
      <c r="P35" s="156"/>
      <c r="Q35" s="156"/>
      <c r="R35" s="156"/>
      <c r="S35" s="156"/>
      <c r="T35" s="156">
        <v>153</v>
      </c>
      <c r="U35" s="156"/>
      <c r="V35" s="156"/>
      <c r="W35" s="156"/>
      <c r="X35" s="156"/>
      <c r="Y35" s="156"/>
      <c r="Z35" s="156"/>
    </row>
    <row r="36" spans="1:26" ht="19.5" customHeight="1">
      <c r="A36" s="7"/>
      <c r="B36" s="54" t="s">
        <v>183</v>
      </c>
      <c r="C36" s="54" t="s">
        <v>172</v>
      </c>
      <c r="D36" s="54" t="s">
        <v>184</v>
      </c>
      <c r="E36" s="60"/>
      <c r="F36" s="156">
        <v>2665</v>
      </c>
      <c r="G36" s="156"/>
      <c r="H36" s="156"/>
      <c r="I36" s="156"/>
      <c r="J36" s="156"/>
      <c r="K36" s="156"/>
      <c r="L36" s="156"/>
      <c r="M36" s="156">
        <v>625</v>
      </c>
      <c r="N36" s="156"/>
      <c r="O36" s="156"/>
      <c r="P36" s="156"/>
      <c r="Q36" s="156"/>
      <c r="R36" s="156"/>
      <c r="S36" s="156"/>
      <c r="T36" s="156">
        <v>239</v>
      </c>
      <c r="U36" s="156"/>
      <c r="V36" s="156"/>
      <c r="W36" s="156"/>
      <c r="X36" s="156"/>
      <c r="Y36" s="156"/>
      <c r="Z36" s="156"/>
    </row>
    <row r="37" spans="1:26" ht="19.5" customHeight="1" thickBot="1">
      <c r="A37" s="15"/>
      <c r="B37" s="99"/>
      <c r="C37" s="99"/>
      <c r="D37" s="99"/>
      <c r="E37" s="91"/>
      <c r="F37" s="98"/>
      <c r="G37" s="96"/>
      <c r="H37" s="96"/>
      <c r="I37" s="96"/>
      <c r="J37" s="96"/>
      <c r="K37" s="96"/>
      <c r="L37" s="96"/>
      <c r="M37" s="96"/>
      <c r="N37" s="96"/>
      <c r="O37" s="96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15.75" customHeight="1">
      <c r="A38" s="7"/>
      <c r="B38" s="95" t="s">
        <v>315</v>
      </c>
      <c r="C38" s="167" t="s">
        <v>343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7"/>
      <c r="O38" s="272" t="s">
        <v>327</v>
      </c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3:19" ht="15.75" customHeight="1">
      <c r="C39" s="216" t="s">
        <v>344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</row>
    <row r="40" spans="2:16" ht="15.75" customHeight="1"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2:16" ht="15.75" customHeight="1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</row>
  </sheetData>
  <mergeCells count="110">
    <mergeCell ref="B10:D10"/>
    <mergeCell ref="B24:D24"/>
    <mergeCell ref="A6:B6"/>
    <mergeCell ref="F4:L4"/>
    <mergeCell ref="F10:L10"/>
    <mergeCell ref="F12:L12"/>
    <mergeCell ref="F14:L14"/>
    <mergeCell ref="F16:L16"/>
    <mergeCell ref="F18:L18"/>
    <mergeCell ref="F9:L9"/>
    <mergeCell ref="M4:S4"/>
    <mergeCell ref="T4:Z4"/>
    <mergeCell ref="F8:L8"/>
    <mergeCell ref="M8:S8"/>
    <mergeCell ref="T8:Z8"/>
    <mergeCell ref="T6:Z6"/>
    <mergeCell ref="F6:L6"/>
    <mergeCell ref="M6:S6"/>
    <mergeCell ref="F7:L7"/>
    <mergeCell ref="M7:S7"/>
    <mergeCell ref="M9:S9"/>
    <mergeCell ref="T9:Z9"/>
    <mergeCell ref="M10:S10"/>
    <mergeCell ref="T10:Z10"/>
    <mergeCell ref="F11:L11"/>
    <mergeCell ref="M11:S11"/>
    <mergeCell ref="T11:Z11"/>
    <mergeCell ref="M12:S12"/>
    <mergeCell ref="T12:Z12"/>
    <mergeCell ref="F13:L13"/>
    <mergeCell ref="M13:S13"/>
    <mergeCell ref="T13:Z13"/>
    <mergeCell ref="M14:S14"/>
    <mergeCell ref="T14:Z14"/>
    <mergeCell ref="F15:L15"/>
    <mergeCell ref="M15:S15"/>
    <mergeCell ref="T15:Z15"/>
    <mergeCell ref="M16:S16"/>
    <mergeCell ref="T16:Z16"/>
    <mergeCell ref="F17:L17"/>
    <mergeCell ref="M17:S17"/>
    <mergeCell ref="T17:Z17"/>
    <mergeCell ref="M18:S18"/>
    <mergeCell ref="T18:Z18"/>
    <mergeCell ref="F19:L19"/>
    <mergeCell ref="M19:S19"/>
    <mergeCell ref="T19:Z19"/>
    <mergeCell ref="T20:Z20"/>
    <mergeCell ref="F21:L21"/>
    <mergeCell ref="M21:S21"/>
    <mergeCell ref="T21:Z21"/>
    <mergeCell ref="F20:L20"/>
    <mergeCell ref="M20:S20"/>
    <mergeCell ref="T22:Z22"/>
    <mergeCell ref="F23:L23"/>
    <mergeCell ref="M23:S23"/>
    <mergeCell ref="T23:Z23"/>
    <mergeCell ref="F22:L22"/>
    <mergeCell ref="M22:S22"/>
    <mergeCell ref="T24:Z24"/>
    <mergeCell ref="F25:L25"/>
    <mergeCell ref="M25:S25"/>
    <mergeCell ref="T25:Z25"/>
    <mergeCell ref="T26:Z26"/>
    <mergeCell ref="F27:L27"/>
    <mergeCell ref="M27:S27"/>
    <mergeCell ref="T27:Z27"/>
    <mergeCell ref="T28:Z28"/>
    <mergeCell ref="F29:L29"/>
    <mergeCell ref="M29:S29"/>
    <mergeCell ref="T29:Z29"/>
    <mergeCell ref="T30:Z30"/>
    <mergeCell ref="F31:L31"/>
    <mergeCell ref="M31:S31"/>
    <mergeCell ref="T31:Z31"/>
    <mergeCell ref="T32:Z32"/>
    <mergeCell ref="F33:L33"/>
    <mergeCell ref="M33:S33"/>
    <mergeCell ref="T33:Z33"/>
    <mergeCell ref="F32:L32"/>
    <mergeCell ref="M32:S32"/>
    <mergeCell ref="A1:Z1"/>
    <mergeCell ref="T7:Z7"/>
    <mergeCell ref="T36:Z36"/>
    <mergeCell ref="F3:L3"/>
    <mergeCell ref="M3:S3"/>
    <mergeCell ref="T3:Z3"/>
    <mergeCell ref="A3:E4"/>
    <mergeCell ref="F34:L34"/>
    <mergeCell ref="T34:Z34"/>
    <mergeCell ref="T35:Z35"/>
    <mergeCell ref="F36:L36"/>
    <mergeCell ref="M36:S36"/>
    <mergeCell ref="A2:E2"/>
    <mergeCell ref="F30:L30"/>
    <mergeCell ref="M30:S30"/>
    <mergeCell ref="F28:L28"/>
    <mergeCell ref="M28:S28"/>
    <mergeCell ref="F26:L26"/>
    <mergeCell ref="M26:S26"/>
    <mergeCell ref="M34:S34"/>
    <mergeCell ref="F35:L35"/>
    <mergeCell ref="M35:S35"/>
    <mergeCell ref="F24:L24"/>
    <mergeCell ref="M24:S24"/>
    <mergeCell ref="O38:Z38"/>
    <mergeCell ref="B40:P40"/>
    <mergeCell ref="B41:P41"/>
    <mergeCell ref="C38:M38"/>
    <mergeCell ref="C39:S3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"/>
  <sheetViews>
    <sheetView showGridLines="0" workbookViewId="0" topLeftCell="A1">
      <selection activeCell="A1" sqref="A1:Y1"/>
    </sheetView>
  </sheetViews>
  <sheetFormatPr defaultColWidth="9.00390625" defaultRowHeight="21.75" customHeight="1"/>
  <cols>
    <col min="1" max="6" width="3.625" style="1" customWidth="1"/>
    <col min="7" max="7" width="7.00390625" style="1" customWidth="1"/>
    <col min="8" max="16384" width="3.625" style="1" customWidth="1"/>
  </cols>
  <sheetData>
    <row r="1" spans="1:25" ht="27.75" customHeight="1">
      <c r="A1" s="192" t="s">
        <v>292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4" ht="21.75" customHeight="1" thickBot="1">
      <c r="A2" s="167" t="s">
        <v>293</v>
      </c>
      <c r="B2" s="171"/>
      <c r="C2" s="171"/>
      <c r="D2" s="171"/>
    </row>
    <row r="3" spans="1:25" ht="21.75" customHeight="1">
      <c r="A3" s="223" t="s">
        <v>294</v>
      </c>
      <c r="B3" s="194"/>
      <c r="C3" s="194"/>
      <c r="D3" s="194"/>
      <c r="E3" s="194"/>
      <c r="F3" s="194"/>
      <c r="G3" s="194"/>
      <c r="H3" s="194" t="s">
        <v>295</v>
      </c>
      <c r="I3" s="194"/>
      <c r="J3" s="194"/>
      <c r="K3" s="194"/>
      <c r="L3" s="194"/>
      <c r="M3" s="194"/>
      <c r="N3" s="194" t="s">
        <v>296</v>
      </c>
      <c r="O3" s="194"/>
      <c r="P3" s="194"/>
      <c r="Q3" s="194"/>
      <c r="R3" s="194"/>
      <c r="S3" s="194"/>
      <c r="T3" s="194" t="s">
        <v>297</v>
      </c>
      <c r="U3" s="194"/>
      <c r="V3" s="194"/>
      <c r="W3" s="194"/>
      <c r="X3" s="194"/>
      <c r="Y3" s="240"/>
    </row>
    <row r="4" spans="1:25" ht="21.75" customHeight="1">
      <c r="A4" s="225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310"/>
    </row>
    <row r="5" spans="1:25" ht="21.75" customHeight="1">
      <c r="A5" s="148"/>
      <c r="B5" s="148"/>
      <c r="C5" s="25"/>
      <c r="D5" s="49"/>
      <c r="E5" s="148"/>
      <c r="F5" s="148"/>
      <c r="G5" s="309"/>
      <c r="H5" s="304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</row>
    <row r="6" spans="1:25" ht="21.75" customHeight="1">
      <c r="A6" s="137" t="s">
        <v>190</v>
      </c>
      <c r="B6" s="137"/>
      <c r="C6" s="299" t="s">
        <v>86</v>
      </c>
      <c r="D6" s="306" t="s">
        <v>89</v>
      </c>
      <c r="E6" s="307" t="s">
        <v>298</v>
      </c>
      <c r="F6" s="307"/>
      <c r="G6" s="308"/>
      <c r="H6" s="280">
        <v>61788</v>
      </c>
      <c r="I6" s="279"/>
      <c r="J6" s="279"/>
      <c r="K6" s="279"/>
      <c r="L6" s="279"/>
      <c r="M6" s="279"/>
      <c r="N6" s="279">
        <v>15833</v>
      </c>
      <c r="O6" s="279"/>
      <c r="P6" s="279"/>
      <c r="Q6" s="279"/>
      <c r="R6" s="279"/>
      <c r="S6" s="279"/>
      <c r="T6" s="279">
        <v>45955</v>
      </c>
      <c r="U6" s="279"/>
      <c r="V6" s="279"/>
      <c r="W6" s="279"/>
      <c r="X6" s="279"/>
      <c r="Y6" s="279"/>
    </row>
    <row r="7" spans="1:25" ht="21.75" customHeight="1">
      <c r="A7" s="137"/>
      <c r="B7" s="137"/>
      <c r="C7" s="299"/>
      <c r="D7" s="306"/>
      <c r="E7" s="307"/>
      <c r="F7" s="307"/>
      <c r="G7" s="308"/>
      <c r="H7" s="280">
        <v>-7819</v>
      </c>
      <c r="I7" s="279"/>
      <c r="J7" s="279"/>
      <c r="K7" s="279"/>
      <c r="L7" s="279"/>
      <c r="M7" s="279"/>
      <c r="N7" s="279">
        <v>-4433</v>
      </c>
      <c r="O7" s="279"/>
      <c r="P7" s="279"/>
      <c r="Q7" s="279"/>
      <c r="R7" s="279"/>
      <c r="S7" s="279"/>
      <c r="T7" s="279">
        <v>-3386</v>
      </c>
      <c r="U7" s="279"/>
      <c r="V7" s="279"/>
      <c r="W7" s="279"/>
      <c r="X7" s="279"/>
      <c r="Y7" s="279"/>
    </row>
    <row r="8" spans="1:25" ht="21.75" customHeight="1">
      <c r="A8" s="137"/>
      <c r="B8" s="137"/>
      <c r="E8" s="132"/>
      <c r="F8" s="176"/>
      <c r="G8" s="296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</row>
    <row r="9" spans="1:25" ht="21.75" customHeight="1">
      <c r="A9" s="137"/>
      <c r="B9" s="137"/>
      <c r="C9" s="299" t="s">
        <v>86</v>
      </c>
      <c r="D9" s="306" t="s">
        <v>90</v>
      </c>
      <c r="E9" s="150"/>
      <c r="F9" s="286"/>
      <c r="G9" s="297"/>
      <c r="H9" s="279">
        <v>60925</v>
      </c>
      <c r="I9" s="279"/>
      <c r="J9" s="279"/>
      <c r="K9" s="279"/>
      <c r="L9" s="279"/>
      <c r="M9" s="279"/>
      <c r="N9" s="279">
        <v>15589</v>
      </c>
      <c r="O9" s="279"/>
      <c r="P9" s="279"/>
      <c r="Q9" s="279"/>
      <c r="R9" s="279"/>
      <c r="S9" s="279"/>
      <c r="T9" s="279">
        <v>45336</v>
      </c>
      <c r="U9" s="279"/>
      <c r="V9" s="279"/>
      <c r="W9" s="279"/>
      <c r="X9" s="279"/>
      <c r="Y9" s="279"/>
    </row>
    <row r="10" spans="1:25" ht="21.75" customHeight="1">
      <c r="A10" s="283"/>
      <c r="B10" s="283"/>
      <c r="C10" s="300"/>
      <c r="D10" s="300"/>
      <c r="E10" s="287"/>
      <c r="F10" s="287"/>
      <c r="G10" s="298"/>
      <c r="H10" s="279">
        <v>-7285</v>
      </c>
      <c r="I10" s="279"/>
      <c r="J10" s="279"/>
      <c r="K10" s="279"/>
      <c r="L10" s="279"/>
      <c r="M10" s="279"/>
      <c r="N10" s="279">
        <v>-4461</v>
      </c>
      <c r="O10" s="279"/>
      <c r="P10" s="279"/>
      <c r="Q10" s="279"/>
      <c r="R10" s="279"/>
      <c r="S10" s="279"/>
      <c r="T10" s="279">
        <v>-2644</v>
      </c>
      <c r="U10" s="279"/>
      <c r="V10" s="279"/>
      <c r="W10" s="279"/>
      <c r="X10" s="279"/>
      <c r="Y10" s="279"/>
    </row>
    <row r="11" spans="1:25" ht="21.75" customHeight="1">
      <c r="A11" s="137"/>
      <c r="B11" s="137"/>
      <c r="E11" s="132"/>
      <c r="F11" s="176"/>
      <c r="G11" s="296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</row>
    <row r="12" spans="1:25" ht="21.75" customHeight="1">
      <c r="A12" s="137"/>
      <c r="B12" s="137"/>
      <c r="C12" s="299" t="s">
        <v>86</v>
      </c>
      <c r="D12" s="306" t="s">
        <v>91</v>
      </c>
      <c r="E12" s="150"/>
      <c r="F12" s="286"/>
      <c r="G12" s="297"/>
      <c r="H12" s="279">
        <v>60136</v>
      </c>
      <c r="I12" s="279"/>
      <c r="J12" s="279"/>
      <c r="K12" s="279"/>
      <c r="L12" s="279"/>
      <c r="M12" s="279"/>
      <c r="N12" s="279">
        <v>15361</v>
      </c>
      <c r="O12" s="279"/>
      <c r="P12" s="279"/>
      <c r="Q12" s="279"/>
      <c r="R12" s="279"/>
      <c r="S12" s="279"/>
      <c r="T12" s="279">
        <v>44775</v>
      </c>
      <c r="U12" s="279"/>
      <c r="V12" s="279"/>
      <c r="W12" s="279"/>
      <c r="X12" s="279"/>
      <c r="Y12" s="279"/>
    </row>
    <row r="13" spans="1:25" ht="21.75" customHeight="1">
      <c r="A13" s="283"/>
      <c r="B13" s="283"/>
      <c r="C13" s="300"/>
      <c r="D13" s="300"/>
      <c r="E13" s="287"/>
      <c r="F13" s="287"/>
      <c r="G13" s="298"/>
      <c r="H13" s="279">
        <v>-6464</v>
      </c>
      <c r="I13" s="279"/>
      <c r="J13" s="279"/>
      <c r="K13" s="279"/>
      <c r="L13" s="279"/>
      <c r="M13" s="279"/>
      <c r="N13" s="279">
        <v>-4577</v>
      </c>
      <c r="O13" s="279"/>
      <c r="P13" s="279"/>
      <c r="Q13" s="279"/>
      <c r="R13" s="279"/>
      <c r="S13" s="279"/>
      <c r="T13" s="279">
        <v>-1887</v>
      </c>
      <c r="U13" s="279"/>
      <c r="V13" s="279"/>
      <c r="W13" s="279"/>
      <c r="X13" s="279"/>
      <c r="Y13" s="279"/>
    </row>
    <row r="14" spans="1:25" ht="21.75" customHeight="1">
      <c r="A14" s="137"/>
      <c r="B14" s="137"/>
      <c r="E14" s="132"/>
      <c r="F14" s="176"/>
      <c r="G14" s="296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</row>
    <row r="15" spans="1:25" ht="21.75" customHeight="1">
      <c r="A15" s="150"/>
      <c r="B15" s="150"/>
      <c r="C15" s="301" t="s">
        <v>299</v>
      </c>
      <c r="D15" s="303" t="s">
        <v>300</v>
      </c>
      <c r="E15" s="150"/>
      <c r="F15" s="286"/>
      <c r="G15" s="286"/>
      <c r="H15" s="280">
        <v>58699</v>
      </c>
      <c r="I15" s="279"/>
      <c r="J15" s="279"/>
      <c r="K15" s="279"/>
      <c r="L15" s="279"/>
      <c r="M15" s="279"/>
      <c r="N15" s="279">
        <v>14878</v>
      </c>
      <c r="O15" s="279"/>
      <c r="P15" s="279"/>
      <c r="Q15" s="279"/>
      <c r="R15" s="279"/>
      <c r="S15" s="279"/>
      <c r="T15" s="279">
        <v>43821</v>
      </c>
      <c r="U15" s="279"/>
      <c r="V15" s="279"/>
      <c r="W15" s="279"/>
      <c r="X15" s="279"/>
      <c r="Y15" s="279"/>
    </row>
    <row r="16" spans="1:25" ht="21.75" customHeight="1">
      <c r="A16" s="287"/>
      <c r="B16" s="287"/>
      <c r="C16" s="302"/>
      <c r="D16" s="302"/>
      <c r="E16" s="287"/>
      <c r="F16" s="287"/>
      <c r="G16" s="287"/>
      <c r="H16" s="280">
        <v>-5976</v>
      </c>
      <c r="I16" s="279"/>
      <c r="J16" s="279"/>
      <c r="K16" s="279"/>
      <c r="L16" s="279"/>
      <c r="M16" s="279"/>
      <c r="N16" s="279">
        <v>-4549</v>
      </c>
      <c r="O16" s="279"/>
      <c r="P16" s="279"/>
      <c r="Q16" s="279"/>
      <c r="R16" s="279"/>
      <c r="S16" s="279"/>
      <c r="T16" s="279">
        <v>-1427</v>
      </c>
      <c r="U16" s="279"/>
      <c r="V16" s="279"/>
      <c r="W16" s="279"/>
      <c r="X16" s="279"/>
      <c r="Y16" s="279"/>
    </row>
    <row r="17" spans="1:25" ht="21.75" customHeight="1" thickBot="1">
      <c r="A17" s="137"/>
      <c r="B17" s="137"/>
      <c r="C17" s="25"/>
      <c r="D17" s="49"/>
      <c r="E17" s="132"/>
      <c r="F17" s="176"/>
      <c r="G17" s="296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</row>
    <row r="18" spans="1:25" ht="21.75" customHeight="1">
      <c r="A18" s="271" t="s">
        <v>316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48"/>
      <c r="N18" s="48"/>
      <c r="O18" s="48"/>
      <c r="P18" s="48"/>
      <c r="Q18" s="10"/>
      <c r="R18" s="158" t="s">
        <v>301</v>
      </c>
      <c r="S18" s="159"/>
      <c r="T18" s="159"/>
      <c r="U18" s="159"/>
      <c r="V18" s="159"/>
      <c r="W18" s="159"/>
      <c r="X18" s="159"/>
      <c r="Y18" s="159"/>
    </row>
    <row r="19" spans="1:13" ht="21.75" customHeight="1">
      <c r="A19" s="222" t="s">
        <v>317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3"/>
    </row>
    <row r="20" spans="1:13" ht="21.75" customHeight="1">
      <c r="A20" s="222" t="s">
        <v>326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50"/>
    </row>
    <row r="21" spans="1:7" ht="34.5" customHeight="1">
      <c r="A21" s="28"/>
      <c r="B21" s="28"/>
      <c r="C21" s="13"/>
      <c r="D21" s="7"/>
      <c r="E21" s="13"/>
      <c r="F21" s="7"/>
      <c r="G21" s="7"/>
    </row>
    <row r="22" spans="1:25" ht="27.75" customHeight="1">
      <c r="A22" s="192" t="s">
        <v>302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</row>
    <row r="23" spans="1:5" ht="21.75" customHeight="1" thickBot="1">
      <c r="A23" s="167" t="s">
        <v>303</v>
      </c>
      <c r="B23" s="171"/>
      <c r="C23" s="171"/>
      <c r="D23" s="171"/>
      <c r="E23" s="171"/>
    </row>
    <row r="24" spans="1:25" ht="21.75" customHeight="1">
      <c r="A24" s="223" t="s">
        <v>294</v>
      </c>
      <c r="B24" s="194"/>
      <c r="C24" s="194"/>
      <c r="D24" s="194"/>
      <c r="E24" s="194"/>
      <c r="F24" s="194"/>
      <c r="G24" s="194"/>
      <c r="H24" s="194" t="s">
        <v>304</v>
      </c>
      <c r="I24" s="194"/>
      <c r="J24" s="194"/>
      <c r="K24" s="194"/>
      <c r="L24" s="194"/>
      <c r="M24" s="194"/>
      <c r="N24" s="263" t="s">
        <v>305</v>
      </c>
      <c r="O24" s="290"/>
      <c r="P24" s="290"/>
      <c r="Q24" s="290"/>
      <c r="R24" s="290"/>
      <c r="S24" s="291"/>
      <c r="T24" s="263" t="s">
        <v>306</v>
      </c>
      <c r="U24" s="290"/>
      <c r="V24" s="290"/>
      <c r="W24" s="290"/>
      <c r="X24" s="290"/>
      <c r="Y24" s="290"/>
    </row>
    <row r="25" spans="1:25" ht="21.75" customHeight="1">
      <c r="A25" s="225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292"/>
      <c r="O25" s="293"/>
      <c r="P25" s="293"/>
      <c r="Q25" s="293"/>
      <c r="R25" s="293"/>
      <c r="S25" s="294"/>
      <c r="T25" s="292"/>
      <c r="U25" s="293"/>
      <c r="V25" s="293"/>
      <c r="W25" s="293"/>
      <c r="X25" s="293"/>
      <c r="Y25" s="293"/>
    </row>
    <row r="26" spans="1:25" ht="21.75" customHeight="1">
      <c r="A26" s="31"/>
      <c r="B26" s="31"/>
      <c r="C26" s="31"/>
      <c r="D26" s="31"/>
      <c r="E26" s="31"/>
      <c r="F26" s="31"/>
      <c r="G26" s="31"/>
      <c r="H26" s="100"/>
      <c r="I26" s="31"/>
      <c r="J26" s="31"/>
      <c r="K26" s="31"/>
      <c r="L26" s="31"/>
      <c r="M26" s="3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21.75" customHeight="1">
      <c r="A27" s="132" t="s">
        <v>190</v>
      </c>
      <c r="B27" s="132"/>
      <c r="C27" s="122" t="s">
        <v>336</v>
      </c>
      <c r="D27" s="283"/>
      <c r="E27" s="281" t="s">
        <v>337</v>
      </c>
      <c r="F27" s="281"/>
      <c r="G27" s="282"/>
      <c r="H27" s="280">
        <v>1201</v>
      </c>
      <c r="I27" s="279"/>
      <c r="J27" s="279"/>
      <c r="K27" s="279"/>
      <c r="L27" s="279"/>
      <c r="M27" s="279"/>
      <c r="N27" s="279">
        <v>161</v>
      </c>
      <c r="O27" s="279"/>
      <c r="P27" s="279"/>
      <c r="Q27" s="279"/>
      <c r="R27" s="279"/>
      <c r="S27" s="279"/>
      <c r="T27" s="279">
        <v>26</v>
      </c>
      <c r="U27" s="279"/>
      <c r="V27" s="279"/>
      <c r="W27" s="279"/>
      <c r="X27" s="279"/>
      <c r="Y27" s="279"/>
    </row>
    <row r="28" spans="1:25" ht="21.75" customHeight="1">
      <c r="A28" s="150"/>
      <c r="B28" s="150"/>
      <c r="C28" s="112"/>
      <c r="D28" s="112"/>
      <c r="E28" s="281" t="s">
        <v>338</v>
      </c>
      <c r="F28" s="281"/>
      <c r="G28" s="282"/>
      <c r="H28" s="280">
        <v>1192</v>
      </c>
      <c r="I28" s="279"/>
      <c r="J28" s="279"/>
      <c r="K28" s="279"/>
      <c r="L28" s="279"/>
      <c r="M28" s="279"/>
      <c r="N28" s="279">
        <v>163</v>
      </c>
      <c r="O28" s="279"/>
      <c r="P28" s="279"/>
      <c r="Q28" s="279"/>
      <c r="R28" s="279"/>
      <c r="S28" s="279"/>
      <c r="T28" s="279">
        <v>31</v>
      </c>
      <c r="U28" s="279"/>
      <c r="V28" s="279"/>
      <c r="W28" s="279"/>
      <c r="X28" s="279"/>
      <c r="Y28" s="279"/>
    </row>
    <row r="29" spans="1:25" ht="21.75" customHeight="1">
      <c r="A29" s="150"/>
      <c r="B29" s="150"/>
      <c r="C29" s="122" t="s">
        <v>339</v>
      </c>
      <c r="D29" s="283"/>
      <c r="E29" s="281" t="s">
        <v>337</v>
      </c>
      <c r="F29" s="281"/>
      <c r="G29" s="282"/>
      <c r="H29" s="280">
        <v>1063</v>
      </c>
      <c r="I29" s="279"/>
      <c r="J29" s="279"/>
      <c r="K29" s="279"/>
      <c r="L29" s="279"/>
      <c r="M29" s="279"/>
      <c r="N29" s="279">
        <v>146</v>
      </c>
      <c r="O29" s="279"/>
      <c r="P29" s="279"/>
      <c r="Q29" s="279"/>
      <c r="R29" s="279"/>
      <c r="S29" s="279"/>
      <c r="T29" s="279">
        <v>53</v>
      </c>
      <c r="U29" s="279"/>
      <c r="V29" s="279"/>
      <c r="W29" s="279"/>
      <c r="X29" s="279"/>
      <c r="Y29" s="279"/>
    </row>
    <row r="30" spans="1:25" ht="21.75" customHeight="1">
      <c r="A30" s="150"/>
      <c r="B30" s="150"/>
      <c r="C30" s="54"/>
      <c r="D30" s="111"/>
      <c r="E30" s="281" t="s">
        <v>338</v>
      </c>
      <c r="F30" s="281"/>
      <c r="G30" s="282"/>
      <c r="H30" s="280">
        <v>1002</v>
      </c>
      <c r="I30" s="279"/>
      <c r="J30" s="279"/>
      <c r="K30" s="279"/>
      <c r="L30" s="279"/>
      <c r="M30" s="279"/>
      <c r="N30" s="279">
        <v>141</v>
      </c>
      <c r="O30" s="279"/>
      <c r="P30" s="279"/>
      <c r="Q30" s="279"/>
      <c r="R30" s="279"/>
      <c r="S30" s="279"/>
      <c r="T30" s="279">
        <v>58</v>
      </c>
      <c r="U30" s="279"/>
      <c r="V30" s="279"/>
      <c r="W30" s="279"/>
      <c r="X30" s="279"/>
      <c r="Y30" s="279"/>
    </row>
    <row r="31" spans="1:25" ht="21.75" customHeight="1">
      <c r="A31" s="150"/>
      <c r="B31" s="150"/>
      <c r="C31" s="122" t="s">
        <v>340</v>
      </c>
      <c r="D31" s="283"/>
      <c r="E31" s="281" t="s">
        <v>337</v>
      </c>
      <c r="F31" s="281"/>
      <c r="G31" s="282"/>
      <c r="H31" s="280">
        <v>925</v>
      </c>
      <c r="I31" s="279"/>
      <c r="J31" s="279"/>
      <c r="K31" s="279"/>
      <c r="L31" s="279"/>
      <c r="M31" s="279"/>
      <c r="N31" s="279">
        <v>141</v>
      </c>
      <c r="O31" s="279"/>
      <c r="P31" s="279"/>
      <c r="Q31" s="279"/>
      <c r="R31" s="279"/>
      <c r="S31" s="279"/>
      <c r="T31" s="279">
        <v>68</v>
      </c>
      <c r="U31" s="279"/>
      <c r="V31" s="279"/>
      <c r="W31" s="279"/>
      <c r="X31" s="279"/>
      <c r="Y31" s="279"/>
    </row>
    <row r="32" spans="1:25" ht="21.75" customHeight="1">
      <c r="A32" s="150"/>
      <c r="B32" s="150"/>
      <c r="C32" s="54"/>
      <c r="D32" s="111"/>
      <c r="E32" s="281" t="s">
        <v>338</v>
      </c>
      <c r="F32" s="281"/>
      <c r="G32" s="282"/>
      <c r="H32" s="279">
        <v>845</v>
      </c>
      <c r="I32" s="279"/>
      <c r="J32" s="279"/>
      <c r="K32" s="279"/>
      <c r="L32" s="279"/>
      <c r="M32" s="279"/>
      <c r="N32" s="279">
        <v>141</v>
      </c>
      <c r="O32" s="279"/>
      <c r="P32" s="279"/>
      <c r="Q32" s="279"/>
      <c r="R32" s="279"/>
      <c r="S32" s="279"/>
      <c r="T32" s="279">
        <v>68</v>
      </c>
      <c r="U32" s="279"/>
      <c r="V32" s="279"/>
      <c r="W32" s="279"/>
      <c r="X32" s="279"/>
      <c r="Y32" s="279"/>
    </row>
    <row r="33" spans="1:25" ht="21.75" customHeight="1">
      <c r="A33" s="150"/>
      <c r="B33" s="150"/>
      <c r="C33" s="122" t="s">
        <v>341</v>
      </c>
      <c r="D33" s="283"/>
      <c r="E33" s="281" t="s">
        <v>337</v>
      </c>
      <c r="F33" s="281"/>
      <c r="G33" s="282"/>
      <c r="H33" s="279">
        <v>813</v>
      </c>
      <c r="I33" s="279"/>
      <c r="J33" s="279"/>
      <c r="K33" s="279"/>
      <c r="L33" s="279"/>
      <c r="M33" s="279"/>
      <c r="N33" s="279">
        <v>140</v>
      </c>
      <c r="O33" s="279"/>
      <c r="P33" s="279"/>
      <c r="Q33" s="279"/>
      <c r="R33" s="279"/>
      <c r="S33" s="279"/>
      <c r="T33" s="279">
        <v>68</v>
      </c>
      <c r="U33" s="279"/>
      <c r="V33" s="279"/>
      <c r="W33" s="279"/>
      <c r="X33" s="279"/>
      <c r="Y33" s="279"/>
    </row>
    <row r="34" spans="1:25" ht="21.75" customHeight="1">
      <c r="A34" s="150"/>
      <c r="B34" s="150"/>
      <c r="C34" s="54"/>
      <c r="D34" s="111"/>
      <c r="E34" s="281" t="s">
        <v>338</v>
      </c>
      <c r="F34" s="281"/>
      <c r="G34" s="282"/>
      <c r="H34" s="279">
        <v>752</v>
      </c>
      <c r="I34" s="279"/>
      <c r="J34" s="279"/>
      <c r="K34" s="279"/>
      <c r="L34" s="279"/>
      <c r="M34" s="279"/>
      <c r="N34" s="279">
        <v>136</v>
      </c>
      <c r="O34" s="279"/>
      <c r="P34" s="279"/>
      <c r="Q34" s="279"/>
      <c r="R34" s="279"/>
      <c r="S34" s="279"/>
      <c r="T34" s="279">
        <v>65</v>
      </c>
      <c r="U34" s="279"/>
      <c r="V34" s="279"/>
      <c r="W34" s="279"/>
      <c r="X34" s="279"/>
      <c r="Y34" s="279"/>
    </row>
    <row r="35" spans="1:25" ht="21.75" customHeight="1">
      <c r="A35" s="262"/>
      <c r="B35" s="262"/>
      <c r="C35" s="122" t="s">
        <v>342</v>
      </c>
      <c r="D35" s="283"/>
      <c r="E35" s="281" t="s">
        <v>337</v>
      </c>
      <c r="F35" s="281"/>
      <c r="G35" s="282"/>
      <c r="H35" s="284">
        <v>723</v>
      </c>
      <c r="I35" s="285"/>
      <c r="J35" s="285"/>
      <c r="K35" s="285"/>
      <c r="L35" s="285"/>
      <c r="M35" s="285"/>
      <c r="N35" s="285">
        <v>129</v>
      </c>
      <c r="O35" s="285"/>
      <c r="P35" s="285"/>
      <c r="Q35" s="285"/>
      <c r="R35" s="285"/>
      <c r="S35" s="285"/>
      <c r="T35" s="285">
        <v>62</v>
      </c>
      <c r="U35" s="285"/>
      <c r="V35" s="285"/>
      <c r="W35" s="285"/>
      <c r="X35" s="285"/>
      <c r="Y35" s="285"/>
    </row>
    <row r="36" spans="1:25" ht="21.75" customHeight="1">
      <c r="A36" s="262"/>
      <c r="B36" s="262"/>
      <c r="C36" s="86"/>
      <c r="D36" s="110"/>
      <c r="E36" s="281" t="s">
        <v>338</v>
      </c>
      <c r="F36" s="281"/>
      <c r="G36" s="282"/>
      <c r="H36" s="284">
        <v>677</v>
      </c>
      <c r="I36" s="285"/>
      <c r="J36" s="285"/>
      <c r="K36" s="285"/>
      <c r="L36" s="285"/>
      <c r="M36" s="285"/>
      <c r="N36" s="285">
        <v>129</v>
      </c>
      <c r="O36" s="285"/>
      <c r="P36" s="285"/>
      <c r="Q36" s="285"/>
      <c r="R36" s="285"/>
      <c r="S36" s="285"/>
      <c r="T36" s="285">
        <v>24</v>
      </c>
      <c r="U36" s="285"/>
      <c r="V36" s="285"/>
      <c r="W36" s="285"/>
      <c r="X36" s="285"/>
      <c r="Y36" s="285"/>
    </row>
    <row r="37" spans="1:25" ht="21.75" customHeight="1" thickBot="1">
      <c r="A37" s="36"/>
      <c r="B37" s="36"/>
      <c r="C37" s="102"/>
      <c r="D37" s="113"/>
      <c r="E37" s="114"/>
      <c r="F37" s="114"/>
      <c r="G37" s="115"/>
      <c r="H37" s="73"/>
      <c r="I37" s="74"/>
      <c r="J37" s="74"/>
      <c r="K37" s="74"/>
      <c r="L37" s="74"/>
      <c r="M37" s="74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21.75" customHeight="1">
      <c r="A38" s="11" t="s">
        <v>325</v>
      </c>
      <c r="B38" s="11"/>
      <c r="C38" s="11"/>
      <c r="D38" s="11"/>
      <c r="E38" s="72"/>
      <c r="F38" s="72"/>
      <c r="G38" s="72"/>
      <c r="H38" s="109"/>
      <c r="I38" s="109"/>
      <c r="J38" s="109"/>
      <c r="K38" s="109"/>
      <c r="L38" s="109"/>
      <c r="M38" s="10"/>
      <c r="N38" s="10"/>
      <c r="O38" s="10"/>
      <c r="P38" s="10"/>
      <c r="Q38" s="10"/>
      <c r="R38" s="158" t="s">
        <v>301</v>
      </c>
      <c r="S38" s="158"/>
      <c r="T38" s="158"/>
      <c r="U38" s="158"/>
      <c r="V38" s="158"/>
      <c r="W38" s="158"/>
      <c r="X38" s="158"/>
      <c r="Y38" s="158"/>
    </row>
    <row r="39" spans="1:25" ht="21.75" customHeight="1">
      <c r="A39" s="7"/>
      <c r="B39" s="7"/>
      <c r="C39" s="7"/>
      <c r="D39" s="7"/>
      <c r="E39" s="11"/>
      <c r="F39" s="11"/>
      <c r="G39" s="1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1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5:7" ht="21.75" customHeight="1">
      <c r="E41" s="7"/>
      <c r="F41" s="7"/>
      <c r="G41" s="7"/>
    </row>
  </sheetData>
  <mergeCells count="137">
    <mergeCell ref="T33:Y33"/>
    <mergeCell ref="N31:S31"/>
    <mergeCell ref="H28:M28"/>
    <mergeCell ref="N28:S28"/>
    <mergeCell ref="T28:Y28"/>
    <mergeCell ref="T31:Y31"/>
    <mergeCell ref="A12:B13"/>
    <mergeCell ref="H14:M14"/>
    <mergeCell ref="T30:Y30"/>
    <mergeCell ref="N27:S27"/>
    <mergeCell ref="T12:Y12"/>
    <mergeCell ref="N12:S12"/>
    <mergeCell ref="D12:D13"/>
    <mergeCell ref="T13:Y13"/>
    <mergeCell ref="H13:M13"/>
    <mergeCell ref="T27:Y27"/>
    <mergeCell ref="A29:B29"/>
    <mergeCell ref="N29:S29"/>
    <mergeCell ref="H29:M29"/>
    <mergeCell ref="A36:B36"/>
    <mergeCell ref="H36:M36"/>
    <mergeCell ref="N36:S36"/>
    <mergeCell ref="A34:B34"/>
    <mergeCell ref="H33:M33"/>
    <mergeCell ref="N33:S33"/>
    <mergeCell ref="A35:B35"/>
    <mergeCell ref="T3:Y4"/>
    <mergeCell ref="N10:S10"/>
    <mergeCell ref="N5:S5"/>
    <mergeCell ref="T5:Y5"/>
    <mergeCell ref="N6:S6"/>
    <mergeCell ref="T6:Y6"/>
    <mergeCell ref="N9:S9"/>
    <mergeCell ref="T9:Y9"/>
    <mergeCell ref="N7:S7"/>
    <mergeCell ref="T10:Y10"/>
    <mergeCell ref="A1:Y1"/>
    <mergeCell ref="A17:B17"/>
    <mergeCell ref="A11:B11"/>
    <mergeCell ref="A6:B7"/>
    <mergeCell ref="E5:G5"/>
    <mergeCell ref="E11:G11"/>
    <mergeCell ref="E14:G14"/>
    <mergeCell ref="A3:G4"/>
    <mergeCell ref="T7:Y7"/>
    <mergeCell ref="N3:S4"/>
    <mergeCell ref="H11:M11"/>
    <mergeCell ref="H9:M9"/>
    <mergeCell ref="A8:B8"/>
    <mergeCell ref="T11:Y11"/>
    <mergeCell ref="H10:M10"/>
    <mergeCell ref="C9:C10"/>
    <mergeCell ref="N11:S11"/>
    <mergeCell ref="C6:C7"/>
    <mergeCell ref="D9:D10"/>
    <mergeCell ref="E9:G10"/>
    <mergeCell ref="A2:D2"/>
    <mergeCell ref="A5:B5"/>
    <mergeCell ref="E8:G8"/>
    <mergeCell ref="D6:D7"/>
    <mergeCell ref="E6:G7"/>
    <mergeCell ref="A9:B10"/>
    <mergeCell ref="H5:M5"/>
    <mergeCell ref="H3:M4"/>
    <mergeCell ref="N13:S13"/>
    <mergeCell ref="T14:Y14"/>
    <mergeCell ref="H12:M12"/>
    <mergeCell ref="H8:M8"/>
    <mergeCell ref="N8:S8"/>
    <mergeCell ref="T8:Y8"/>
    <mergeCell ref="H7:M7"/>
    <mergeCell ref="H6:M6"/>
    <mergeCell ref="N16:S16"/>
    <mergeCell ref="N14:S14"/>
    <mergeCell ref="T15:Y15"/>
    <mergeCell ref="H17:M17"/>
    <mergeCell ref="T16:Y16"/>
    <mergeCell ref="N15:S15"/>
    <mergeCell ref="T17:Y17"/>
    <mergeCell ref="H16:M16"/>
    <mergeCell ref="A18:L18"/>
    <mergeCell ref="A19:M19"/>
    <mergeCell ref="E17:G17"/>
    <mergeCell ref="E12:G13"/>
    <mergeCell ref="A14:B14"/>
    <mergeCell ref="H15:M15"/>
    <mergeCell ref="A15:B16"/>
    <mergeCell ref="C12:C13"/>
    <mergeCell ref="C15:C16"/>
    <mergeCell ref="D15:D16"/>
    <mergeCell ref="A22:Y22"/>
    <mergeCell ref="N24:S25"/>
    <mergeCell ref="T24:Y25"/>
    <mergeCell ref="A23:E23"/>
    <mergeCell ref="A24:G25"/>
    <mergeCell ref="H24:M25"/>
    <mergeCell ref="A32:B32"/>
    <mergeCell ref="H32:M32"/>
    <mergeCell ref="N32:S32"/>
    <mergeCell ref="T32:Y32"/>
    <mergeCell ref="E15:G16"/>
    <mergeCell ref="T29:Y29"/>
    <mergeCell ref="H30:M30"/>
    <mergeCell ref="N30:S30"/>
    <mergeCell ref="H27:M27"/>
    <mergeCell ref="A20:L20"/>
    <mergeCell ref="R18:Y18"/>
    <mergeCell ref="N17:S17"/>
    <mergeCell ref="A27:B27"/>
    <mergeCell ref="A30:B30"/>
    <mergeCell ref="A28:B28"/>
    <mergeCell ref="C27:D27"/>
    <mergeCell ref="E28:G28"/>
    <mergeCell ref="E27:G27"/>
    <mergeCell ref="A31:B31"/>
    <mergeCell ref="A33:B33"/>
    <mergeCell ref="T34:Y34"/>
    <mergeCell ref="R38:Y38"/>
    <mergeCell ref="H35:M35"/>
    <mergeCell ref="N35:S35"/>
    <mergeCell ref="T35:Y35"/>
    <mergeCell ref="T36:Y36"/>
    <mergeCell ref="E32:G32"/>
    <mergeCell ref="E34:G34"/>
    <mergeCell ref="E29:G29"/>
    <mergeCell ref="E31:G31"/>
    <mergeCell ref="E33:G33"/>
    <mergeCell ref="E35:G35"/>
    <mergeCell ref="E30:G30"/>
    <mergeCell ref="C29:D29"/>
    <mergeCell ref="C31:D31"/>
    <mergeCell ref="C33:D33"/>
    <mergeCell ref="C35:D35"/>
    <mergeCell ref="H34:M34"/>
    <mergeCell ref="N34:S34"/>
    <mergeCell ref="H31:M31"/>
    <mergeCell ref="E36:G36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7"/>
  <sheetViews>
    <sheetView showGridLines="0" workbookViewId="0" topLeftCell="A1">
      <selection activeCell="U33" sqref="U33:W33"/>
    </sheetView>
  </sheetViews>
  <sheetFormatPr defaultColWidth="9.00390625" defaultRowHeight="18.75" customHeight="1" zeroHeight="1"/>
  <cols>
    <col min="1" max="13" width="3.625" style="1" customWidth="1"/>
    <col min="14" max="15" width="2.125" style="1" customWidth="1"/>
    <col min="16" max="35" width="3.625" style="1" customWidth="1"/>
    <col min="36" max="37" width="2.125" style="1" customWidth="1"/>
    <col min="38" max="16384" width="3.625" style="1" customWidth="1"/>
  </cols>
  <sheetData>
    <row r="1" spans="1:56" ht="22.5" customHeigh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70" t="s">
        <v>217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7"/>
      <c r="BD1" s="7"/>
    </row>
    <row r="2" spans="1:56" ht="22.5" customHeight="1">
      <c r="A2" s="311" t="s">
        <v>218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170" t="s">
        <v>219</v>
      </c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7"/>
      <c r="BD2" s="7"/>
    </row>
    <row r="3" spans="1:56" ht="15" thickBot="1">
      <c r="A3" s="249" t="s">
        <v>220</v>
      </c>
      <c r="B3" s="321"/>
      <c r="C3" s="321"/>
      <c r="D3" s="321"/>
      <c r="E3" s="321"/>
      <c r="BC3" s="7"/>
      <c r="BD3" s="7"/>
    </row>
    <row r="4" spans="1:56" ht="18.75" customHeight="1">
      <c r="A4" s="322" t="s">
        <v>321</v>
      </c>
      <c r="B4" s="323"/>
      <c r="C4" s="323"/>
      <c r="D4" s="323"/>
      <c r="E4" s="324"/>
      <c r="F4" s="237" t="s">
        <v>221</v>
      </c>
      <c r="G4" s="237"/>
      <c r="H4" s="237"/>
      <c r="I4" s="237"/>
      <c r="J4" s="237"/>
      <c r="K4" s="160"/>
      <c r="L4" s="236" t="s">
        <v>222</v>
      </c>
      <c r="M4" s="237"/>
      <c r="N4" s="237"/>
      <c r="O4" s="237"/>
      <c r="P4" s="237"/>
      <c r="Q4" s="237"/>
      <c r="R4" s="358"/>
      <c r="S4" s="238" t="s">
        <v>223</v>
      </c>
      <c r="T4" s="239"/>
      <c r="U4" s="239"/>
      <c r="V4" s="239"/>
      <c r="W4" s="239"/>
      <c r="X4" s="239"/>
      <c r="Y4" s="239"/>
      <c r="Z4" s="239"/>
      <c r="AA4" s="248"/>
      <c r="AB4" s="238" t="s">
        <v>224</v>
      </c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48"/>
      <c r="AX4" s="340" t="s">
        <v>319</v>
      </c>
      <c r="AY4" s="341"/>
      <c r="AZ4" s="341"/>
      <c r="BA4" s="341"/>
      <c r="BB4" s="341"/>
      <c r="BC4" s="7"/>
      <c r="BD4" s="7"/>
    </row>
    <row r="5" spans="1:56" ht="18.75" customHeight="1">
      <c r="A5" s="325"/>
      <c r="B5" s="325"/>
      <c r="C5" s="325"/>
      <c r="D5" s="325"/>
      <c r="E5" s="326"/>
      <c r="F5" s="356" t="s">
        <v>225</v>
      </c>
      <c r="G5" s="356"/>
      <c r="H5" s="356"/>
      <c r="I5" s="356"/>
      <c r="J5" s="356"/>
      <c r="K5" s="357"/>
      <c r="L5" s="359" t="s">
        <v>225</v>
      </c>
      <c r="M5" s="356"/>
      <c r="N5" s="356"/>
      <c r="O5" s="356"/>
      <c r="P5" s="356"/>
      <c r="Q5" s="356"/>
      <c r="R5" s="360"/>
      <c r="S5" s="245" t="s">
        <v>226</v>
      </c>
      <c r="T5" s="246"/>
      <c r="U5" s="246"/>
      <c r="V5" s="246"/>
      <c r="W5" s="246"/>
      <c r="X5" s="246"/>
      <c r="Y5" s="246"/>
      <c r="Z5" s="246"/>
      <c r="AA5" s="247"/>
      <c r="AB5" s="245" t="s">
        <v>227</v>
      </c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7"/>
      <c r="AX5" s="342"/>
      <c r="AY5" s="343"/>
      <c r="AZ5" s="343"/>
      <c r="BA5" s="343"/>
      <c r="BB5" s="343"/>
      <c r="BC5" s="7"/>
      <c r="BD5" s="7"/>
    </row>
    <row r="6" spans="1:56" ht="18.75" customHeight="1">
      <c r="A6" s="325"/>
      <c r="B6" s="325"/>
      <c r="C6" s="325"/>
      <c r="D6" s="325"/>
      <c r="E6" s="326"/>
      <c r="F6" s="132" t="s">
        <v>228</v>
      </c>
      <c r="G6" s="132"/>
      <c r="H6" s="132"/>
      <c r="I6" s="132"/>
      <c r="J6" s="132"/>
      <c r="K6" s="362"/>
      <c r="L6" s="361" t="s">
        <v>228</v>
      </c>
      <c r="M6" s="132"/>
      <c r="N6" s="132"/>
      <c r="O6" s="132"/>
      <c r="P6" s="132"/>
      <c r="Q6" s="132"/>
      <c r="R6" s="296"/>
      <c r="S6" s="350" t="s">
        <v>229</v>
      </c>
      <c r="T6" s="363"/>
      <c r="U6" s="363"/>
      <c r="V6" s="363"/>
      <c r="W6" s="363"/>
      <c r="X6" s="364"/>
      <c r="Y6" s="350" t="s">
        <v>230</v>
      </c>
      <c r="Z6" s="351"/>
      <c r="AA6" s="352"/>
      <c r="AB6" s="169" t="s">
        <v>231</v>
      </c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 t="s">
        <v>232</v>
      </c>
      <c r="AS6" s="169"/>
      <c r="AT6" s="169"/>
      <c r="AU6" s="169"/>
      <c r="AV6" s="169"/>
      <c r="AW6" s="169"/>
      <c r="AX6" s="342"/>
      <c r="AY6" s="343"/>
      <c r="AZ6" s="343"/>
      <c r="BA6" s="343"/>
      <c r="BB6" s="343"/>
      <c r="BC6" s="7"/>
      <c r="BD6" s="7"/>
    </row>
    <row r="7" spans="1:56" ht="18.75" customHeight="1">
      <c r="A7" s="325"/>
      <c r="B7" s="325"/>
      <c r="C7" s="325"/>
      <c r="D7" s="325"/>
      <c r="E7" s="326"/>
      <c r="F7" s="367" t="s">
        <v>233</v>
      </c>
      <c r="G7" s="367"/>
      <c r="H7" s="367"/>
      <c r="I7" s="367"/>
      <c r="J7" s="367"/>
      <c r="K7" s="368"/>
      <c r="L7" s="245" t="s">
        <v>233</v>
      </c>
      <c r="M7" s="246"/>
      <c r="N7" s="246"/>
      <c r="O7" s="246"/>
      <c r="P7" s="246"/>
      <c r="Q7" s="246"/>
      <c r="R7" s="347"/>
      <c r="S7" s="242"/>
      <c r="T7" s="243"/>
      <c r="U7" s="243"/>
      <c r="V7" s="243"/>
      <c r="W7" s="243"/>
      <c r="X7" s="244"/>
      <c r="Y7" s="365"/>
      <c r="Z7" s="366"/>
      <c r="AA7" s="224"/>
      <c r="AB7" s="354" t="s">
        <v>234</v>
      </c>
      <c r="AC7" s="355"/>
      <c r="AD7" s="355"/>
      <c r="AE7" s="354" t="s">
        <v>235</v>
      </c>
      <c r="AF7" s="355"/>
      <c r="AG7" s="355"/>
      <c r="AH7" s="233" t="s">
        <v>236</v>
      </c>
      <c r="AI7" s="234"/>
      <c r="AJ7" s="234"/>
      <c r="AK7" s="234"/>
      <c r="AL7" s="234"/>
      <c r="AM7" s="234"/>
      <c r="AN7" s="234"/>
      <c r="AO7" s="234"/>
      <c r="AP7" s="234"/>
      <c r="AQ7" s="235"/>
      <c r="AR7" s="257" t="s">
        <v>237</v>
      </c>
      <c r="AS7" s="348"/>
      <c r="AT7" s="349"/>
      <c r="AU7" s="350" t="s">
        <v>238</v>
      </c>
      <c r="AV7" s="351"/>
      <c r="AW7" s="352"/>
      <c r="AX7" s="342"/>
      <c r="AY7" s="343"/>
      <c r="AZ7" s="343"/>
      <c r="BA7" s="343"/>
      <c r="BB7" s="343"/>
      <c r="BC7" s="7"/>
      <c r="BD7" s="7"/>
    </row>
    <row r="8" spans="1:56" ht="18.75" customHeight="1">
      <c r="A8" s="327"/>
      <c r="B8" s="327"/>
      <c r="C8" s="327"/>
      <c r="D8" s="327"/>
      <c r="E8" s="328"/>
      <c r="F8" s="169" t="s">
        <v>239</v>
      </c>
      <c r="G8" s="169"/>
      <c r="H8" s="169"/>
      <c r="I8" s="169" t="s">
        <v>230</v>
      </c>
      <c r="J8" s="169"/>
      <c r="K8" s="169"/>
      <c r="L8" s="169" t="s">
        <v>239</v>
      </c>
      <c r="M8" s="169"/>
      <c r="N8" s="169"/>
      <c r="O8" s="163"/>
      <c r="P8" s="169" t="s">
        <v>230</v>
      </c>
      <c r="Q8" s="169"/>
      <c r="R8" s="169"/>
      <c r="S8" s="169" t="s">
        <v>240</v>
      </c>
      <c r="T8" s="169"/>
      <c r="U8" s="169"/>
      <c r="V8" s="169" t="s">
        <v>241</v>
      </c>
      <c r="W8" s="169"/>
      <c r="X8" s="169"/>
      <c r="Y8" s="310"/>
      <c r="Z8" s="353"/>
      <c r="AA8" s="225"/>
      <c r="AB8" s="197"/>
      <c r="AC8" s="197"/>
      <c r="AD8" s="197"/>
      <c r="AE8" s="197"/>
      <c r="AF8" s="197"/>
      <c r="AG8" s="197"/>
      <c r="AH8" s="235" t="s">
        <v>240</v>
      </c>
      <c r="AI8" s="169"/>
      <c r="AJ8" s="169"/>
      <c r="AK8" s="169"/>
      <c r="AL8" s="169" t="s">
        <v>241</v>
      </c>
      <c r="AM8" s="169"/>
      <c r="AN8" s="169"/>
      <c r="AO8" s="169" t="s">
        <v>242</v>
      </c>
      <c r="AP8" s="169"/>
      <c r="AQ8" s="233"/>
      <c r="AR8" s="245" t="s">
        <v>235</v>
      </c>
      <c r="AS8" s="246"/>
      <c r="AT8" s="247"/>
      <c r="AU8" s="310"/>
      <c r="AV8" s="353"/>
      <c r="AW8" s="225"/>
      <c r="AX8" s="344"/>
      <c r="AY8" s="345"/>
      <c r="AZ8" s="345"/>
      <c r="BA8" s="345"/>
      <c r="BB8" s="345"/>
      <c r="BC8" s="7"/>
      <c r="BD8" s="7"/>
    </row>
    <row r="9" spans="1:56" ht="18.75" customHeight="1">
      <c r="A9" s="121" t="s">
        <v>243</v>
      </c>
      <c r="B9" s="121"/>
      <c r="C9" s="121"/>
      <c r="D9" s="92" t="s">
        <v>244</v>
      </c>
      <c r="E9" s="93" t="s">
        <v>213</v>
      </c>
      <c r="F9" s="331">
        <v>18128</v>
      </c>
      <c r="G9" s="329"/>
      <c r="H9" s="329"/>
      <c r="I9" s="329">
        <v>591</v>
      </c>
      <c r="J9" s="329"/>
      <c r="K9" s="329"/>
      <c r="L9" s="329">
        <v>431</v>
      </c>
      <c r="M9" s="329"/>
      <c r="N9" s="329"/>
      <c r="O9" s="330"/>
      <c r="P9" s="329">
        <v>0</v>
      </c>
      <c r="Q9" s="329"/>
      <c r="R9" s="329"/>
      <c r="S9" s="329">
        <v>1169</v>
      </c>
      <c r="T9" s="329"/>
      <c r="U9" s="329"/>
      <c r="V9" s="329">
        <v>999</v>
      </c>
      <c r="W9" s="329"/>
      <c r="X9" s="329"/>
      <c r="Y9" s="329">
        <v>346</v>
      </c>
      <c r="Z9" s="329"/>
      <c r="AA9" s="329"/>
      <c r="AB9" s="329">
        <v>2180</v>
      </c>
      <c r="AC9" s="329"/>
      <c r="AD9" s="329"/>
      <c r="AE9" s="329">
        <v>28</v>
      </c>
      <c r="AF9" s="329"/>
      <c r="AG9" s="329"/>
      <c r="AH9" s="329">
        <v>26</v>
      </c>
      <c r="AI9" s="329"/>
      <c r="AJ9" s="329"/>
      <c r="AK9" s="329"/>
      <c r="AL9" s="329">
        <v>0</v>
      </c>
      <c r="AM9" s="329"/>
      <c r="AN9" s="329"/>
      <c r="AO9" s="329">
        <v>25</v>
      </c>
      <c r="AP9" s="329"/>
      <c r="AQ9" s="329"/>
      <c r="AR9" s="329">
        <v>0</v>
      </c>
      <c r="AS9" s="329"/>
      <c r="AT9" s="329"/>
      <c r="AU9" s="329">
        <v>0</v>
      </c>
      <c r="AV9" s="329"/>
      <c r="AW9" s="329"/>
      <c r="AX9" s="136" t="s">
        <v>243</v>
      </c>
      <c r="AY9" s="121"/>
      <c r="AZ9" s="121"/>
      <c r="BA9" s="92" t="s">
        <v>244</v>
      </c>
      <c r="BB9" s="97" t="s">
        <v>213</v>
      </c>
      <c r="BC9" s="7"/>
      <c r="BD9" s="7"/>
    </row>
    <row r="10" spans="1:56" ht="18.75" customHeight="1">
      <c r="A10" s="150"/>
      <c r="B10" s="150"/>
      <c r="C10" s="150"/>
      <c r="D10" s="54" t="s">
        <v>132</v>
      </c>
      <c r="E10" s="60"/>
      <c r="F10" s="144">
        <v>15265</v>
      </c>
      <c r="G10" s="156"/>
      <c r="H10" s="156"/>
      <c r="I10" s="156">
        <v>344</v>
      </c>
      <c r="J10" s="156"/>
      <c r="K10" s="156"/>
      <c r="L10" s="156">
        <v>445</v>
      </c>
      <c r="M10" s="156"/>
      <c r="N10" s="156"/>
      <c r="O10" s="333"/>
      <c r="P10" s="156">
        <v>0</v>
      </c>
      <c r="Q10" s="156"/>
      <c r="R10" s="156"/>
      <c r="S10" s="156">
        <v>1203</v>
      </c>
      <c r="T10" s="156"/>
      <c r="U10" s="156"/>
      <c r="V10" s="156">
        <v>1599</v>
      </c>
      <c r="W10" s="156"/>
      <c r="X10" s="156"/>
      <c r="Y10" s="156">
        <v>1253</v>
      </c>
      <c r="Z10" s="156"/>
      <c r="AA10" s="156"/>
      <c r="AB10" s="156">
        <v>2566</v>
      </c>
      <c r="AC10" s="156"/>
      <c r="AD10" s="156"/>
      <c r="AE10" s="156">
        <v>26</v>
      </c>
      <c r="AF10" s="156"/>
      <c r="AG10" s="156"/>
      <c r="AH10" s="156">
        <v>31</v>
      </c>
      <c r="AI10" s="156"/>
      <c r="AJ10" s="156"/>
      <c r="AK10" s="156"/>
      <c r="AL10" s="156">
        <v>0</v>
      </c>
      <c r="AM10" s="156"/>
      <c r="AN10" s="156"/>
      <c r="AO10" s="156">
        <v>41</v>
      </c>
      <c r="AP10" s="156"/>
      <c r="AQ10" s="156"/>
      <c r="AR10" s="156">
        <v>0</v>
      </c>
      <c r="AS10" s="156"/>
      <c r="AT10" s="156"/>
      <c r="AU10" s="156">
        <v>0</v>
      </c>
      <c r="AV10" s="156"/>
      <c r="AW10" s="156"/>
      <c r="AX10" s="149"/>
      <c r="AY10" s="150"/>
      <c r="AZ10" s="150"/>
      <c r="BA10" s="54" t="s">
        <v>132</v>
      </c>
      <c r="BB10" s="59"/>
      <c r="BC10" s="7"/>
      <c r="BD10" s="7"/>
    </row>
    <row r="11" spans="1:56" ht="18.75" customHeight="1">
      <c r="A11" s="150"/>
      <c r="B11" s="150"/>
      <c r="C11" s="150"/>
      <c r="D11" s="54" t="s">
        <v>133</v>
      </c>
      <c r="E11" s="60"/>
      <c r="F11" s="144">
        <v>22481</v>
      </c>
      <c r="G11" s="156"/>
      <c r="H11" s="156"/>
      <c r="I11" s="156">
        <v>498</v>
      </c>
      <c r="J11" s="156"/>
      <c r="K11" s="156"/>
      <c r="L11" s="156">
        <v>262</v>
      </c>
      <c r="M11" s="156"/>
      <c r="N11" s="156"/>
      <c r="O11" s="333"/>
      <c r="P11" s="156">
        <v>0</v>
      </c>
      <c r="Q11" s="156"/>
      <c r="R11" s="156"/>
      <c r="S11" s="156">
        <v>1539</v>
      </c>
      <c r="T11" s="156"/>
      <c r="U11" s="156"/>
      <c r="V11" s="156">
        <v>1863</v>
      </c>
      <c r="W11" s="156"/>
      <c r="X11" s="156"/>
      <c r="Y11" s="156">
        <v>1002</v>
      </c>
      <c r="Z11" s="156"/>
      <c r="AA11" s="156"/>
      <c r="AB11" s="156">
        <v>2160</v>
      </c>
      <c r="AC11" s="156"/>
      <c r="AD11" s="156"/>
      <c r="AE11" s="156">
        <v>15</v>
      </c>
      <c r="AF11" s="156"/>
      <c r="AG11" s="156"/>
      <c r="AH11" s="156">
        <v>24</v>
      </c>
      <c r="AI11" s="156"/>
      <c r="AJ11" s="156"/>
      <c r="AK11" s="156"/>
      <c r="AL11" s="156">
        <v>0</v>
      </c>
      <c r="AM11" s="156"/>
      <c r="AN11" s="156"/>
      <c r="AO11" s="156">
        <v>26</v>
      </c>
      <c r="AP11" s="156"/>
      <c r="AQ11" s="156"/>
      <c r="AR11" s="156">
        <v>0</v>
      </c>
      <c r="AS11" s="156"/>
      <c r="AT11" s="156"/>
      <c r="AU11" s="156">
        <v>0</v>
      </c>
      <c r="AV11" s="156"/>
      <c r="AW11" s="156"/>
      <c r="AX11" s="149"/>
      <c r="AY11" s="150"/>
      <c r="AZ11" s="150"/>
      <c r="BA11" s="54" t="s">
        <v>133</v>
      </c>
      <c r="BB11" s="59"/>
      <c r="BC11" s="7"/>
      <c r="BD11" s="7"/>
    </row>
    <row r="12" spans="1:56" ht="18.75" customHeight="1">
      <c r="A12" s="150"/>
      <c r="B12" s="150"/>
      <c r="C12" s="150"/>
      <c r="D12" s="54" t="s">
        <v>134</v>
      </c>
      <c r="E12" s="60"/>
      <c r="F12" s="144">
        <v>35950</v>
      </c>
      <c r="G12" s="156"/>
      <c r="H12" s="156"/>
      <c r="I12" s="156">
        <v>801</v>
      </c>
      <c r="J12" s="156"/>
      <c r="K12" s="156"/>
      <c r="L12" s="156">
        <v>511</v>
      </c>
      <c r="M12" s="156"/>
      <c r="N12" s="156"/>
      <c r="O12" s="333"/>
      <c r="P12" s="156">
        <v>0</v>
      </c>
      <c r="Q12" s="156"/>
      <c r="R12" s="156"/>
      <c r="S12" s="156">
        <v>771</v>
      </c>
      <c r="T12" s="156"/>
      <c r="U12" s="156"/>
      <c r="V12" s="156">
        <v>1681</v>
      </c>
      <c r="W12" s="156"/>
      <c r="X12" s="156"/>
      <c r="Y12" s="156">
        <v>852</v>
      </c>
      <c r="Z12" s="156"/>
      <c r="AA12" s="156"/>
      <c r="AB12" s="156">
        <v>4223</v>
      </c>
      <c r="AC12" s="156"/>
      <c r="AD12" s="156"/>
      <c r="AE12" s="156">
        <v>18</v>
      </c>
      <c r="AF12" s="156"/>
      <c r="AG12" s="156"/>
      <c r="AH12" s="156">
        <v>40</v>
      </c>
      <c r="AI12" s="156"/>
      <c r="AJ12" s="156"/>
      <c r="AK12" s="156"/>
      <c r="AL12" s="156">
        <v>0</v>
      </c>
      <c r="AM12" s="156"/>
      <c r="AN12" s="156"/>
      <c r="AO12" s="156">
        <v>49</v>
      </c>
      <c r="AP12" s="156"/>
      <c r="AQ12" s="156"/>
      <c r="AR12" s="156">
        <v>0</v>
      </c>
      <c r="AS12" s="156"/>
      <c r="AT12" s="156"/>
      <c r="AU12" s="156">
        <v>0</v>
      </c>
      <c r="AV12" s="156"/>
      <c r="AW12" s="156"/>
      <c r="AX12" s="149"/>
      <c r="AY12" s="150"/>
      <c r="AZ12" s="150"/>
      <c r="BA12" s="54" t="s">
        <v>134</v>
      </c>
      <c r="BB12" s="59"/>
      <c r="BC12" s="7"/>
      <c r="BD12" s="7"/>
    </row>
    <row r="13" spans="1:56" ht="18.75" customHeight="1">
      <c r="A13" s="150"/>
      <c r="B13" s="150"/>
      <c r="C13" s="150"/>
      <c r="D13" s="54" t="s">
        <v>135</v>
      </c>
      <c r="E13" s="60"/>
      <c r="F13" s="144">
        <v>9065</v>
      </c>
      <c r="G13" s="156"/>
      <c r="H13" s="156"/>
      <c r="I13" s="156">
        <v>711</v>
      </c>
      <c r="J13" s="156"/>
      <c r="K13" s="156"/>
      <c r="L13" s="156">
        <v>259</v>
      </c>
      <c r="M13" s="156"/>
      <c r="N13" s="156"/>
      <c r="O13" s="333"/>
      <c r="P13" s="156">
        <v>0</v>
      </c>
      <c r="Q13" s="156"/>
      <c r="R13" s="156"/>
      <c r="S13" s="156">
        <v>686</v>
      </c>
      <c r="T13" s="156"/>
      <c r="U13" s="156"/>
      <c r="V13" s="156">
        <v>1387</v>
      </c>
      <c r="W13" s="156"/>
      <c r="X13" s="156"/>
      <c r="Y13" s="156">
        <v>830</v>
      </c>
      <c r="Z13" s="156"/>
      <c r="AA13" s="156"/>
      <c r="AB13" s="156">
        <v>2760</v>
      </c>
      <c r="AC13" s="156"/>
      <c r="AD13" s="156"/>
      <c r="AE13" s="156">
        <v>14</v>
      </c>
      <c r="AF13" s="156"/>
      <c r="AG13" s="156"/>
      <c r="AH13" s="156">
        <v>25</v>
      </c>
      <c r="AI13" s="156"/>
      <c r="AJ13" s="156"/>
      <c r="AK13" s="156"/>
      <c r="AL13" s="156">
        <v>0</v>
      </c>
      <c r="AM13" s="156"/>
      <c r="AN13" s="156"/>
      <c r="AO13" s="156">
        <v>27</v>
      </c>
      <c r="AP13" s="156"/>
      <c r="AQ13" s="156"/>
      <c r="AR13" s="156">
        <v>0</v>
      </c>
      <c r="AS13" s="156"/>
      <c r="AT13" s="156"/>
      <c r="AU13" s="156">
        <v>0</v>
      </c>
      <c r="AV13" s="156"/>
      <c r="AW13" s="156"/>
      <c r="AX13" s="149"/>
      <c r="AY13" s="150"/>
      <c r="AZ13" s="150"/>
      <c r="BA13" s="54" t="s">
        <v>135</v>
      </c>
      <c r="BB13" s="59"/>
      <c r="BC13" s="7"/>
      <c r="BD13" s="7"/>
    </row>
    <row r="14" spans="1:56" ht="18.75" customHeight="1">
      <c r="A14" s="150"/>
      <c r="B14" s="150"/>
      <c r="C14" s="150"/>
      <c r="D14" s="54" t="s">
        <v>136</v>
      </c>
      <c r="E14" s="60"/>
      <c r="F14" s="144">
        <v>38915</v>
      </c>
      <c r="G14" s="156"/>
      <c r="H14" s="156"/>
      <c r="I14" s="156">
        <v>684</v>
      </c>
      <c r="J14" s="156"/>
      <c r="K14" s="156"/>
      <c r="L14" s="156">
        <v>453</v>
      </c>
      <c r="M14" s="156"/>
      <c r="N14" s="156"/>
      <c r="O14" s="333"/>
      <c r="P14" s="156">
        <v>0</v>
      </c>
      <c r="Q14" s="156"/>
      <c r="R14" s="156"/>
      <c r="S14" s="156">
        <v>1336</v>
      </c>
      <c r="T14" s="156"/>
      <c r="U14" s="156"/>
      <c r="V14" s="156">
        <v>1670</v>
      </c>
      <c r="W14" s="156"/>
      <c r="X14" s="156"/>
      <c r="Y14" s="156">
        <v>907</v>
      </c>
      <c r="Z14" s="156"/>
      <c r="AA14" s="156"/>
      <c r="AB14" s="156">
        <v>3778</v>
      </c>
      <c r="AC14" s="156"/>
      <c r="AD14" s="156"/>
      <c r="AE14" s="156">
        <v>20</v>
      </c>
      <c r="AF14" s="156"/>
      <c r="AG14" s="156"/>
      <c r="AH14" s="156">
        <v>36</v>
      </c>
      <c r="AI14" s="156"/>
      <c r="AJ14" s="156"/>
      <c r="AK14" s="156"/>
      <c r="AL14" s="156">
        <v>0</v>
      </c>
      <c r="AM14" s="156"/>
      <c r="AN14" s="156"/>
      <c r="AO14" s="156">
        <v>38</v>
      </c>
      <c r="AP14" s="156"/>
      <c r="AQ14" s="156"/>
      <c r="AR14" s="156">
        <v>0</v>
      </c>
      <c r="AS14" s="156"/>
      <c r="AT14" s="156"/>
      <c r="AU14" s="156">
        <v>0</v>
      </c>
      <c r="AV14" s="156"/>
      <c r="AW14" s="156"/>
      <c r="AX14" s="149"/>
      <c r="AY14" s="150"/>
      <c r="AZ14" s="150"/>
      <c r="BA14" s="54" t="s">
        <v>136</v>
      </c>
      <c r="BB14" s="59"/>
      <c r="BC14" s="7"/>
      <c r="BD14" s="7"/>
    </row>
    <row r="15" spans="1:56" ht="18.75" customHeight="1">
      <c r="A15" s="150"/>
      <c r="B15" s="150"/>
      <c r="C15" s="150"/>
      <c r="D15" s="54" t="s">
        <v>137</v>
      </c>
      <c r="E15" s="60"/>
      <c r="F15" s="144">
        <v>29688</v>
      </c>
      <c r="G15" s="156"/>
      <c r="H15" s="156"/>
      <c r="I15" s="156">
        <v>531</v>
      </c>
      <c r="J15" s="156"/>
      <c r="K15" s="156"/>
      <c r="L15" s="156">
        <v>444</v>
      </c>
      <c r="M15" s="156"/>
      <c r="N15" s="156"/>
      <c r="O15" s="333"/>
      <c r="P15" s="156">
        <v>0</v>
      </c>
      <c r="Q15" s="156"/>
      <c r="R15" s="156"/>
      <c r="S15" s="156">
        <v>806</v>
      </c>
      <c r="T15" s="156"/>
      <c r="U15" s="156"/>
      <c r="V15" s="156">
        <v>1637</v>
      </c>
      <c r="W15" s="156"/>
      <c r="X15" s="156"/>
      <c r="Y15" s="156">
        <v>1476</v>
      </c>
      <c r="Z15" s="156"/>
      <c r="AA15" s="156"/>
      <c r="AB15" s="156">
        <v>3286</v>
      </c>
      <c r="AC15" s="156"/>
      <c r="AD15" s="156"/>
      <c r="AE15" s="156">
        <v>12</v>
      </c>
      <c r="AF15" s="156"/>
      <c r="AG15" s="156"/>
      <c r="AH15" s="156">
        <v>22</v>
      </c>
      <c r="AI15" s="156"/>
      <c r="AJ15" s="156"/>
      <c r="AK15" s="156"/>
      <c r="AL15" s="156">
        <v>0</v>
      </c>
      <c r="AM15" s="156"/>
      <c r="AN15" s="156"/>
      <c r="AO15" s="156">
        <v>26</v>
      </c>
      <c r="AP15" s="156"/>
      <c r="AQ15" s="156"/>
      <c r="AR15" s="156">
        <v>0</v>
      </c>
      <c r="AS15" s="156"/>
      <c r="AT15" s="156"/>
      <c r="AU15" s="156">
        <v>20</v>
      </c>
      <c r="AV15" s="156"/>
      <c r="AW15" s="156"/>
      <c r="AX15" s="149"/>
      <c r="AY15" s="150"/>
      <c r="AZ15" s="150"/>
      <c r="BA15" s="54" t="s">
        <v>137</v>
      </c>
      <c r="BB15" s="59"/>
      <c r="BC15" s="7"/>
      <c r="BD15" s="7"/>
    </row>
    <row r="16" spans="1:56" ht="18.75" customHeight="1">
      <c r="A16" s="150"/>
      <c r="B16" s="150"/>
      <c r="C16" s="150"/>
      <c r="D16" s="54" t="s">
        <v>138</v>
      </c>
      <c r="E16" s="60"/>
      <c r="F16" s="144">
        <v>19760</v>
      </c>
      <c r="G16" s="156"/>
      <c r="H16" s="156"/>
      <c r="I16" s="156">
        <v>734</v>
      </c>
      <c r="J16" s="156"/>
      <c r="K16" s="156"/>
      <c r="L16" s="156">
        <v>320</v>
      </c>
      <c r="M16" s="156"/>
      <c r="N16" s="156"/>
      <c r="O16" s="333"/>
      <c r="P16" s="156">
        <v>0</v>
      </c>
      <c r="Q16" s="156"/>
      <c r="R16" s="156"/>
      <c r="S16" s="156">
        <v>1106</v>
      </c>
      <c r="T16" s="156"/>
      <c r="U16" s="156"/>
      <c r="V16" s="156">
        <v>1951</v>
      </c>
      <c r="W16" s="156"/>
      <c r="X16" s="156"/>
      <c r="Y16" s="156">
        <v>1391</v>
      </c>
      <c r="Z16" s="156"/>
      <c r="AA16" s="156"/>
      <c r="AB16" s="156">
        <v>3467</v>
      </c>
      <c r="AC16" s="156"/>
      <c r="AD16" s="156"/>
      <c r="AE16" s="156">
        <v>22</v>
      </c>
      <c r="AF16" s="156"/>
      <c r="AG16" s="156"/>
      <c r="AH16" s="156">
        <v>80</v>
      </c>
      <c r="AI16" s="156"/>
      <c r="AJ16" s="156"/>
      <c r="AK16" s="156"/>
      <c r="AL16" s="156">
        <v>0</v>
      </c>
      <c r="AM16" s="156"/>
      <c r="AN16" s="156"/>
      <c r="AO16" s="156">
        <v>40</v>
      </c>
      <c r="AP16" s="156"/>
      <c r="AQ16" s="156"/>
      <c r="AR16" s="156">
        <v>0</v>
      </c>
      <c r="AS16" s="156"/>
      <c r="AT16" s="156"/>
      <c r="AU16" s="156">
        <v>0</v>
      </c>
      <c r="AV16" s="156"/>
      <c r="AW16" s="156"/>
      <c r="AX16" s="149"/>
      <c r="AY16" s="150"/>
      <c r="AZ16" s="150"/>
      <c r="BA16" s="54" t="s">
        <v>138</v>
      </c>
      <c r="BB16" s="59"/>
      <c r="BC16" s="7"/>
      <c r="BD16" s="7"/>
    </row>
    <row r="17" spans="1:56" ht="18.75" customHeight="1">
      <c r="A17" s="150"/>
      <c r="B17" s="150"/>
      <c r="C17" s="150"/>
      <c r="D17" s="54" t="s">
        <v>139</v>
      </c>
      <c r="E17" s="60"/>
      <c r="F17" s="144">
        <v>17132</v>
      </c>
      <c r="G17" s="156"/>
      <c r="H17" s="156"/>
      <c r="I17" s="156">
        <v>381</v>
      </c>
      <c r="J17" s="156"/>
      <c r="K17" s="156"/>
      <c r="L17" s="156">
        <v>295</v>
      </c>
      <c r="M17" s="156"/>
      <c r="N17" s="156"/>
      <c r="O17" s="333"/>
      <c r="P17" s="156">
        <v>0</v>
      </c>
      <c r="Q17" s="156"/>
      <c r="R17" s="156"/>
      <c r="S17" s="156">
        <v>1662</v>
      </c>
      <c r="T17" s="156"/>
      <c r="U17" s="156"/>
      <c r="V17" s="156">
        <v>1968</v>
      </c>
      <c r="W17" s="156"/>
      <c r="X17" s="156"/>
      <c r="Y17" s="156">
        <v>1452</v>
      </c>
      <c r="Z17" s="156"/>
      <c r="AA17" s="156"/>
      <c r="AB17" s="156">
        <v>7310</v>
      </c>
      <c r="AC17" s="156"/>
      <c r="AD17" s="156"/>
      <c r="AE17" s="156">
        <v>45</v>
      </c>
      <c r="AF17" s="156"/>
      <c r="AG17" s="156"/>
      <c r="AH17" s="156">
        <v>40</v>
      </c>
      <c r="AI17" s="156"/>
      <c r="AJ17" s="156"/>
      <c r="AK17" s="156"/>
      <c r="AL17" s="156">
        <v>0</v>
      </c>
      <c r="AM17" s="156"/>
      <c r="AN17" s="156"/>
      <c r="AO17" s="156">
        <v>74</v>
      </c>
      <c r="AP17" s="156"/>
      <c r="AQ17" s="156"/>
      <c r="AR17" s="156">
        <v>0</v>
      </c>
      <c r="AS17" s="156"/>
      <c r="AT17" s="156"/>
      <c r="AU17" s="156">
        <v>0</v>
      </c>
      <c r="AV17" s="156"/>
      <c r="AW17" s="156"/>
      <c r="AX17" s="149"/>
      <c r="AY17" s="150"/>
      <c r="AZ17" s="150"/>
      <c r="BA17" s="54" t="s">
        <v>139</v>
      </c>
      <c r="BB17" s="59"/>
      <c r="BC17" s="7"/>
      <c r="BD17" s="7"/>
    </row>
    <row r="18" spans="1:56" ht="18.75" customHeight="1">
      <c r="A18" s="150" t="s">
        <v>245</v>
      </c>
      <c r="B18" s="150"/>
      <c r="C18" s="150"/>
      <c r="D18" s="54" t="s">
        <v>246</v>
      </c>
      <c r="E18" s="60" t="s">
        <v>213</v>
      </c>
      <c r="F18" s="144">
        <v>11544</v>
      </c>
      <c r="G18" s="156"/>
      <c r="H18" s="156"/>
      <c r="I18" s="156">
        <v>361</v>
      </c>
      <c r="J18" s="156"/>
      <c r="K18" s="156"/>
      <c r="L18" s="156">
        <v>311</v>
      </c>
      <c r="M18" s="156"/>
      <c r="N18" s="156"/>
      <c r="O18" s="333"/>
      <c r="P18" s="156">
        <v>0</v>
      </c>
      <c r="Q18" s="156"/>
      <c r="R18" s="156"/>
      <c r="S18" s="156">
        <v>1752</v>
      </c>
      <c r="T18" s="156"/>
      <c r="U18" s="156"/>
      <c r="V18" s="156">
        <v>1647</v>
      </c>
      <c r="W18" s="156"/>
      <c r="X18" s="156"/>
      <c r="Y18" s="156">
        <v>1392</v>
      </c>
      <c r="Z18" s="156"/>
      <c r="AA18" s="156"/>
      <c r="AB18" s="156">
        <v>3331</v>
      </c>
      <c r="AC18" s="156"/>
      <c r="AD18" s="156"/>
      <c r="AE18" s="156">
        <v>28</v>
      </c>
      <c r="AF18" s="156"/>
      <c r="AG18" s="156"/>
      <c r="AH18" s="156">
        <v>60</v>
      </c>
      <c r="AI18" s="156"/>
      <c r="AJ18" s="156"/>
      <c r="AK18" s="156"/>
      <c r="AL18" s="156">
        <v>0</v>
      </c>
      <c r="AM18" s="156"/>
      <c r="AN18" s="156"/>
      <c r="AO18" s="156">
        <v>35</v>
      </c>
      <c r="AP18" s="156"/>
      <c r="AQ18" s="156"/>
      <c r="AR18" s="156">
        <v>0</v>
      </c>
      <c r="AS18" s="156"/>
      <c r="AT18" s="156"/>
      <c r="AU18" s="156">
        <v>0</v>
      </c>
      <c r="AV18" s="156"/>
      <c r="AW18" s="156"/>
      <c r="AX18" s="149" t="s">
        <v>245</v>
      </c>
      <c r="AY18" s="150"/>
      <c r="AZ18" s="150"/>
      <c r="BA18" s="54" t="s">
        <v>246</v>
      </c>
      <c r="BB18" s="59" t="s">
        <v>213</v>
      </c>
      <c r="BC18" s="7"/>
      <c r="BD18" s="7"/>
    </row>
    <row r="19" spans="1:56" ht="18.75" customHeight="1">
      <c r="A19" s="150"/>
      <c r="B19" s="150"/>
      <c r="C19" s="150"/>
      <c r="D19" s="54" t="s">
        <v>129</v>
      </c>
      <c r="E19" s="60"/>
      <c r="F19" s="144">
        <v>26109</v>
      </c>
      <c r="G19" s="156"/>
      <c r="H19" s="156"/>
      <c r="I19" s="156">
        <v>301</v>
      </c>
      <c r="J19" s="156"/>
      <c r="K19" s="156"/>
      <c r="L19" s="156">
        <v>352</v>
      </c>
      <c r="M19" s="156"/>
      <c r="N19" s="156"/>
      <c r="O19" s="333"/>
      <c r="P19" s="156">
        <v>0</v>
      </c>
      <c r="Q19" s="156"/>
      <c r="R19" s="156"/>
      <c r="S19" s="156">
        <v>1186</v>
      </c>
      <c r="T19" s="156"/>
      <c r="U19" s="156"/>
      <c r="V19" s="156">
        <v>1768</v>
      </c>
      <c r="W19" s="156"/>
      <c r="X19" s="156"/>
      <c r="Y19" s="156">
        <v>1156</v>
      </c>
      <c r="Z19" s="156"/>
      <c r="AA19" s="156"/>
      <c r="AB19" s="156">
        <v>3866</v>
      </c>
      <c r="AC19" s="156"/>
      <c r="AD19" s="156"/>
      <c r="AE19" s="156">
        <v>35</v>
      </c>
      <c r="AF19" s="156"/>
      <c r="AG19" s="156"/>
      <c r="AH19" s="156">
        <v>25</v>
      </c>
      <c r="AI19" s="156"/>
      <c r="AJ19" s="156"/>
      <c r="AK19" s="156"/>
      <c r="AL19" s="156">
        <v>0</v>
      </c>
      <c r="AM19" s="156"/>
      <c r="AN19" s="156"/>
      <c r="AO19" s="156">
        <v>65</v>
      </c>
      <c r="AP19" s="156"/>
      <c r="AQ19" s="156"/>
      <c r="AR19" s="156">
        <v>0</v>
      </c>
      <c r="AS19" s="156"/>
      <c r="AT19" s="156"/>
      <c r="AU19" s="156">
        <v>0</v>
      </c>
      <c r="AV19" s="156"/>
      <c r="AW19" s="156"/>
      <c r="AX19" s="149"/>
      <c r="AY19" s="150"/>
      <c r="AZ19" s="150"/>
      <c r="BA19" s="54" t="s">
        <v>129</v>
      </c>
      <c r="BB19" s="59"/>
      <c r="BC19" s="7"/>
      <c r="BD19" s="7"/>
    </row>
    <row r="20" spans="1:56" ht="18.75" customHeight="1">
      <c r="A20" s="150"/>
      <c r="B20" s="150"/>
      <c r="C20" s="150"/>
      <c r="D20" s="54" t="s">
        <v>130</v>
      </c>
      <c r="E20" s="60"/>
      <c r="F20" s="144">
        <v>20414</v>
      </c>
      <c r="G20" s="156"/>
      <c r="H20" s="156"/>
      <c r="I20" s="156">
        <v>584</v>
      </c>
      <c r="J20" s="156"/>
      <c r="K20" s="156"/>
      <c r="L20" s="156">
        <v>318</v>
      </c>
      <c r="M20" s="156"/>
      <c r="N20" s="156"/>
      <c r="O20" s="333"/>
      <c r="P20" s="156">
        <v>0</v>
      </c>
      <c r="Q20" s="156"/>
      <c r="R20" s="156"/>
      <c r="S20" s="156">
        <v>1496</v>
      </c>
      <c r="T20" s="156"/>
      <c r="U20" s="156"/>
      <c r="V20" s="156">
        <v>2350</v>
      </c>
      <c r="W20" s="156"/>
      <c r="X20" s="156"/>
      <c r="Y20" s="156">
        <v>1506</v>
      </c>
      <c r="Z20" s="156"/>
      <c r="AA20" s="156"/>
      <c r="AB20" s="156">
        <v>4095</v>
      </c>
      <c r="AC20" s="156"/>
      <c r="AD20" s="156"/>
      <c r="AE20" s="156">
        <v>21</v>
      </c>
      <c r="AF20" s="156"/>
      <c r="AG20" s="156"/>
      <c r="AH20" s="156">
        <v>21</v>
      </c>
      <c r="AI20" s="156"/>
      <c r="AJ20" s="156"/>
      <c r="AK20" s="156"/>
      <c r="AL20" s="156">
        <v>0</v>
      </c>
      <c r="AM20" s="156"/>
      <c r="AN20" s="156"/>
      <c r="AO20" s="156">
        <v>40</v>
      </c>
      <c r="AP20" s="156"/>
      <c r="AQ20" s="156"/>
      <c r="AR20" s="156">
        <v>0</v>
      </c>
      <c r="AS20" s="156"/>
      <c r="AT20" s="156"/>
      <c r="AU20" s="156">
        <v>0</v>
      </c>
      <c r="AV20" s="156"/>
      <c r="AW20" s="156"/>
      <c r="AX20" s="149"/>
      <c r="AY20" s="150"/>
      <c r="AZ20" s="150"/>
      <c r="BA20" s="54" t="s">
        <v>130</v>
      </c>
      <c r="BB20" s="59"/>
      <c r="BC20" s="7"/>
      <c r="BD20" s="7"/>
    </row>
    <row r="21" spans="1:56" ht="18.75" customHeight="1">
      <c r="A21" s="59"/>
      <c r="B21" s="59"/>
      <c r="C21" s="59"/>
      <c r="D21" s="59" t="s">
        <v>247</v>
      </c>
      <c r="E21" s="60"/>
      <c r="F21" s="144">
        <f>SUM(F9:H20)</f>
        <v>264451</v>
      </c>
      <c r="G21" s="156"/>
      <c r="H21" s="156"/>
      <c r="I21" s="156">
        <f>SUM(I9:K20)</f>
        <v>6521</v>
      </c>
      <c r="J21" s="156"/>
      <c r="K21" s="156"/>
      <c r="L21" s="156">
        <f>SUM(L9:O20)</f>
        <v>4401</v>
      </c>
      <c r="M21" s="156"/>
      <c r="N21" s="156"/>
      <c r="O21" s="333"/>
      <c r="P21" s="156">
        <v>0</v>
      </c>
      <c r="Q21" s="156"/>
      <c r="R21" s="156"/>
      <c r="S21" s="156">
        <f>SUM(S9:U20)</f>
        <v>14712</v>
      </c>
      <c r="T21" s="156"/>
      <c r="U21" s="156"/>
      <c r="V21" s="156">
        <f>SUM(V9:X20)</f>
        <v>20520</v>
      </c>
      <c r="W21" s="156"/>
      <c r="X21" s="156"/>
      <c r="Y21" s="156">
        <f>SUM(Y9:AA20)</f>
        <v>13563</v>
      </c>
      <c r="Z21" s="156"/>
      <c r="AA21" s="156"/>
      <c r="AB21" s="156">
        <f>SUM(AB9:AD20)</f>
        <v>43022</v>
      </c>
      <c r="AC21" s="156"/>
      <c r="AD21" s="156"/>
      <c r="AE21" s="156">
        <f>SUM(AE9:AG20)</f>
        <v>284</v>
      </c>
      <c r="AF21" s="156"/>
      <c r="AG21" s="156"/>
      <c r="AH21" s="156">
        <f>SUM(AH9:AK20)</f>
        <v>430</v>
      </c>
      <c r="AI21" s="156"/>
      <c r="AJ21" s="156"/>
      <c r="AK21" s="333"/>
      <c r="AL21" s="156">
        <v>0</v>
      </c>
      <c r="AM21" s="156"/>
      <c r="AN21" s="156"/>
      <c r="AO21" s="156">
        <f>SUM(AO19:AQ20)</f>
        <v>105</v>
      </c>
      <c r="AP21" s="156"/>
      <c r="AQ21" s="156"/>
      <c r="AR21" s="156">
        <v>0</v>
      </c>
      <c r="AS21" s="156"/>
      <c r="AT21" s="156"/>
      <c r="AU21" s="156">
        <f>SUM(AU9:AW20)</f>
        <v>20</v>
      </c>
      <c r="AV21" s="156"/>
      <c r="AW21" s="156"/>
      <c r="AX21" s="88"/>
      <c r="AY21" s="59"/>
      <c r="AZ21" s="59"/>
      <c r="BA21" s="59" t="s">
        <v>247</v>
      </c>
      <c r="BB21" s="59"/>
      <c r="BC21" s="7"/>
      <c r="BD21" s="7"/>
    </row>
    <row r="22" spans="1:56" ht="18.75" customHeight="1">
      <c r="A22" s="315" t="s">
        <v>329</v>
      </c>
      <c r="B22" s="315"/>
      <c r="C22" s="315"/>
      <c r="D22" s="315"/>
      <c r="E22" s="316"/>
      <c r="F22" s="144">
        <f>F21/365</f>
        <v>724.5232876712329</v>
      </c>
      <c r="G22" s="156"/>
      <c r="H22" s="156"/>
      <c r="I22" s="156">
        <f>I21/365</f>
        <v>17.865753424657534</v>
      </c>
      <c r="J22" s="156"/>
      <c r="K22" s="156"/>
      <c r="L22" s="336">
        <f>L21/365</f>
        <v>12.057534246575342</v>
      </c>
      <c r="M22" s="336"/>
      <c r="N22" s="336"/>
      <c r="O22" s="337"/>
      <c r="P22" s="156">
        <f>P21/365</f>
        <v>0</v>
      </c>
      <c r="Q22" s="156"/>
      <c r="R22" s="156"/>
      <c r="S22" s="156">
        <f>S21/365</f>
        <v>40.30684931506849</v>
      </c>
      <c r="T22" s="156"/>
      <c r="U22" s="156"/>
      <c r="V22" s="156">
        <f>V21/365</f>
        <v>56.21917808219178</v>
      </c>
      <c r="W22" s="156"/>
      <c r="X22" s="156"/>
      <c r="Y22" s="156">
        <f>Y21/365</f>
        <v>37.15890410958904</v>
      </c>
      <c r="Z22" s="156"/>
      <c r="AA22" s="156"/>
      <c r="AB22" s="156">
        <f>AB21/365</f>
        <v>117.86849315068493</v>
      </c>
      <c r="AC22" s="156"/>
      <c r="AD22" s="156"/>
      <c r="AE22" s="156">
        <f>AE21/365</f>
        <v>0.7780821917808219</v>
      </c>
      <c r="AF22" s="156"/>
      <c r="AG22" s="156"/>
      <c r="AH22" s="336">
        <f>AH21/365</f>
        <v>1.178082191780822</v>
      </c>
      <c r="AI22" s="336"/>
      <c r="AJ22" s="336"/>
      <c r="AK22" s="337"/>
      <c r="AL22" s="156">
        <v>0</v>
      </c>
      <c r="AM22" s="156"/>
      <c r="AN22" s="156"/>
      <c r="AO22" s="156">
        <v>0</v>
      </c>
      <c r="AP22" s="156"/>
      <c r="AQ22" s="156"/>
      <c r="AR22" s="156">
        <v>0</v>
      </c>
      <c r="AS22" s="156"/>
      <c r="AT22" s="156"/>
      <c r="AU22" s="156">
        <f>AU21/365</f>
        <v>0.0547945205479452</v>
      </c>
      <c r="AV22" s="156"/>
      <c r="AW22" s="157"/>
      <c r="AX22" s="332" t="s">
        <v>329</v>
      </c>
      <c r="AY22" s="315"/>
      <c r="AZ22" s="315"/>
      <c r="BA22" s="315"/>
      <c r="BB22" s="315"/>
      <c r="BC22" s="7"/>
      <c r="BD22" s="7"/>
    </row>
    <row r="23" spans="1:56" ht="18.75" customHeight="1">
      <c r="A23" s="59"/>
      <c r="B23" s="59"/>
      <c r="C23" s="59"/>
      <c r="D23" s="59"/>
      <c r="E23" s="60"/>
      <c r="F23" s="339">
        <v>0</v>
      </c>
      <c r="G23" s="334"/>
      <c r="H23" s="334"/>
      <c r="I23" s="334">
        <f>I22</f>
        <v>17.865753424657534</v>
      </c>
      <c r="J23" s="334"/>
      <c r="K23" s="334"/>
      <c r="L23" s="334">
        <v>0</v>
      </c>
      <c r="M23" s="334"/>
      <c r="N23" s="334"/>
      <c r="O23" s="335"/>
      <c r="P23" s="334">
        <v>0</v>
      </c>
      <c r="Q23" s="334"/>
      <c r="R23" s="334"/>
      <c r="S23" s="334">
        <v>0</v>
      </c>
      <c r="T23" s="334"/>
      <c r="U23" s="334"/>
      <c r="V23" s="334">
        <v>0</v>
      </c>
      <c r="W23" s="334"/>
      <c r="X23" s="334"/>
      <c r="Y23" s="334">
        <v>0</v>
      </c>
      <c r="Z23" s="334"/>
      <c r="AA23" s="334"/>
      <c r="AB23" s="334">
        <v>0</v>
      </c>
      <c r="AC23" s="334"/>
      <c r="AD23" s="334"/>
      <c r="AE23" s="334">
        <v>0</v>
      </c>
      <c r="AF23" s="334"/>
      <c r="AG23" s="334"/>
      <c r="AH23" s="334">
        <v>0</v>
      </c>
      <c r="AI23" s="334"/>
      <c r="AJ23" s="334"/>
      <c r="AK23" s="335"/>
      <c r="AL23" s="334">
        <v>12</v>
      </c>
      <c r="AM23" s="334"/>
      <c r="AN23" s="334"/>
      <c r="AO23" s="334">
        <v>0</v>
      </c>
      <c r="AP23" s="334"/>
      <c r="AQ23" s="334"/>
      <c r="AR23" s="334">
        <v>0</v>
      </c>
      <c r="AS23" s="334"/>
      <c r="AT23" s="334"/>
      <c r="AU23" s="334">
        <v>0</v>
      </c>
      <c r="AV23" s="334"/>
      <c r="AW23" s="338"/>
      <c r="AX23" s="59"/>
      <c r="AY23" s="59"/>
      <c r="AZ23" s="59"/>
      <c r="BA23" s="59"/>
      <c r="BB23" s="59"/>
      <c r="BC23" s="7"/>
      <c r="BD23" s="7"/>
    </row>
    <row r="24" spans="1:56" ht="18.75" customHeight="1" thickBot="1">
      <c r="A24" s="312" t="s">
        <v>248</v>
      </c>
      <c r="B24" s="312"/>
      <c r="C24" s="313" t="s">
        <v>249</v>
      </c>
      <c r="D24" s="313"/>
      <c r="E24" s="314"/>
      <c r="F24" s="144">
        <v>274006</v>
      </c>
      <c r="G24" s="156"/>
      <c r="H24" s="156"/>
      <c r="I24" s="156">
        <v>6662</v>
      </c>
      <c r="J24" s="156"/>
      <c r="K24" s="156"/>
      <c r="L24" s="156">
        <v>4598</v>
      </c>
      <c r="M24" s="156"/>
      <c r="N24" s="156"/>
      <c r="O24" s="333"/>
      <c r="P24" s="156">
        <v>61</v>
      </c>
      <c r="Q24" s="156"/>
      <c r="R24" s="156"/>
      <c r="S24" s="156">
        <v>15274</v>
      </c>
      <c r="T24" s="156"/>
      <c r="U24" s="156"/>
      <c r="V24" s="156">
        <v>21351</v>
      </c>
      <c r="W24" s="156"/>
      <c r="X24" s="156"/>
      <c r="Y24" s="156">
        <v>13838</v>
      </c>
      <c r="Z24" s="156"/>
      <c r="AA24" s="156"/>
      <c r="AB24" s="156">
        <v>43900</v>
      </c>
      <c r="AC24" s="156"/>
      <c r="AD24" s="156"/>
      <c r="AE24" s="156">
        <v>296</v>
      </c>
      <c r="AF24" s="156"/>
      <c r="AG24" s="156"/>
      <c r="AH24" s="156">
        <v>472</v>
      </c>
      <c r="AI24" s="156"/>
      <c r="AJ24" s="156"/>
      <c r="AK24" s="333"/>
      <c r="AL24" s="156">
        <v>0</v>
      </c>
      <c r="AM24" s="156"/>
      <c r="AN24" s="156"/>
      <c r="AO24" s="156">
        <v>503</v>
      </c>
      <c r="AP24" s="156"/>
      <c r="AQ24" s="156"/>
      <c r="AR24" s="156">
        <v>1</v>
      </c>
      <c r="AS24" s="156"/>
      <c r="AT24" s="156"/>
      <c r="AU24" s="156">
        <v>28</v>
      </c>
      <c r="AV24" s="156"/>
      <c r="AW24" s="157"/>
      <c r="AX24" s="312" t="s">
        <v>248</v>
      </c>
      <c r="AY24" s="312"/>
      <c r="AZ24" s="313" t="s">
        <v>249</v>
      </c>
      <c r="BA24" s="313"/>
      <c r="BB24" s="313"/>
      <c r="BC24" s="7"/>
      <c r="BD24" s="7"/>
    </row>
    <row r="25" spans="1:56" ht="34.5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7"/>
      <c r="BD25" s="7"/>
    </row>
    <row r="26" spans="1:56" ht="14.25">
      <c r="A26" s="317" t="s">
        <v>322</v>
      </c>
      <c r="B26" s="318"/>
      <c r="C26" s="318"/>
      <c r="D26" s="318"/>
      <c r="E26" s="318"/>
      <c r="F26" s="143" t="s">
        <v>250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 t="s">
        <v>251</v>
      </c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340" t="s">
        <v>320</v>
      </c>
      <c r="AY26" s="341"/>
      <c r="AZ26" s="341"/>
      <c r="BA26" s="341"/>
      <c r="BB26" s="341"/>
      <c r="BC26" s="7"/>
      <c r="BD26" s="7"/>
    </row>
    <row r="27" spans="1:56" ht="18.75" customHeight="1">
      <c r="A27" s="319"/>
      <c r="B27" s="320"/>
      <c r="C27" s="320"/>
      <c r="D27" s="320"/>
      <c r="E27" s="320"/>
      <c r="F27" s="169" t="s">
        <v>252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 t="s">
        <v>253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 t="s">
        <v>252</v>
      </c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 t="s">
        <v>253</v>
      </c>
      <c r="AO27" s="169"/>
      <c r="AP27" s="169"/>
      <c r="AQ27" s="169"/>
      <c r="AR27" s="169"/>
      <c r="AS27" s="169"/>
      <c r="AT27" s="169"/>
      <c r="AU27" s="169"/>
      <c r="AV27" s="169"/>
      <c r="AW27" s="169"/>
      <c r="AX27" s="342"/>
      <c r="AY27" s="343"/>
      <c r="AZ27" s="343"/>
      <c r="BA27" s="343"/>
      <c r="BB27" s="343"/>
      <c r="BC27" s="7"/>
      <c r="BD27" s="7"/>
    </row>
    <row r="28" spans="1:56" ht="18.75" customHeight="1">
      <c r="A28" s="319"/>
      <c r="B28" s="320"/>
      <c r="C28" s="320"/>
      <c r="D28" s="320"/>
      <c r="E28" s="320"/>
      <c r="F28" s="169" t="s">
        <v>234</v>
      </c>
      <c r="G28" s="163"/>
      <c r="H28" s="163"/>
      <c r="I28" s="169" t="s">
        <v>235</v>
      </c>
      <c r="J28" s="163"/>
      <c r="K28" s="163"/>
      <c r="L28" s="169" t="s">
        <v>254</v>
      </c>
      <c r="M28" s="169"/>
      <c r="N28" s="169"/>
      <c r="O28" s="169"/>
      <c r="P28" s="169"/>
      <c r="Q28" s="169"/>
      <c r="R28" s="169" t="s">
        <v>234</v>
      </c>
      <c r="S28" s="163"/>
      <c r="T28" s="163"/>
      <c r="U28" s="169" t="s">
        <v>235</v>
      </c>
      <c r="V28" s="163"/>
      <c r="W28" s="163"/>
      <c r="X28" s="169" t="s">
        <v>255</v>
      </c>
      <c r="Y28" s="169"/>
      <c r="Z28" s="169"/>
      <c r="AA28" s="169"/>
      <c r="AB28" s="169" t="s">
        <v>234</v>
      </c>
      <c r="AC28" s="163"/>
      <c r="AD28" s="163"/>
      <c r="AE28" s="169" t="s">
        <v>235</v>
      </c>
      <c r="AF28" s="163"/>
      <c r="AG28" s="163"/>
      <c r="AH28" s="169" t="s">
        <v>254</v>
      </c>
      <c r="AI28" s="169"/>
      <c r="AJ28" s="169"/>
      <c r="AK28" s="169"/>
      <c r="AL28" s="169"/>
      <c r="AM28" s="169"/>
      <c r="AN28" s="169" t="s">
        <v>234</v>
      </c>
      <c r="AO28" s="163"/>
      <c r="AP28" s="163"/>
      <c r="AQ28" s="169" t="s">
        <v>235</v>
      </c>
      <c r="AR28" s="163"/>
      <c r="AS28" s="163"/>
      <c r="AT28" s="169" t="s">
        <v>255</v>
      </c>
      <c r="AU28" s="169"/>
      <c r="AV28" s="169"/>
      <c r="AW28" s="169"/>
      <c r="AX28" s="342"/>
      <c r="AY28" s="343"/>
      <c r="AZ28" s="343"/>
      <c r="BA28" s="343"/>
      <c r="BB28" s="343"/>
      <c r="BC28" s="7"/>
      <c r="BD28" s="7"/>
    </row>
    <row r="29" spans="1:56" ht="18.75" customHeight="1">
      <c r="A29" s="319"/>
      <c r="B29" s="320"/>
      <c r="C29" s="320"/>
      <c r="D29" s="320"/>
      <c r="E29" s="320"/>
      <c r="F29" s="163"/>
      <c r="G29" s="163"/>
      <c r="H29" s="163"/>
      <c r="I29" s="163"/>
      <c r="J29" s="163"/>
      <c r="K29" s="163"/>
      <c r="L29" s="169" t="s">
        <v>256</v>
      </c>
      <c r="M29" s="169"/>
      <c r="N29" s="163"/>
      <c r="O29" s="169" t="s">
        <v>257</v>
      </c>
      <c r="P29" s="163"/>
      <c r="Q29" s="163"/>
      <c r="R29" s="163"/>
      <c r="S29" s="163"/>
      <c r="T29" s="163"/>
      <c r="U29" s="163"/>
      <c r="V29" s="163"/>
      <c r="W29" s="163"/>
      <c r="X29" s="169" t="s">
        <v>258</v>
      </c>
      <c r="Y29" s="169"/>
      <c r="Z29" s="169" t="s">
        <v>259</v>
      </c>
      <c r="AA29" s="169"/>
      <c r="AB29" s="163"/>
      <c r="AC29" s="163"/>
      <c r="AD29" s="163"/>
      <c r="AE29" s="163"/>
      <c r="AF29" s="163"/>
      <c r="AG29" s="163"/>
      <c r="AH29" s="169" t="s">
        <v>256</v>
      </c>
      <c r="AI29" s="169"/>
      <c r="AJ29" s="163"/>
      <c r="AK29" s="169" t="s">
        <v>257</v>
      </c>
      <c r="AL29" s="163"/>
      <c r="AM29" s="163"/>
      <c r="AN29" s="163"/>
      <c r="AO29" s="163"/>
      <c r="AP29" s="163"/>
      <c r="AQ29" s="163"/>
      <c r="AR29" s="163"/>
      <c r="AS29" s="163"/>
      <c r="AT29" s="169" t="s">
        <v>258</v>
      </c>
      <c r="AU29" s="169"/>
      <c r="AV29" s="169" t="s">
        <v>259</v>
      </c>
      <c r="AW29" s="169"/>
      <c r="AX29" s="344"/>
      <c r="AY29" s="345"/>
      <c r="AZ29" s="345"/>
      <c r="BA29" s="345"/>
      <c r="BB29" s="345"/>
      <c r="BC29" s="7"/>
      <c r="BD29" s="7"/>
    </row>
    <row r="30" spans="1:56" ht="18.75" customHeight="1">
      <c r="A30" s="121" t="s">
        <v>243</v>
      </c>
      <c r="B30" s="121"/>
      <c r="C30" s="121"/>
      <c r="D30" s="92" t="s">
        <v>244</v>
      </c>
      <c r="E30" s="93" t="s">
        <v>213</v>
      </c>
      <c r="F30" s="331">
        <v>61855</v>
      </c>
      <c r="G30" s="329"/>
      <c r="H30" s="329"/>
      <c r="I30" s="329">
        <v>97</v>
      </c>
      <c r="J30" s="329"/>
      <c r="K30" s="329"/>
      <c r="L30" s="329">
        <v>54</v>
      </c>
      <c r="M30" s="329"/>
      <c r="N30" s="329"/>
      <c r="O30" s="329">
        <v>45</v>
      </c>
      <c r="P30" s="330"/>
      <c r="Q30" s="330"/>
      <c r="R30" s="329">
        <v>250</v>
      </c>
      <c r="S30" s="329"/>
      <c r="T30" s="329"/>
      <c r="U30" s="329">
        <v>0</v>
      </c>
      <c r="V30" s="329"/>
      <c r="W30" s="329"/>
      <c r="X30" s="329">
        <v>0</v>
      </c>
      <c r="Y30" s="329"/>
      <c r="Z30" s="329">
        <v>0</v>
      </c>
      <c r="AA30" s="329"/>
      <c r="AB30" s="329">
        <v>317639</v>
      </c>
      <c r="AC30" s="329"/>
      <c r="AD30" s="329"/>
      <c r="AE30" s="329">
        <v>421</v>
      </c>
      <c r="AF30" s="329"/>
      <c r="AG30" s="329"/>
      <c r="AH30" s="329">
        <v>105</v>
      </c>
      <c r="AI30" s="329"/>
      <c r="AJ30" s="330"/>
      <c r="AK30" s="329">
        <v>1185</v>
      </c>
      <c r="AL30" s="330"/>
      <c r="AM30" s="330"/>
      <c r="AN30" s="329">
        <v>894</v>
      </c>
      <c r="AO30" s="329"/>
      <c r="AP30" s="329"/>
      <c r="AQ30" s="329">
        <v>0</v>
      </c>
      <c r="AR30" s="329"/>
      <c r="AS30" s="329"/>
      <c r="AT30" s="329">
        <v>0</v>
      </c>
      <c r="AU30" s="329"/>
      <c r="AV30" s="329">
        <v>0</v>
      </c>
      <c r="AW30" s="329"/>
      <c r="AX30" s="136" t="s">
        <v>243</v>
      </c>
      <c r="AY30" s="121"/>
      <c r="AZ30" s="121"/>
      <c r="BA30" s="92" t="s">
        <v>244</v>
      </c>
      <c r="BB30" s="97" t="s">
        <v>213</v>
      </c>
      <c r="BC30" s="7"/>
      <c r="BD30" s="7"/>
    </row>
    <row r="31" spans="1:56" ht="18.75" customHeight="1">
      <c r="A31" s="150"/>
      <c r="B31" s="150"/>
      <c r="C31" s="150"/>
      <c r="D31" s="54" t="s">
        <v>132</v>
      </c>
      <c r="E31" s="60"/>
      <c r="F31" s="144">
        <v>53776</v>
      </c>
      <c r="G31" s="156"/>
      <c r="H31" s="156"/>
      <c r="I31" s="156">
        <v>80</v>
      </c>
      <c r="J31" s="156"/>
      <c r="K31" s="156"/>
      <c r="L31" s="156">
        <v>24</v>
      </c>
      <c r="M31" s="156"/>
      <c r="N31" s="333"/>
      <c r="O31" s="156">
        <v>110</v>
      </c>
      <c r="P31" s="333"/>
      <c r="Q31" s="333"/>
      <c r="R31" s="156">
        <v>391</v>
      </c>
      <c r="S31" s="156"/>
      <c r="T31" s="156"/>
      <c r="U31" s="156">
        <v>0</v>
      </c>
      <c r="V31" s="156"/>
      <c r="W31" s="156"/>
      <c r="X31" s="156">
        <v>0</v>
      </c>
      <c r="Y31" s="156"/>
      <c r="Z31" s="156">
        <v>0</v>
      </c>
      <c r="AA31" s="156"/>
      <c r="AB31" s="156">
        <v>387977</v>
      </c>
      <c r="AC31" s="156"/>
      <c r="AD31" s="156"/>
      <c r="AE31" s="156">
        <v>755</v>
      </c>
      <c r="AF31" s="156"/>
      <c r="AG31" s="156"/>
      <c r="AH31" s="156">
        <v>210</v>
      </c>
      <c r="AI31" s="156"/>
      <c r="AJ31" s="333"/>
      <c r="AK31" s="156">
        <v>1111</v>
      </c>
      <c r="AL31" s="333"/>
      <c r="AM31" s="333"/>
      <c r="AN31" s="156">
        <v>750</v>
      </c>
      <c r="AO31" s="156"/>
      <c r="AP31" s="156"/>
      <c r="AQ31" s="156">
        <v>0</v>
      </c>
      <c r="AR31" s="156"/>
      <c r="AS31" s="156"/>
      <c r="AT31" s="156">
        <v>0</v>
      </c>
      <c r="AU31" s="156"/>
      <c r="AV31" s="156">
        <v>0</v>
      </c>
      <c r="AW31" s="156"/>
      <c r="AX31" s="149"/>
      <c r="AY31" s="150"/>
      <c r="AZ31" s="150"/>
      <c r="BA31" s="54" t="s">
        <v>132</v>
      </c>
      <c r="BB31" s="59"/>
      <c r="BC31" s="7"/>
      <c r="BD31" s="7"/>
    </row>
    <row r="32" spans="1:56" ht="18.75" customHeight="1">
      <c r="A32" s="150"/>
      <c r="B32" s="150"/>
      <c r="C32" s="150"/>
      <c r="D32" s="54" t="s">
        <v>133</v>
      </c>
      <c r="E32" s="60"/>
      <c r="F32" s="144">
        <v>60801</v>
      </c>
      <c r="G32" s="156"/>
      <c r="H32" s="156"/>
      <c r="I32" s="156">
        <v>84</v>
      </c>
      <c r="J32" s="156"/>
      <c r="K32" s="156"/>
      <c r="L32" s="156">
        <v>30</v>
      </c>
      <c r="M32" s="156"/>
      <c r="N32" s="333"/>
      <c r="O32" s="156">
        <v>99</v>
      </c>
      <c r="P32" s="333"/>
      <c r="Q32" s="333"/>
      <c r="R32" s="156">
        <v>345</v>
      </c>
      <c r="S32" s="156"/>
      <c r="T32" s="156"/>
      <c r="U32" s="156">
        <v>0</v>
      </c>
      <c r="V32" s="156"/>
      <c r="W32" s="156"/>
      <c r="X32" s="156">
        <v>0</v>
      </c>
      <c r="Y32" s="156"/>
      <c r="Z32" s="156">
        <v>0</v>
      </c>
      <c r="AA32" s="156"/>
      <c r="AB32" s="156">
        <v>346768</v>
      </c>
      <c r="AC32" s="156"/>
      <c r="AD32" s="156"/>
      <c r="AE32" s="156">
        <v>270</v>
      </c>
      <c r="AF32" s="156"/>
      <c r="AG32" s="156"/>
      <c r="AH32" s="156">
        <v>121</v>
      </c>
      <c r="AI32" s="156"/>
      <c r="AJ32" s="333"/>
      <c r="AK32" s="156">
        <v>1055</v>
      </c>
      <c r="AL32" s="333"/>
      <c r="AM32" s="333"/>
      <c r="AN32" s="156">
        <v>611</v>
      </c>
      <c r="AO32" s="156"/>
      <c r="AP32" s="156"/>
      <c r="AQ32" s="156">
        <v>0</v>
      </c>
      <c r="AR32" s="156"/>
      <c r="AS32" s="156"/>
      <c r="AT32" s="156">
        <v>0</v>
      </c>
      <c r="AU32" s="156"/>
      <c r="AV32" s="156">
        <v>0</v>
      </c>
      <c r="AW32" s="156"/>
      <c r="AX32" s="149"/>
      <c r="AY32" s="150"/>
      <c r="AZ32" s="150"/>
      <c r="BA32" s="54" t="s">
        <v>133</v>
      </c>
      <c r="BB32" s="59"/>
      <c r="BC32" s="7"/>
      <c r="BD32" s="7"/>
    </row>
    <row r="33" spans="1:56" ht="18.75" customHeight="1">
      <c r="A33" s="150"/>
      <c r="B33" s="150"/>
      <c r="C33" s="150"/>
      <c r="D33" s="54" t="s">
        <v>134</v>
      </c>
      <c r="E33" s="60"/>
      <c r="F33" s="144">
        <v>75909</v>
      </c>
      <c r="G33" s="156"/>
      <c r="H33" s="156"/>
      <c r="I33" s="156">
        <v>50</v>
      </c>
      <c r="J33" s="156"/>
      <c r="K33" s="156"/>
      <c r="L33" s="156">
        <v>61</v>
      </c>
      <c r="M33" s="156"/>
      <c r="N33" s="333"/>
      <c r="O33" s="156">
        <v>25</v>
      </c>
      <c r="P33" s="333"/>
      <c r="Q33" s="333"/>
      <c r="R33" s="156">
        <v>530</v>
      </c>
      <c r="S33" s="156"/>
      <c r="T33" s="156"/>
      <c r="U33" s="156">
        <v>0</v>
      </c>
      <c r="V33" s="156"/>
      <c r="W33" s="156"/>
      <c r="X33" s="156">
        <v>0</v>
      </c>
      <c r="Y33" s="156"/>
      <c r="Z33" s="156">
        <v>0</v>
      </c>
      <c r="AA33" s="156"/>
      <c r="AB33" s="156">
        <v>321517</v>
      </c>
      <c r="AC33" s="156"/>
      <c r="AD33" s="156"/>
      <c r="AE33" s="156">
        <v>498</v>
      </c>
      <c r="AF33" s="156"/>
      <c r="AG33" s="156"/>
      <c r="AH33" s="156">
        <v>384</v>
      </c>
      <c r="AI33" s="156"/>
      <c r="AJ33" s="333"/>
      <c r="AK33" s="156">
        <v>1077</v>
      </c>
      <c r="AL33" s="333"/>
      <c r="AM33" s="333"/>
      <c r="AN33" s="156">
        <v>1799</v>
      </c>
      <c r="AO33" s="156"/>
      <c r="AP33" s="156"/>
      <c r="AQ33" s="156">
        <v>0</v>
      </c>
      <c r="AR33" s="156"/>
      <c r="AS33" s="156"/>
      <c r="AT33" s="156">
        <v>0</v>
      </c>
      <c r="AU33" s="156"/>
      <c r="AV33" s="156">
        <v>0</v>
      </c>
      <c r="AW33" s="156"/>
      <c r="AX33" s="149"/>
      <c r="AY33" s="150"/>
      <c r="AZ33" s="150"/>
      <c r="BA33" s="54" t="s">
        <v>134</v>
      </c>
      <c r="BB33" s="59"/>
      <c r="BC33" s="7"/>
      <c r="BD33" s="7"/>
    </row>
    <row r="34" spans="1:56" ht="18.75" customHeight="1">
      <c r="A34" s="150"/>
      <c r="B34" s="150"/>
      <c r="C34" s="150"/>
      <c r="D34" s="54" t="s">
        <v>135</v>
      </c>
      <c r="E34" s="60"/>
      <c r="F34" s="144">
        <v>33247</v>
      </c>
      <c r="G34" s="156"/>
      <c r="H34" s="156"/>
      <c r="I34" s="156">
        <v>61</v>
      </c>
      <c r="J34" s="156"/>
      <c r="K34" s="156"/>
      <c r="L34" s="156">
        <v>80</v>
      </c>
      <c r="M34" s="156"/>
      <c r="N34" s="333"/>
      <c r="O34" s="156">
        <v>5</v>
      </c>
      <c r="P34" s="333"/>
      <c r="Q34" s="333"/>
      <c r="R34" s="156">
        <v>499</v>
      </c>
      <c r="S34" s="156"/>
      <c r="T34" s="156"/>
      <c r="U34" s="156">
        <v>0</v>
      </c>
      <c r="V34" s="156"/>
      <c r="W34" s="156"/>
      <c r="X34" s="156">
        <v>0</v>
      </c>
      <c r="Y34" s="156"/>
      <c r="Z34" s="156">
        <v>0</v>
      </c>
      <c r="AA34" s="156"/>
      <c r="AB34" s="156">
        <v>285773</v>
      </c>
      <c r="AC34" s="156"/>
      <c r="AD34" s="156"/>
      <c r="AE34" s="156">
        <v>261</v>
      </c>
      <c r="AF34" s="156"/>
      <c r="AG34" s="156"/>
      <c r="AH34" s="156">
        <v>98</v>
      </c>
      <c r="AI34" s="156"/>
      <c r="AJ34" s="333"/>
      <c r="AK34" s="156">
        <v>835</v>
      </c>
      <c r="AL34" s="333"/>
      <c r="AM34" s="333"/>
      <c r="AN34" s="156">
        <v>890</v>
      </c>
      <c r="AO34" s="156"/>
      <c r="AP34" s="156"/>
      <c r="AQ34" s="156">
        <v>0</v>
      </c>
      <c r="AR34" s="156"/>
      <c r="AS34" s="156"/>
      <c r="AT34" s="156">
        <v>0</v>
      </c>
      <c r="AU34" s="156"/>
      <c r="AV34" s="156">
        <v>0</v>
      </c>
      <c r="AW34" s="156"/>
      <c r="AX34" s="149"/>
      <c r="AY34" s="150"/>
      <c r="AZ34" s="150"/>
      <c r="BA34" s="54" t="s">
        <v>135</v>
      </c>
      <c r="BB34" s="59"/>
      <c r="BC34" s="7"/>
      <c r="BD34" s="7"/>
    </row>
    <row r="35" spans="1:56" ht="18.75" customHeight="1">
      <c r="A35" s="150"/>
      <c r="B35" s="150"/>
      <c r="C35" s="150"/>
      <c r="D35" s="54" t="s">
        <v>136</v>
      </c>
      <c r="E35" s="60"/>
      <c r="F35" s="144">
        <v>87337</v>
      </c>
      <c r="G35" s="156"/>
      <c r="H35" s="156"/>
      <c r="I35" s="156">
        <v>78</v>
      </c>
      <c r="J35" s="156"/>
      <c r="K35" s="156"/>
      <c r="L35" s="156">
        <v>69</v>
      </c>
      <c r="M35" s="156"/>
      <c r="N35" s="333"/>
      <c r="O35" s="156">
        <v>84</v>
      </c>
      <c r="P35" s="333"/>
      <c r="Q35" s="333"/>
      <c r="R35" s="156">
        <v>799</v>
      </c>
      <c r="S35" s="156"/>
      <c r="T35" s="156"/>
      <c r="U35" s="156">
        <v>0</v>
      </c>
      <c r="V35" s="156"/>
      <c r="W35" s="156"/>
      <c r="X35" s="156">
        <v>0</v>
      </c>
      <c r="Y35" s="156"/>
      <c r="Z35" s="156">
        <v>0</v>
      </c>
      <c r="AA35" s="156"/>
      <c r="AB35" s="156">
        <v>286526</v>
      </c>
      <c r="AC35" s="156"/>
      <c r="AD35" s="156"/>
      <c r="AE35" s="156">
        <v>570</v>
      </c>
      <c r="AF35" s="156"/>
      <c r="AG35" s="156"/>
      <c r="AH35" s="156">
        <v>213</v>
      </c>
      <c r="AI35" s="156"/>
      <c r="AJ35" s="333"/>
      <c r="AK35" s="156">
        <v>901</v>
      </c>
      <c r="AL35" s="333"/>
      <c r="AM35" s="333"/>
      <c r="AN35" s="156">
        <v>1451</v>
      </c>
      <c r="AO35" s="156"/>
      <c r="AP35" s="156"/>
      <c r="AQ35" s="156">
        <v>0</v>
      </c>
      <c r="AR35" s="156"/>
      <c r="AS35" s="156"/>
      <c r="AT35" s="156">
        <v>0</v>
      </c>
      <c r="AU35" s="156"/>
      <c r="AV35" s="156">
        <v>0</v>
      </c>
      <c r="AW35" s="156"/>
      <c r="AX35" s="149"/>
      <c r="AY35" s="150"/>
      <c r="AZ35" s="150"/>
      <c r="BA35" s="54" t="s">
        <v>136</v>
      </c>
      <c r="BB35" s="59"/>
      <c r="BC35" s="7"/>
      <c r="BD35" s="7"/>
    </row>
    <row r="36" spans="1:56" ht="18.75" customHeight="1">
      <c r="A36" s="150"/>
      <c r="B36" s="150"/>
      <c r="C36" s="150"/>
      <c r="D36" s="54" t="s">
        <v>137</v>
      </c>
      <c r="E36" s="60"/>
      <c r="F36" s="144">
        <v>21687</v>
      </c>
      <c r="G36" s="156"/>
      <c r="H36" s="156"/>
      <c r="I36" s="156">
        <v>121</v>
      </c>
      <c r="J36" s="156"/>
      <c r="K36" s="156"/>
      <c r="L36" s="156">
        <v>71</v>
      </c>
      <c r="M36" s="156"/>
      <c r="N36" s="333"/>
      <c r="O36" s="156">
        <v>74</v>
      </c>
      <c r="P36" s="333"/>
      <c r="Q36" s="333"/>
      <c r="R36" s="156">
        <v>731</v>
      </c>
      <c r="S36" s="156"/>
      <c r="T36" s="156"/>
      <c r="U36" s="156">
        <v>0</v>
      </c>
      <c r="V36" s="156"/>
      <c r="W36" s="156"/>
      <c r="X36" s="156">
        <v>0</v>
      </c>
      <c r="Y36" s="156"/>
      <c r="Z36" s="156">
        <v>0</v>
      </c>
      <c r="AA36" s="156"/>
      <c r="AB36" s="156">
        <v>342036</v>
      </c>
      <c r="AC36" s="156"/>
      <c r="AD36" s="156"/>
      <c r="AE36" s="156">
        <v>650</v>
      </c>
      <c r="AF36" s="156"/>
      <c r="AG36" s="156"/>
      <c r="AH36" s="156">
        <v>264</v>
      </c>
      <c r="AI36" s="156"/>
      <c r="AJ36" s="333"/>
      <c r="AK36" s="156">
        <v>1011</v>
      </c>
      <c r="AL36" s="333"/>
      <c r="AM36" s="333"/>
      <c r="AN36" s="156">
        <v>1101</v>
      </c>
      <c r="AO36" s="156"/>
      <c r="AP36" s="156"/>
      <c r="AQ36" s="156">
        <v>0</v>
      </c>
      <c r="AR36" s="156"/>
      <c r="AS36" s="156"/>
      <c r="AT36" s="156">
        <v>0</v>
      </c>
      <c r="AU36" s="156"/>
      <c r="AV36" s="156">
        <v>0</v>
      </c>
      <c r="AW36" s="156"/>
      <c r="AX36" s="149"/>
      <c r="AY36" s="150"/>
      <c r="AZ36" s="150"/>
      <c r="BA36" s="54" t="s">
        <v>137</v>
      </c>
      <c r="BB36" s="59"/>
      <c r="BC36" s="7"/>
      <c r="BD36" s="7"/>
    </row>
    <row r="37" spans="1:56" ht="18.75" customHeight="1">
      <c r="A37" s="150"/>
      <c r="B37" s="150"/>
      <c r="C37" s="150"/>
      <c r="D37" s="54" t="s">
        <v>138</v>
      </c>
      <c r="E37" s="60"/>
      <c r="F37" s="144">
        <v>63152</v>
      </c>
      <c r="G37" s="156"/>
      <c r="H37" s="156"/>
      <c r="I37" s="156">
        <v>99</v>
      </c>
      <c r="J37" s="156"/>
      <c r="K37" s="156"/>
      <c r="L37" s="156">
        <v>79</v>
      </c>
      <c r="M37" s="156"/>
      <c r="N37" s="333"/>
      <c r="O37" s="156">
        <v>50</v>
      </c>
      <c r="P37" s="333"/>
      <c r="Q37" s="333"/>
      <c r="R37" s="156">
        <v>545</v>
      </c>
      <c r="S37" s="156"/>
      <c r="T37" s="156"/>
      <c r="U37" s="156">
        <v>0</v>
      </c>
      <c r="V37" s="156"/>
      <c r="W37" s="156"/>
      <c r="X37" s="156">
        <v>0</v>
      </c>
      <c r="Y37" s="156"/>
      <c r="Z37" s="156">
        <v>0</v>
      </c>
      <c r="AA37" s="156"/>
      <c r="AB37" s="156">
        <v>299076</v>
      </c>
      <c r="AC37" s="156"/>
      <c r="AD37" s="156"/>
      <c r="AE37" s="156">
        <v>710</v>
      </c>
      <c r="AF37" s="156"/>
      <c r="AG37" s="156"/>
      <c r="AH37" s="156">
        <v>70</v>
      </c>
      <c r="AI37" s="156"/>
      <c r="AJ37" s="333"/>
      <c r="AK37" s="156">
        <v>921</v>
      </c>
      <c r="AL37" s="333"/>
      <c r="AM37" s="333"/>
      <c r="AN37" s="156">
        <v>623</v>
      </c>
      <c r="AO37" s="156"/>
      <c r="AP37" s="156"/>
      <c r="AQ37" s="156">
        <v>0</v>
      </c>
      <c r="AR37" s="156"/>
      <c r="AS37" s="156"/>
      <c r="AT37" s="156">
        <v>0</v>
      </c>
      <c r="AU37" s="156"/>
      <c r="AV37" s="156">
        <v>0</v>
      </c>
      <c r="AW37" s="156"/>
      <c r="AX37" s="149"/>
      <c r="AY37" s="150"/>
      <c r="AZ37" s="150"/>
      <c r="BA37" s="54" t="s">
        <v>138</v>
      </c>
      <c r="BB37" s="59"/>
      <c r="BC37" s="7"/>
      <c r="BD37" s="7"/>
    </row>
    <row r="38" spans="1:56" ht="18.75" customHeight="1">
      <c r="A38" s="150"/>
      <c r="B38" s="150"/>
      <c r="C38" s="150"/>
      <c r="D38" s="54" t="s">
        <v>139</v>
      </c>
      <c r="E38" s="60"/>
      <c r="F38" s="144">
        <v>77979</v>
      </c>
      <c r="G38" s="156"/>
      <c r="H38" s="156"/>
      <c r="I38" s="156">
        <v>34</v>
      </c>
      <c r="J38" s="156"/>
      <c r="K38" s="156"/>
      <c r="L38" s="156">
        <v>98</v>
      </c>
      <c r="M38" s="156"/>
      <c r="N38" s="156"/>
      <c r="O38" s="156">
        <v>11</v>
      </c>
      <c r="P38" s="333"/>
      <c r="Q38" s="333"/>
      <c r="R38" s="156">
        <v>985</v>
      </c>
      <c r="S38" s="156"/>
      <c r="T38" s="156"/>
      <c r="U38" s="156">
        <v>0</v>
      </c>
      <c r="V38" s="156"/>
      <c r="W38" s="156"/>
      <c r="X38" s="156">
        <v>0</v>
      </c>
      <c r="Y38" s="156"/>
      <c r="Z38" s="156">
        <v>0</v>
      </c>
      <c r="AA38" s="156"/>
      <c r="AB38" s="156">
        <v>294169</v>
      </c>
      <c r="AC38" s="156"/>
      <c r="AD38" s="156"/>
      <c r="AE38" s="156">
        <v>615</v>
      </c>
      <c r="AF38" s="156"/>
      <c r="AG38" s="156"/>
      <c r="AH38" s="156">
        <v>68</v>
      </c>
      <c r="AI38" s="156"/>
      <c r="AJ38" s="333"/>
      <c r="AK38" s="156">
        <v>1050</v>
      </c>
      <c r="AL38" s="333"/>
      <c r="AM38" s="333"/>
      <c r="AN38" s="156">
        <v>2410</v>
      </c>
      <c r="AO38" s="156"/>
      <c r="AP38" s="156"/>
      <c r="AQ38" s="156">
        <v>0</v>
      </c>
      <c r="AR38" s="156"/>
      <c r="AS38" s="156"/>
      <c r="AT38" s="156">
        <v>0</v>
      </c>
      <c r="AU38" s="156"/>
      <c r="AV38" s="156">
        <v>0</v>
      </c>
      <c r="AW38" s="156"/>
      <c r="AX38" s="149"/>
      <c r="AY38" s="150"/>
      <c r="AZ38" s="150"/>
      <c r="BA38" s="54" t="s">
        <v>139</v>
      </c>
      <c r="BB38" s="59"/>
      <c r="BC38" s="7"/>
      <c r="BD38" s="7"/>
    </row>
    <row r="39" spans="1:56" ht="18.75" customHeight="1">
      <c r="A39" s="150" t="s">
        <v>245</v>
      </c>
      <c r="B39" s="150"/>
      <c r="C39" s="150"/>
      <c r="D39" s="54" t="s">
        <v>246</v>
      </c>
      <c r="E39" s="60" t="s">
        <v>213</v>
      </c>
      <c r="F39" s="144">
        <v>59624</v>
      </c>
      <c r="G39" s="156"/>
      <c r="H39" s="156"/>
      <c r="I39" s="156">
        <v>54</v>
      </c>
      <c r="J39" s="156"/>
      <c r="K39" s="156"/>
      <c r="L39" s="156">
        <v>66</v>
      </c>
      <c r="M39" s="156"/>
      <c r="N39" s="333"/>
      <c r="O39" s="156">
        <v>81</v>
      </c>
      <c r="P39" s="333"/>
      <c r="Q39" s="333"/>
      <c r="R39" s="156">
        <v>481</v>
      </c>
      <c r="S39" s="156"/>
      <c r="T39" s="156"/>
      <c r="U39" s="156">
        <v>0</v>
      </c>
      <c r="V39" s="156"/>
      <c r="W39" s="156"/>
      <c r="X39" s="156">
        <v>0</v>
      </c>
      <c r="Y39" s="156"/>
      <c r="Z39" s="156">
        <v>0</v>
      </c>
      <c r="AA39" s="156"/>
      <c r="AB39" s="156">
        <v>321763</v>
      </c>
      <c r="AC39" s="156"/>
      <c r="AD39" s="156"/>
      <c r="AE39" s="156">
        <v>320</v>
      </c>
      <c r="AF39" s="156"/>
      <c r="AG39" s="156"/>
      <c r="AH39" s="156">
        <v>313</v>
      </c>
      <c r="AI39" s="156"/>
      <c r="AJ39" s="333"/>
      <c r="AK39" s="156">
        <v>724</v>
      </c>
      <c r="AL39" s="333"/>
      <c r="AM39" s="333"/>
      <c r="AN39" s="156">
        <v>669</v>
      </c>
      <c r="AO39" s="156"/>
      <c r="AP39" s="156"/>
      <c r="AQ39" s="156">
        <v>0</v>
      </c>
      <c r="AR39" s="156"/>
      <c r="AS39" s="156"/>
      <c r="AT39" s="156">
        <v>0</v>
      </c>
      <c r="AU39" s="156"/>
      <c r="AV39" s="156">
        <v>0</v>
      </c>
      <c r="AW39" s="156"/>
      <c r="AX39" s="149" t="s">
        <v>245</v>
      </c>
      <c r="AY39" s="150"/>
      <c r="AZ39" s="150"/>
      <c r="BA39" s="54" t="s">
        <v>246</v>
      </c>
      <c r="BB39" s="59" t="s">
        <v>213</v>
      </c>
      <c r="BC39" s="7"/>
      <c r="BD39" s="7"/>
    </row>
    <row r="40" spans="1:56" ht="18.75" customHeight="1">
      <c r="A40" s="150"/>
      <c r="B40" s="150"/>
      <c r="C40" s="150"/>
      <c r="D40" s="54" t="s">
        <v>129</v>
      </c>
      <c r="E40" s="60"/>
      <c r="F40" s="144">
        <v>53358</v>
      </c>
      <c r="G40" s="156"/>
      <c r="H40" s="156"/>
      <c r="I40" s="156">
        <v>151</v>
      </c>
      <c r="J40" s="156"/>
      <c r="K40" s="156"/>
      <c r="L40" s="156">
        <v>40</v>
      </c>
      <c r="M40" s="156"/>
      <c r="N40" s="333"/>
      <c r="O40" s="156">
        <v>101</v>
      </c>
      <c r="P40" s="333"/>
      <c r="Q40" s="333"/>
      <c r="R40" s="156">
        <v>419</v>
      </c>
      <c r="S40" s="156"/>
      <c r="T40" s="156"/>
      <c r="U40" s="156">
        <v>0</v>
      </c>
      <c r="V40" s="156"/>
      <c r="W40" s="156"/>
      <c r="X40" s="156">
        <v>0</v>
      </c>
      <c r="Y40" s="156"/>
      <c r="Z40" s="156">
        <v>0</v>
      </c>
      <c r="AA40" s="156"/>
      <c r="AB40" s="156">
        <v>273861</v>
      </c>
      <c r="AC40" s="156"/>
      <c r="AD40" s="156"/>
      <c r="AE40" s="156">
        <v>695</v>
      </c>
      <c r="AF40" s="156"/>
      <c r="AG40" s="156"/>
      <c r="AH40" s="156">
        <v>105</v>
      </c>
      <c r="AI40" s="156"/>
      <c r="AJ40" s="333"/>
      <c r="AK40" s="156">
        <v>810</v>
      </c>
      <c r="AL40" s="333"/>
      <c r="AM40" s="333"/>
      <c r="AN40" s="156">
        <v>1100</v>
      </c>
      <c r="AO40" s="156"/>
      <c r="AP40" s="156"/>
      <c r="AQ40" s="156">
        <v>0</v>
      </c>
      <c r="AR40" s="156"/>
      <c r="AS40" s="156"/>
      <c r="AT40" s="156">
        <v>0</v>
      </c>
      <c r="AU40" s="156"/>
      <c r="AV40" s="156">
        <v>0</v>
      </c>
      <c r="AW40" s="156"/>
      <c r="AX40" s="149"/>
      <c r="AY40" s="150"/>
      <c r="AZ40" s="150"/>
      <c r="BA40" s="54" t="s">
        <v>129</v>
      </c>
      <c r="BB40" s="59"/>
      <c r="BC40" s="7"/>
      <c r="BD40" s="7"/>
    </row>
    <row r="41" spans="1:56" ht="18.75" customHeight="1">
      <c r="A41" s="150"/>
      <c r="B41" s="150"/>
      <c r="C41" s="150"/>
      <c r="D41" s="54" t="s">
        <v>130</v>
      </c>
      <c r="E41" s="60"/>
      <c r="F41" s="144">
        <v>53358</v>
      </c>
      <c r="G41" s="156"/>
      <c r="H41" s="156"/>
      <c r="I41" s="156">
        <v>39</v>
      </c>
      <c r="J41" s="156"/>
      <c r="K41" s="156"/>
      <c r="L41" s="156">
        <v>28</v>
      </c>
      <c r="M41" s="156"/>
      <c r="N41" s="333"/>
      <c r="O41" s="156">
        <v>102</v>
      </c>
      <c r="P41" s="333"/>
      <c r="Q41" s="333"/>
      <c r="R41" s="156">
        <v>698</v>
      </c>
      <c r="S41" s="156"/>
      <c r="T41" s="156"/>
      <c r="U41" s="156">
        <v>0</v>
      </c>
      <c r="V41" s="156"/>
      <c r="W41" s="156"/>
      <c r="X41" s="156">
        <v>0</v>
      </c>
      <c r="Y41" s="156"/>
      <c r="Z41" s="156">
        <v>0</v>
      </c>
      <c r="AA41" s="156"/>
      <c r="AB41" s="156">
        <v>349519</v>
      </c>
      <c r="AC41" s="156"/>
      <c r="AD41" s="156"/>
      <c r="AE41" s="156">
        <v>618</v>
      </c>
      <c r="AF41" s="156"/>
      <c r="AG41" s="156"/>
      <c r="AH41" s="156">
        <v>9</v>
      </c>
      <c r="AI41" s="156"/>
      <c r="AJ41" s="333"/>
      <c r="AK41" s="156">
        <v>1210</v>
      </c>
      <c r="AL41" s="333"/>
      <c r="AM41" s="333"/>
      <c r="AN41" s="156">
        <v>1099</v>
      </c>
      <c r="AO41" s="156"/>
      <c r="AP41" s="156"/>
      <c r="AQ41" s="156">
        <v>0</v>
      </c>
      <c r="AR41" s="156"/>
      <c r="AS41" s="156"/>
      <c r="AT41" s="156">
        <v>0</v>
      </c>
      <c r="AU41" s="156"/>
      <c r="AV41" s="156">
        <v>0</v>
      </c>
      <c r="AW41" s="156"/>
      <c r="AX41" s="149"/>
      <c r="AY41" s="150"/>
      <c r="AZ41" s="150"/>
      <c r="BA41" s="54" t="s">
        <v>130</v>
      </c>
      <c r="BB41" s="59"/>
      <c r="BC41" s="7"/>
      <c r="BD41" s="7"/>
    </row>
    <row r="42" spans="1:56" ht="18.75" customHeight="1">
      <c r="A42" s="59"/>
      <c r="B42" s="59"/>
      <c r="C42" s="59"/>
      <c r="D42" s="59" t="s">
        <v>247</v>
      </c>
      <c r="E42" s="60"/>
      <c r="F42" s="144">
        <f>SUM(F30:H41)</f>
        <v>702083</v>
      </c>
      <c r="G42" s="156"/>
      <c r="H42" s="156"/>
      <c r="I42" s="156">
        <f>SUM(I30:K41)</f>
        <v>948</v>
      </c>
      <c r="J42" s="156"/>
      <c r="K42" s="156"/>
      <c r="L42" s="156">
        <f>SUM(L30:N41)</f>
        <v>700</v>
      </c>
      <c r="M42" s="156"/>
      <c r="N42" s="156"/>
      <c r="O42" s="156">
        <f>SUM(O30:Q41)</f>
        <v>787</v>
      </c>
      <c r="P42" s="156"/>
      <c r="Q42" s="156"/>
      <c r="R42" s="156">
        <f>SUM(R30:T41)</f>
        <v>6673</v>
      </c>
      <c r="S42" s="156"/>
      <c r="T42" s="156"/>
      <c r="U42" s="156">
        <f>SUM(U30:W41)</f>
        <v>0</v>
      </c>
      <c r="V42" s="156"/>
      <c r="W42" s="156"/>
      <c r="X42" s="156">
        <f>SUM(X30:Y41)</f>
        <v>0</v>
      </c>
      <c r="Y42" s="156"/>
      <c r="Z42" s="156">
        <f>SUM(Z30:AA41)</f>
        <v>0</v>
      </c>
      <c r="AA42" s="156"/>
      <c r="AB42" s="156">
        <f>SUM(AB30:AD41)</f>
        <v>3826624</v>
      </c>
      <c r="AC42" s="156"/>
      <c r="AD42" s="156"/>
      <c r="AE42" s="156">
        <f>SUM(AE30:AG41)</f>
        <v>6383</v>
      </c>
      <c r="AF42" s="156"/>
      <c r="AG42" s="156"/>
      <c r="AH42" s="156">
        <f>SUM(AH30:AJ41)</f>
        <v>1960</v>
      </c>
      <c r="AI42" s="156"/>
      <c r="AJ42" s="156"/>
      <c r="AK42" s="156">
        <f>SUM(AK30:AM41)</f>
        <v>11890</v>
      </c>
      <c r="AL42" s="156"/>
      <c r="AM42" s="156"/>
      <c r="AN42" s="156">
        <f>SUM(AN30:AP41)</f>
        <v>13397</v>
      </c>
      <c r="AO42" s="156"/>
      <c r="AP42" s="156"/>
      <c r="AQ42" s="156">
        <f>SUM(AQ30:AS41)</f>
        <v>0</v>
      </c>
      <c r="AR42" s="156"/>
      <c r="AS42" s="156"/>
      <c r="AT42" s="156">
        <f>SUM(AT30:AU41)</f>
        <v>0</v>
      </c>
      <c r="AU42" s="156"/>
      <c r="AV42" s="156">
        <f>SUM(AV30:AW41)</f>
        <v>0</v>
      </c>
      <c r="AW42" s="157"/>
      <c r="AX42" s="88"/>
      <c r="AY42" s="59"/>
      <c r="AZ42" s="59"/>
      <c r="BA42" s="59" t="s">
        <v>247</v>
      </c>
      <c r="BB42" s="59"/>
      <c r="BC42" s="7"/>
      <c r="BD42" s="7"/>
    </row>
    <row r="43" spans="1:56" ht="18.75" customHeight="1">
      <c r="A43" s="315" t="s">
        <v>329</v>
      </c>
      <c r="B43" s="315"/>
      <c r="C43" s="315"/>
      <c r="D43" s="315"/>
      <c r="E43" s="316"/>
      <c r="F43" s="144">
        <f>F42/365</f>
        <v>1923.5150684931507</v>
      </c>
      <c r="G43" s="156"/>
      <c r="H43" s="156"/>
      <c r="I43" s="156">
        <f>I42/365</f>
        <v>2.5972602739726027</v>
      </c>
      <c r="J43" s="156"/>
      <c r="K43" s="156"/>
      <c r="L43" s="156">
        <f>L42/365</f>
        <v>1.917808219178082</v>
      </c>
      <c r="M43" s="156"/>
      <c r="N43" s="156"/>
      <c r="O43" s="156">
        <f>O42/365</f>
        <v>2.1561643835616437</v>
      </c>
      <c r="P43" s="156"/>
      <c r="Q43" s="156"/>
      <c r="R43" s="156">
        <f>R42/365</f>
        <v>18.28219178082192</v>
      </c>
      <c r="S43" s="156"/>
      <c r="T43" s="156"/>
      <c r="U43" s="156">
        <f>U42/365</f>
        <v>0</v>
      </c>
      <c r="V43" s="156"/>
      <c r="W43" s="156"/>
      <c r="X43" s="156">
        <f>X42/365</f>
        <v>0</v>
      </c>
      <c r="Y43" s="156"/>
      <c r="Z43" s="156">
        <f>Z42/365</f>
        <v>0</v>
      </c>
      <c r="AA43" s="156"/>
      <c r="AB43" s="156">
        <f>AB42/365</f>
        <v>10483.901369863013</v>
      </c>
      <c r="AC43" s="156"/>
      <c r="AD43" s="156"/>
      <c r="AE43" s="156">
        <f>AE42/365</f>
        <v>17.487671232876714</v>
      </c>
      <c r="AF43" s="156"/>
      <c r="AG43" s="156"/>
      <c r="AH43" s="156">
        <f>AH42/365</f>
        <v>5.36986301369863</v>
      </c>
      <c r="AI43" s="156"/>
      <c r="AJ43" s="156"/>
      <c r="AK43" s="156">
        <f>AK42/365</f>
        <v>32.57534246575342</v>
      </c>
      <c r="AL43" s="156"/>
      <c r="AM43" s="156"/>
      <c r="AN43" s="156">
        <f>AN42/365</f>
        <v>36.704109589041096</v>
      </c>
      <c r="AO43" s="156"/>
      <c r="AP43" s="156"/>
      <c r="AQ43" s="156">
        <f>AQ42/365</f>
        <v>0</v>
      </c>
      <c r="AR43" s="156"/>
      <c r="AS43" s="156"/>
      <c r="AT43" s="156">
        <f>AT42/365</f>
        <v>0</v>
      </c>
      <c r="AU43" s="156"/>
      <c r="AV43" s="156">
        <f>AV42/365</f>
        <v>0</v>
      </c>
      <c r="AW43" s="157"/>
      <c r="AX43" s="332" t="s">
        <v>329</v>
      </c>
      <c r="AY43" s="315"/>
      <c r="AZ43" s="315"/>
      <c r="BA43" s="315"/>
      <c r="BB43" s="315"/>
      <c r="BC43" s="7"/>
      <c r="BD43" s="7"/>
    </row>
    <row r="44" spans="1:56" ht="18.75" customHeight="1">
      <c r="A44" s="59"/>
      <c r="B44" s="59"/>
      <c r="C44" s="59"/>
      <c r="D44" s="59"/>
      <c r="E44" s="60"/>
      <c r="F44" s="339">
        <v>0</v>
      </c>
      <c r="G44" s="334"/>
      <c r="H44" s="334"/>
      <c r="I44" s="334">
        <v>0</v>
      </c>
      <c r="J44" s="334"/>
      <c r="K44" s="334"/>
      <c r="L44" s="334">
        <v>0</v>
      </c>
      <c r="M44" s="334"/>
      <c r="N44" s="334"/>
      <c r="O44" s="334">
        <v>0</v>
      </c>
      <c r="P44" s="334"/>
      <c r="Q44" s="334"/>
      <c r="R44" s="334">
        <v>0</v>
      </c>
      <c r="S44" s="334"/>
      <c r="T44" s="334"/>
      <c r="U44" s="334">
        <v>0</v>
      </c>
      <c r="V44" s="334"/>
      <c r="W44" s="334"/>
      <c r="X44" s="334">
        <v>0</v>
      </c>
      <c r="Y44" s="334"/>
      <c r="Z44" s="334">
        <v>12</v>
      </c>
      <c r="AA44" s="334"/>
      <c r="AB44" s="334">
        <v>0</v>
      </c>
      <c r="AC44" s="334"/>
      <c r="AD44" s="334"/>
      <c r="AE44" s="334">
        <v>0</v>
      </c>
      <c r="AF44" s="334"/>
      <c r="AG44" s="334"/>
      <c r="AH44" s="334">
        <v>0</v>
      </c>
      <c r="AI44" s="334"/>
      <c r="AJ44" s="334"/>
      <c r="AK44" s="334">
        <v>0</v>
      </c>
      <c r="AL44" s="334"/>
      <c r="AM44" s="334"/>
      <c r="AN44" s="334">
        <v>0</v>
      </c>
      <c r="AO44" s="334"/>
      <c r="AP44" s="334"/>
      <c r="AQ44" s="334">
        <v>0</v>
      </c>
      <c r="AR44" s="334"/>
      <c r="AS44" s="334"/>
      <c r="AT44" s="334">
        <v>0</v>
      </c>
      <c r="AU44" s="334"/>
      <c r="AV44" s="334">
        <v>12</v>
      </c>
      <c r="AW44" s="338"/>
      <c r="AX44" s="88"/>
      <c r="AY44" s="59"/>
      <c r="AZ44" s="59"/>
      <c r="BA44" s="59"/>
      <c r="BB44" s="59"/>
      <c r="BC44" s="7"/>
      <c r="BD44" s="7"/>
    </row>
    <row r="45" spans="1:56" ht="18.75" customHeight="1" thickBot="1">
      <c r="A45" s="312" t="s">
        <v>248</v>
      </c>
      <c r="B45" s="312"/>
      <c r="C45" s="313" t="s">
        <v>249</v>
      </c>
      <c r="D45" s="313"/>
      <c r="E45" s="314"/>
      <c r="F45" s="144">
        <v>882506</v>
      </c>
      <c r="G45" s="156"/>
      <c r="H45" s="156"/>
      <c r="I45" s="156">
        <v>1005</v>
      </c>
      <c r="J45" s="156"/>
      <c r="K45" s="156"/>
      <c r="L45" s="156">
        <v>737</v>
      </c>
      <c r="M45" s="156"/>
      <c r="N45" s="156"/>
      <c r="O45" s="156">
        <v>837</v>
      </c>
      <c r="P45" s="156"/>
      <c r="Q45" s="156"/>
      <c r="R45" s="156">
        <v>6863</v>
      </c>
      <c r="S45" s="156"/>
      <c r="T45" s="156"/>
      <c r="U45" s="156">
        <v>1</v>
      </c>
      <c r="V45" s="156"/>
      <c r="W45" s="156"/>
      <c r="X45" s="156">
        <v>0</v>
      </c>
      <c r="Y45" s="156"/>
      <c r="Z45" s="156">
        <v>0</v>
      </c>
      <c r="AA45" s="156"/>
      <c r="AB45" s="156">
        <v>3918074</v>
      </c>
      <c r="AC45" s="156"/>
      <c r="AD45" s="156"/>
      <c r="AE45" s="156">
        <v>6498</v>
      </c>
      <c r="AF45" s="156"/>
      <c r="AG45" s="156"/>
      <c r="AH45" s="156">
        <v>2268</v>
      </c>
      <c r="AI45" s="156"/>
      <c r="AJ45" s="156"/>
      <c r="AK45" s="156">
        <v>12071</v>
      </c>
      <c r="AL45" s="156"/>
      <c r="AM45" s="156"/>
      <c r="AN45" s="156">
        <v>13621</v>
      </c>
      <c r="AO45" s="156"/>
      <c r="AP45" s="156"/>
      <c r="AQ45" s="156">
        <v>41</v>
      </c>
      <c r="AR45" s="156"/>
      <c r="AS45" s="156"/>
      <c r="AT45" s="156">
        <v>36</v>
      </c>
      <c r="AU45" s="156"/>
      <c r="AV45" s="156">
        <v>0</v>
      </c>
      <c r="AW45" s="157"/>
      <c r="AX45" s="346" t="s">
        <v>248</v>
      </c>
      <c r="AY45" s="312"/>
      <c r="AZ45" s="313" t="s">
        <v>249</v>
      </c>
      <c r="BA45" s="313"/>
      <c r="BB45" s="313"/>
      <c r="BC45" s="7"/>
      <c r="BD45" s="7"/>
    </row>
    <row r="46" spans="1:56" ht="18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58" t="s">
        <v>260</v>
      </c>
      <c r="AX46" s="159"/>
      <c r="AY46" s="159"/>
      <c r="AZ46" s="159"/>
      <c r="BA46" s="159"/>
      <c r="BB46" s="159"/>
      <c r="BC46" s="7"/>
      <c r="BD46" s="7"/>
    </row>
    <row r="47" spans="55:56" ht="18.75" customHeight="1">
      <c r="BC47" s="7"/>
      <c r="BD47" s="7"/>
    </row>
    <row r="48" ht="18.75" customHeight="1"/>
  </sheetData>
  <mergeCells count="607">
    <mergeCell ref="AW46:BB46"/>
    <mergeCell ref="I21:K21"/>
    <mergeCell ref="F21:H21"/>
    <mergeCell ref="P21:R21"/>
    <mergeCell ref="Y21:AA21"/>
    <mergeCell ref="S21:U21"/>
    <mergeCell ref="V21:X21"/>
    <mergeCell ref="AB21:AD21"/>
    <mergeCell ref="AE21:AG21"/>
    <mergeCell ref="AH21:AK21"/>
    <mergeCell ref="AX4:BB8"/>
    <mergeCell ref="L28:Q28"/>
    <mergeCell ref="X28:AA28"/>
    <mergeCell ref="AH28:AM28"/>
    <mergeCell ref="AT28:AW28"/>
    <mergeCell ref="R28:T29"/>
    <mergeCell ref="U28:W29"/>
    <mergeCell ref="F27:Q27"/>
    <mergeCell ref="R27:AA27"/>
    <mergeCell ref="AB27:AM27"/>
    <mergeCell ref="AB4:AW4"/>
    <mergeCell ref="AB5:AW5"/>
    <mergeCell ref="F4:K4"/>
    <mergeCell ref="F6:K6"/>
    <mergeCell ref="S4:AA4"/>
    <mergeCell ref="S5:AA5"/>
    <mergeCell ref="S6:X7"/>
    <mergeCell ref="Y6:AA8"/>
    <mergeCell ref="L8:O8"/>
    <mergeCell ref="F7:K7"/>
    <mergeCell ref="F5:K5"/>
    <mergeCell ref="L4:R4"/>
    <mergeCell ref="L5:R5"/>
    <mergeCell ref="L6:R6"/>
    <mergeCell ref="L7:R7"/>
    <mergeCell ref="AR7:AT7"/>
    <mergeCell ref="AR8:AT8"/>
    <mergeCell ref="AU7:AW8"/>
    <mergeCell ref="AB7:AD8"/>
    <mergeCell ref="AE7:AG8"/>
    <mergeCell ref="AH7:AQ7"/>
    <mergeCell ref="F28:H29"/>
    <mergeCell ref="AL21:AN21"/>
    <mergeCell ref="AO21:AQ21"/>
    <mergeCell ref="AN44:AP44"/>
    <mergeCell ref="AQ44:AS44"/>
    <mergeCell ref="AN43:AP43"/>
    <mergeCell ref="AQ43:AS43"/>
    <mergeCell ref="AN42:AP42"/>
    <mergeCell ref="AQ42:AS42"/>
    <mergeCell ref="AN41:AP41"/>
    <mergeCell ref="AT45:AU45"/>
    <mergeCell ref="AV45:AW45"/>
    <mergeCell ref="AB45:AD45"/>
    <mergeCell ref="AE45:AG45"/>
    <mergeCell ref="AH45:AJ45"/>
    <mergeCell ref="AK45:AM45"/>
    <mergeCell ref="AN45:AP45"/>
    <mergeCell ref="AQ45:AS45"/>
    <mergeCell ref="AT44:AU44"/>
    <mergeCell ref="AV44:AW44"/>
    <mergeCell ref="AB44:AD44"/>
    <mergeCell ref="AE44:AG44"/>
    <mergeCell ref="AH44:AJ44"/>
    <mergeCell ref="AK44:AM44"/>
    <mergeCell ref="AT43:AU43"/>
    <mergeCell ref="AV43:AW43"/>
    <mergeCell ref="AB43:AD43"/>
    <mergeCell ref="AE43:AG43"/>
    <mergeCell ref="AH43:AJ43"/>
    <mergeCell ref="AK43:AM43"/>
    <mergeCell ref="AT42:AU42"/>
    <mergeCell ref="AV42:AW42"/>
    <mergeCell ref="AB42:AD42"/>
    <mergeCell ref="AE42:AG42"/>
    <mergeCell ref="AH42:AJ42"/>
    <mergeCell ref="AK42:AM42"/>
    <mergeCell ref="AQ41:AS41"/>
    <mergeCell ref="AT41:AU41"/>
    <mergeCell ref="AV41:AW41"/>
    <mergeCell ref="AB41:AD41"/>
    <mergeCell ref="AE41:AG41"/>
    <mergeCell ref="AH41:AJ41"/>
    <mergeCell ref="AK41:AM41"/>
    <mergeCell ref="AN40:AP40"/>
    <mergeCell ref="AQ40:AS40"/>
    <mergeCell ref="AT40:AU40"/>
    <mergeCell ref="AV40:AW40"/>
    <mergeCell ref="AB40:AD40"/>
    <mergeCell ref="AE40:AG40"/>
    <mergeCell ref="AH40:AJ40"/>
    <mergeCell ref="AK40:AM40"/>
    <mergeCell ref="AN39:AP39"/>
    <mergeCell ref="AQ39:AS39"/>
    <mergeCell ref="AT39:AU39"/>
    <mergeCell ref="AV39:AW39"/>
    <mergeCell ref="AB39:AD39"/>
    <mergeCell ref="AE39:AG39"/>
    <mergeCell ref="AH39:AJ39"/>
    <mergeCell ref="AK39:AM39"/>
    <mergeCell ref="AN38:AP38"/>
    <mergeCell ref="AQ38:AS38"/>
    <mergeCell ref="AT38:AU38"/>
    <mergeCell ref="AV38:AW38"/>
    <mergeCell ref="AB38:AD38"/>
    <mergeCell ref="AE38:AG38"/>
    <mergeCell ref="AH38:AJ38"/>
    <mergeCell ref="AK38:AM38"/>
    <mergeCell ref="AN37:AP37"/>
    <mergeCell ref="AQ37:AS37"/>
    <mergeCell ref="AT37:AU37"/>
    <mergeCell ref="AV37:AW37"/>
    <mergeCell ref="AB37:AD37"/>
    <mergeCell ref="AE37:AG37"/>
    <mergeCell ref="AH37:AJ37"/>
    <mergeCell ref="AK37:AM37"/>
    <mergeCell ref="AN36:AP36"/>
    <mergeCell ref="AQ36:AS36"/>
    <mergeCell ref="AT36:AU36"/>
    <mergeCell ref="AV36:AW36"/>
    <mergeCell ref="AB36:AD36"/>
    <mergeCell ref="AE36:AG36"/>
    <mergeCell ref="AH36:AJ36"/>
    <mergeCell ref="AK36:AM36"/>
    <mergeCell ref="AN35:AP35"/>
    <mergeCell ref="AQ35:AS35"/>
    <mergeCell ref="AT35:AU35"/>
    <mergeCell ref="AV35:AW35"/>
    <mergeCell ref="AB35:AD35"/>
    <mergeCell ref="AE35:AG35"/>
    <mergeCell ref="AH35:AJ35"/>
    <mergeCell ref="AK35:AM35"/>
    <mergeCell ref="AN34:AP34"/>
    <mergeCell ref="AQ34:AS34"/>
    <mergeCell ref="AT34:AU34"/>
    <mergeCell ref="AV34:AW34"/>
    <mergeCell ref="AB34:AD34"/>
    <mergeCell ref="AE34:AG34"/>
    <mergeCell ref="AH34:AJ34"/>
    <mergeCell ref="AK34:AM34"/>
    <mergeCell ref="AN33:AP33"/>
    <mergeCell ref="AQ33:AS33"/>
    <mergeCell ref="AT33:AU33"/>
    <mergeCell ref="AV33:AW33"/>
    <mergeCell ref="AB33:AD33"/>
    <mergeCell ref="AE33:AG33"/>
    <mergeCell ref="AH33:AJ33"/>
    <mergeCell ref="AK33:AM33"/>
    <mergeCell ref="AN32:AP32"/>
    <mergeCell ref="AQ32:AS32"/>
    <mergeCell ref="AT32:AU32"/>
    <mergeCell ref="AV32:AW32"/>
    <mergeCell ref="AB32:AD32"/>
    <mergeCell ref="AE32:AG32"/>
    <mergeCell ref="AH32:AJ32"/>
    <mergeCell ref="AK32:AM32"/>
    <mergeCell ref="AN31:AP31"/>
    <mergeCell ref="AQ31:AS31"/>
    <mergeCell ref="AT31:AU31"/>
    <mergeCell ref="AV31:AW31"/>
    <mergeCell ref="AB31:AD31"/>
    <mergeCell ref="AE31:AG31"/>
    <mergeCell ref="AH31:AJ31"/>
    <mergeCell ref="AK31:AM31"/>
    <mergeCell ref="AN30:AP30"/>
    <mergeCell ref="AQ30:AS30"/>
    <mergeCell ref="AT30:AU30"/>
    <mergeCell ref="AV30:AW30"/>
    <mergeCell ref="AB30:AD30"/>
    <mergeCell ref="AE30:AG30"/>
    <mergeCell ref="AH30:AJ30"/>
    <mergeCell ref="AK30:AM30"/>
    <mergeCell ref="AX40:AZ40"/>
    <mergeCell ref="AX41:AZ41"/>
    <mergeCell ref="AX43:BB43"/>
    <mergeCell ref="AX45:AY45"/>
    <mergeCell ref="AZ45:BB45"/>
    <mergeCell ref="AX36:AZ36"/>
    <mergeCell ref="AX37:AZ37"/>
    <mergeCell ref="AX38:AZ38"/>
    <mergeCell ref="AX39:AZ39"/>
    <mergeCell ref="AX32:AZ32"/>
    <mergeCell ref="AX33:AZ33"/>
    <mergeCell ref="AX34:AZ34"/>
    <mergeCell ref="AX35:AZ35"/>
    <mergeCell ref="AX30:AZ30"/>
    <mergeCell ref="AQ28:AS29"/>
    <mergeCell ref="AX26:BB29"/>
    <mergeCell ref="AX31:AZ31"/>
    <mergeCell ref="R45:T45"/>
    <mergeCell ref="U45:W45"/>
    <mergeCell ref="X45:Y45"/>
    <mergeCell ref="Z45:AA45"/>
    <mergeCell ref="F45:H45"/>
    <mergeCell ref="I45:K45"/>
    <mergeCell ref="L45:N45"/>
    <mergeCell ref="O45:Q45"/>
    <mergeCell ref="R44:T44"/>
    <mergeCell ref="U44:W44"/>
    <mergeCell ref="X44:Y44"/>
    <mergeCell ref="Z44:AA44"/>
    <mergeCell ref="F44:H44"/>
    <mergeCell ref="I44:K44"/>
    <mergeCell ref="L44:N44"/>
    <mergeCell ref="O44:Q44"/>
    <mergeCell ref="R43:T43"/>
    <mergeCell ref="U43:W43"/>
    <mergeCell ref="X43:Y43"/>
    <mergeCell ref="Z43:AA43"/>
    <mergeCell ref="F43:H43"/>
    <mergeCell ref="I43:K43"/>
    <mergeCell ref="L43:N43"/>
    <mergeCell ref="O43:Q43"/>
    <mergeCell ref="R42:T42"/>
    <mergeCell ref="U42:W42"/>
    <mergeCell ref="X42:Y42"/>
    <mergeCell ref="Z42:AA42"/>
    <mergeCell ref="F42:H42"/>
    <mergeCell ref="I42:K42"/>
    <mergeCell ref="L42:N42"/>
    <mergeCell ref="O42:Q42"/>
    <mergeCell ref="R41:T41"/>
    <mergeCell ref="U41:W41"/>
    <mergeCell ref="X41:Y41"/>
    <mergeCell ref="Z41:AA41"/>
    <mergeCell ref="F41:H41"/>
    <mergeCell ref="I41:K41"/>
    <mergeCell ref="L41:N41"/>
    <mergeCell ref="O41:Q41"/>
    <mergeCell ref="R40:T40"/>
    <mergeCell ref="U40:W40"/>
    <mergeCell ref="X40:Y40"/>
    <mergeCell ref="Z40:AA40"/>
    <mergeCell ref="F40:H40"/>
    <mergeCell ref="I40:K40"/>
    <mergeCell ref="L40:N40"/>
    <mergeCell ref="O40:Q40"/>
    <mergeCell ref="R39:T39"/>
    <mergeCell ref="U39:W39"/>
    <mergeCell ref="X39:Y39"/>
    <mergeCell ref="Z39:AA39"/>
    <mergeCell ref="F39:H39"/>
    <mergeCell ref="I39:K39"/>
    <mergeCell ref="L39:N39"/>
    <mergeCell ref="O39:Q39"/>
    <mergeCell ref="R38:T38"/>
    <mergeCell ref="U38:W38"/>
    <mergeCell ref="X38:Y38"/>
    <mergeCell ref="Z38:AA38"/>
    <mergeCell ref="F38:H38"/>
    <mergeCell ref="I38:K38"/>
    <mergeCell ref="L38:N38"/>
    <mergeCell ref="O38:Q38"/>
    <mergeCell ref="R37:T37"/>
    <mergeCell ref="U37:W37"/>
    <mergeCell ref="X37:Y37"/>
    <mergeCell ref="Z37:AA37"/>
    <mergeCell ref="F37:H37"/>
    <mergeCell ref="I37:K37"/>
    <mergeCell ref="L37:N37"/>
    <mergeCell ref="O37:Q37"/>
    <mergeCell ref="R36:T36"/>
    <mergeCell ref="U36:W36"/>
    <mergeCell ref="X36:Y36"/>
    <mergeCell ref="Z36:AA36"/>
    <mergeCell ref="F36:H36"/>
    <mergeCell ref="I36:K36"/>
    <mergeCell ref="L36:N36"/>
    <mergeCell ref="O36:Q36"/>
    <mergeCell ref="R35:T35"/>
    <mergeCell ref="U35:W35"/>
    <mergeCell ref="X35:Y35"/>
    <mergeCell ref="Z35:AA35"/>
    <mergeCell ref="F35:H35"/>
    <mergeCell ref="I35:K35"/>
    <mergeCell ref="L35:N35"/>
    <mergeCell ref="O35:Q35"/>
    <mergeCell ref="R34:T34"/>
    <mergeCell ref="U34:W34"/>
    <mergeCell ref="X34:Y34"/>
    <mergeCell ref="Z34:AA34"/>
    <mergeCell ref="F34:H34"/>
    <mergeCell ref="I34:K34"/>
    <mergeCell ref="L34:N34"/>
    <mergeCell ref="O34:Q34"/>
    <mergeCell ref="R33:T33"/>
    <mergeCell ref="U33:W33"/>
    <mergeCell ref="X33:Y33"/>
    <mergeCell ref="Z33:AA33"/>
    <mergeCell ref="F33:H33"/>
    <mergeCell ref="I33:K33"/>
    <mergeCell ref="L33:N33"/>
    <mergeCell ref="O33:Q33"/>
    <mergeCell ref="R32:T32"/>
    <mergeCell ref="U32:W32"/>
    <mergeCell ref="X32:Y32"/>
    <mergeCell ref="Z32:AA32"/>
    <mergeCell ref="F32:H32"/>
    <mergeCell ref="I32:K32"/>
    <mergeCell ref="L32:N32"/>
    <mergeCell ref="O32:Q32"/>
    <mergeCell ref="R31:T31"/>
    <mergeCell ref="U31:W31"/>
    <mergeCell ref="X31:Y31"/>
    <mergeCell ref="Z31:AA31"/>
    <mergeCell ref="F31:H31"/>
    <mergeCell ref="I31:K31"/>
    <mergeCell ref="L31:N31"/>
    <mergeCell ref="O31:Q31"/>
    <mergeCell ref="R30:T30"/>
    <mergeCell ref="U30:W30"/>
    <mergeCell ref="X30:Y30"/>
    <mergeCell ref="Z30:AA30"/>
    <mergeCell ref="F30:H30"/>
    <mergeCell ref="I30:K30"/>
    <mergeCell ref="L30:N30"/>
    <mergeCell ref="O30:Q30"/>
    <mergeCell ref="AO24:AQ24"/>
    <mergeCell ref="AR24:AT24"/>
    <mergeCell ref="AU24:AW24"/>
    <mergeCell ref="L29:N29"/>
    <mergeCell ref="O29:Q29"/>
    <mergeCell ref="AH29:AJ29"/>
    <mergeCell ref="AK29:AM29"/>
    <mergeCell ref="P24:R24"/>
    <mergeCell ref="Y24:AA24"/>
    <mergeCell ref="AL24:AN24"/>
    <mergeCell ref="AB24:AD24"/>
    <mergeCell ref="AE24:AG24"/>
    <mergeCell ref="AH24:AK24"/>
    <mergeCell ref="AE22:AG22"/>
    <mergeCell ref="AL22:AN22"/>
    <mergeCell ref="AB23:AD23"/>
    <mergeCell ref="AE23:AG23"/>
    <mergeCell ref="AL23:AN23"/>
    <mergeCell ref="AH23:AK23"/>
    <mergeCell ref="AH22:AK22"/>
    <mergeCell ref="AO23:AQ23"/>
    <mergeCell ref="AR23:AT23"/>
    <mergeCell ref="AU23:AW23"/>
    <mergeCell ref="F24:H24"/>
    <mergeCell ref="I24:K24"/>
    <mergeCell ref="L24:O24"/>
    <mergeCell ref="S24:U24"/>
    <mergeCell ref="V24:X24"/>
    <mergeCell ref="F23:H23"/>
    <mergeCell ref="P23:R23"/>
    <mergeCell ref="F22:H22"/>
    <mergeCell ref="P22:R22"/>
    <mergeCell ref="S22:U22"/>
    <mergeCell ref="L22:O22"/>
    <mergeCell ref="AR22:AT22"/>
    <mergeCell ref="AU22:AW22"/>
    <mergeCell ref="I23:K23"/>
    <mergeCell ref="L23:O23"/>
    <mergeCell ref="S23:U23"/>
    <mergeCell ref="V23:X23"/>
    <mergeCell ref="Y23:AA23"/>
    <mergeCell ref="V22:X22"/>
    <mergeCell ref="Y22:AA22"/>
    <mergeCell ref="I22:K22"/>
    <mergeCell ref="AU21:AW21"/>
    <mergeCell ref="AB22:AD22"/>
    <mergeCell ref="AO20:AQ20"/>
    <mergeCell ref="AR20:AT20"/>
    <mergeCell ref="AU20:AW20"/>
    <mergeCell ref="AL20:AN20"/>
    <mergeCell ref="AB20:AD20"/>
    <mergeCell ref="AE20:AG20"/>
    <mergeCell ref="AH20:AK20"/>
    <mergeCell ref="AO22:AQ22"/>
    <mergeCell ref="S19:U19"/>
    <mergeCell ref="V19:X19"/>
    <mergeCell ref="Y19:AA19"/>
    <mergeCell ref="AR21:AT21"/>
    <mergeCell ref="AL19:AN19"/>
    <mergeCell ref="AH19:AK19"/>
    <mergeCell ref="L21:O21"/>
    <mergeCell ref="I20:K20"/>
    <mergeCell ref="P20:R20"/>
    <mergeCell ref="Y20:AA20"/>
    <mergeCell ref="F20:H20"/>
    <mergeCell ref="L20:O20"/>
    <mergeCell ref="S20:U20"/>
    <mergeCell ref="V20:X20"/>
    <mergeCell ref="AO18:AQ18"/>
    <mergeCell ref="AR18:AT18"/>
    <mergeCell ref="AU18:AW18"/>
    <mergeCell ref="AO19:AQ19"/>
    <mergeCell ref="AR19:AT19"/>
    <mergeCell ref="AU19:AW19"/>
    <mergeCell ref="AL18:AN18"/>
    <mergeCell ref="F19:H19"/>
    <mergeCell ref="I19:K19"/>
    <mergeCell ref="L19:O19"/>
    <mergeCell ref="P19:R19"/>
    <mergeCell ref="AB18:AD18"/>
    <mergeCell ref="AB19:AD19"/>
    <mergeCell ref="AE18:AG18"/>
    <mergeCell ref="AH18:AK18"/>
    <mergeCell ref="AE19:AG19"/>
    <mergeCell ref="AO17:AQ17"/>
    <mergeCell ref="AE17:AG17"/>
    <mergeCell ref="AH17:AK17"/>
    <mergeCell ref="AL17:AN17"/>
    <mergeCell ref="AR17:AT17"/>
    <mergeCell ref="AU17:AW17"/>
    <mergeCell ref="F18:H18"/>
    <mergeCell ref="I18:K18"/>
    <mergeCell ref="L18:O18"/>
    <mergeCell ref="P18:R18"/>
    <mergeCell ref="S18:U18"/>
    <mergeCell ref="V18:X18"/>
    <mergeCell ref="Y18:AA18"/>
    <mergeCell ref="AB17:AD17"/>
    <mergeCell ref="AO16:AQ16"/>
    <mergeCell ref="AR16:AT16"/>
    <mergeCell ref="AU16:AW16"/>
    <mergeCell ref="F17:H17"/>
    <mergeCell ref="I17:K17"/>
    <mergeCell ref="L17:O17"/>
    <mergeCell ref="P17:R17"/>
    <mergeCell ref="S17:U17"/>
    <mergeCell ref="V17:X17"/>
    <mergeCell ref="Y17:AA17"/>
    <mergeCell ref="AB16:AD16"/>
    <mergeCell ref="AE16:AG16"/>
    <mergeCell ref="AH16:AK16"/>
    <mergeCell ref="AL16:AN16"/>
    <mergeCell ref="AO15:AQ15"/>
    <mergeCell ref="AR15:AT15"/>
    <mergeCell ref="AU15:AW15"/>
    <mergeCell ref="F16:H16"/>
    <mergeCell ref="I16:K16"/>
    <mergeCell ref="L16:O16"/>
    <mergeCell ref="P16:R16"/>
    <mergeCell ref="S16:U16"/>
    <mergeCell ref="V16:X16"/>
    <mergeCell ref="Y16:AA16"/>
    <mergeCell ref="AB15:AD15"/>
    <mergeCell ref="AE15:AG15"/>
    <mergeCell ref="AH15:AK15"/>
    <mergeCell ref="AL15:AN15"/>
    <mergeCell ref="AO14:AQ14"/>
    <mergeCell ref="AR14:AT14"/>
    <mergeCell ref="AU14:AW14"/>
    <mergeCell ref="F15:H15"/>
    <mergeCell ref="I15:K15"/>
    <mergeCell ref="L15:O15"/>
    <mergeCell ref="P15:R15"/>
    <mergeCell ref="S15:U15"/>
    <mergeCell ref="V15:X15"/>
    <mergeCell ref="Y15:AA15"/>
    <mergeCell ref="AB14:AD14"/>
    <mergeCell ref="AE14:AG14"/>
    <mergeCell ref="AH14:AK14"/>
    <mergeCell ref="AL14:AN14"/>
    <mergeCell ref="AO13:AQ13"/>
    <mergeCell ref="AR13:AT13"/>
    <mergeCell ref="AU13:AW13"/>
    <mergeCell ref="F14:H14"/>
    <mergeCell ref="I14:K14"/>
    <mergeCell ref="L14:O14"/>
    <mergeCell ref="P14:R14"/>
    <mergeCell ref="S14:U14"/>
    <mergeCell ref="V14:X14"/>
    <mergeCell ref="Y14:AA14"/>
    <mergeCell ref="AB13:AD13"/>
    <mergeCell ref="AE13:AG13"/>
    <mergeCell ref="AH13:AK13"/>
    <mergeCell ref="AL13:AN13"/>
    <mergeCell ref="AO12:AQ12"/>
    <mergeCell ref="AR12:AT12"/>
    <mergeCell ref="AU12:AW12"/>
    <mergeCell ref="F13:H13"/>
    <mergeCell ref="I13:K13"/>
    <mergeCell ref="L13:O13"/>
    <mergeCell ref="P13:R13"/>
    <mergeCell ref="S13:U13"/>
    <mergeCell ref="V13:X13"/>
    <mergeCell ref="Y13:AA13"/>
    <mergeCell ref="AB12:AD12"/>
    <mergeCell ref="AE12:AG12"/>
    <mergeCell ref="AH12:AK12"/>
    <mergeCell ref="AL12:AN12"/>
    <mergeCell ref="AO11:AQ11"/>
    <mergeCell ref="AR11:AT11"/>
    <mergeCell ref="AU11:AW11"/>
    <mergeCell ref="F12:H12"/>
    <mergeCell ref="I12:K12"/>
    <mergeCell ref="L12:O12"/>
    <mergeCell ref="P12:R12"/>
    <mergeCell ref="S12:U12"/>
    <mergeCell ref="V12:X12"/>
    <mergeCell ref="Y12:AA12"/>
    <mergeCell ref="AB11:AD11"/>
    <mergeCell ref="AE11:AG11"/>
    <mergeCell ref="AH11:AK11"/>
    <mergeCell ref="AL11:AN11"/>
    <mergeCell ref="AO10:AQ10"/>
    <mergeCell ref="AR10:AT10"/>
    <mergeCell ref="AU10:AW10"/>
    <mergeCell ref="F11:H11"/>
    <mergeCell ref="I11:K11"/>
    <mergeCell ref="L11:O11"/>
    <mergeCell ref="P11:R11"/>
    <mergeCell ref="S11:U11"/>
    <mergeCell ref="V11:X11"/>
    <mergeCell ref="Y11:AA11"/>
    <mergeCell ref="AB10:AD10"/>
    <mergeCell ref="AE10:AG10"/>
    <mergeCell ref="AH10:AK10"/>
    <mergeCell ref="AL10:AN10"/>
    <mergeCell ref="AO9:AQ9"/>
    <mergeCell ref="AR9:AT9"/>
    <mergeCell ref="AU9:AW9"/>
    <mergeCell ref="F10:H10"/>
    <mergeCell ref="I10:K10"/>
    <mergeCell ref="L10:O10"/>
    <mergeCell ref="P10:R10"/>
    <mergeCell ref="S10:U10"/>
    <mergeCell ref="V10:X10"/>
    <mergeCell ref="Y10:AA10"/>
    <mergeCell ref="S9:U9"/>
    <mergeCell ref="V9:X9"/>
    <mergeCell ref="Y9:AA9"/>
    <mergeCell ref="AB9:AD9"/>
    <mergeCell ref="AX13:AZ13"/>
    <mergeCell ref="AX14:AZ14"/>
    <mergeCell ref="AX15:AZ15"/>
    <mergeCell ref="AX16:AZ16"/>
    <mergeCell ref="AX24:AY24"/>
    <mergeCell ref="AZ24:BB24"/>
    <mergeCell ref="AX17:AZ17"/>
    <mergeCell ref="AX18:AZ18"/>
    <mergeCell ref="AX19:AZ19"/>
    <mergeCell ref="AX20:AZ20"/>
    <mergeCell ref="AX22:BB22"/>
    <mergeCell ref="AX11:AZ11"/>
    <mergeCell ref="AX12:AZ12"/>
    <mergeCell ref="AO8:AQ8"/>
    <mergeCell ref="AB6:AQ6"/>
    <mergeCell ref="AR6:AW6"/>
    <mergeCell ref="AX9:AZ9"/>
    <mergeCell ref="AX10:AZ10"/>
    <mergeCell ref="AE9:AG9"/>
    <mergeCell ref="AH9:AK9"/>
    <mergeCell ref="AL9:AN9"/>
    <mergeCell ref="I28:K29"/>
    <mergeCell ref="AN27:AW27"/>
    <mergeCell ref="AB28:AD29"/>
    <mergeCell ref="AE28:AG29"/>
    <mergeCell ref="AN28:AP29"/>
    <mergeCell ref="AT29:AU29"/>
    <mergeCell ref="AV29:AW29"/>
    <mergeCell ref="F26:AA26"/>
    <mergeCell ref="AB26:AW26"/>
    <mergeCell ref="AH8:AK8"/>
    <mergeCell ref="AL8:AN8"/>
    <mergeCell ref="F8:H8"/>
    <mergeCell ref="V8:X8"/>
    <mergeCell ref="L9:O9"/>
    <mergeCell ref="F9:H9"/>
    <mergeCell ref="I9:K9"/>
    <mergeCell ref="P9:R9"/>
    <mergeCell ref="A3:E3"/>
    <mergeCell ref="A16:C16"/>
    <mergeCell ref="A9:C9"/>
    <mergeCell ref="A10:C10"/>
    <mergeCell ref="A11:C11"/>
    <mergeCell ref="A12:C12"/>
    <mergeCell ref="A4:E8"/>
    <mergeCell ref="A13:C13"/>
    <mergeCell ref="A14:C14"/>
    <mergeCell ref="A15:C15"/>
    <mergeCell ref="A26:E29"/>
    <mergeCell ref="A24:B24"/>
    <mergeCell ref="C24:E24"/>
    <mergeCell ref="A17:C17"/>
    <mergeCell ref="A30:C30"/>
    <mergeCell ref="X29:Y29"/>
    <mergeCell ref="Z29:AA29"/>
    <mergeCell ref="I8:K8"/>
    <mergeCell ref="P8:R8"/>
    <mergeCell ref="S8:U8"/>
    <mergeCell ref="A22:E22"/>
    <mergeCell ref="A18:C18"/>
    <mergeCell ref="A19:C19"/>
    <mergeCell ref="A20:C20"/>
    <mergeCell ref="A37:C37"/>
    <mergeCell ref="A38:C38"/>
    <mergeCell ref="A31:C31"/>
    <mergeCell ref="A32:C32"/>
    <mergeCell ref="A33:C33"/>
    <mergeCell ref="A34:C34"/>
    <mergeCell ref="A35:C35"/>
    <mergeCell ref="A36:C36"/>
    <mergeCell ref="A45:B45"/>
    <mergeCell ref="C45:E45"/>
    <mergeCell ref="A39:C39"/>
    <mergeCell ref="A40:C40"/>
    <mergeCell ref="A41:C41"/>
    <mergeCell ref="A43:E43"/>
    <mergeCell ref="A1:AA1"/>
    <mergeCell ref="A2:AA2"/>
    <mergeCell ref="AB2:BB2"/>
    <mergeCell ref="AB1:BB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showGridLines="0" workbookViewId="0" topLeftCell="A1">
      <selection activeCell="P12" sqref="P12:S12"/>
    </sheetView>
  </sheetViews>
  <sheetFormatPr defaultColWidth="9.00390625" defaultRowHeight="18" customHeight="1"/>
  <cols>
    <col min="1" max="4" width="3.625" style="1" customWidth="1"/>
    <col min="5" max="5" width="3.875" style="1" customWidth="1"/>
    <col min="6" max="9" width="3.625" style="1" customWidth="1"/>
    <col min="10" max="10" width="0.875" style="1" customWidth="1"/>
    <col min="11" max="11" width="3.125" style="1" customWidth="1"/>
    <col min="12" max="12" width="3.625" style="1" customWidth="1"/>
    <col min="13" max="13" width="0.875" style="1" customWidth="1"/>
    <col min="14" max="14" width="3.125" style="1" customWidth="1"/>
    <col min="15" max="20" width="3.625" style="1" customWidth="1"/>
    <col min="21" max="21" width="0.875" style="1" customWidth="1"/>
    <col min="22" max="22" width="3.125" style="1" customWidth="1"/>
    <col min="23" max="16384" width="3.625" style="1" customWidth="1"/>
  </cols>
  <sheetData>
    <row r="1" spans="1:28" ht="18" customHeight="1">
      <c r="A1" s="382" t="s">
        <v>13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</row>
    <row r="2" spans="1:28" ht="18" customHeight="1" thickBot="1">
      <c r="A2" s="167" t="s">
        <v>14</v>
      </c>
      <c r="B2" s="171"/>
      <c r="C2" s="171"/>
      <c r="D2" s="171"/>
      <c r="E2" s="171"/>
      <c r="Y2" s="189" t="s">
        <v>347</v>
      </c>
      <c r="Z2" s="381"/>
      <c r="AA2" s="381"/>
      <c r="AB2" s="381"/>
    </row>
    <row r="3" spans="1:28" ht="18" customHeight="1">
      <c r="A3" s="160" t="s">
        <v>15</v>
      </c>
      <c r="B3" s="161"/>
      <c r="C3" s="161"/>
      <c r="D3" s="161"/>
      <c r="E3" s="161"/>
      <c r="F3" s="161"/>
      <c r="G3" s="161"/>
      <c r="H3" s="161"/>
      <c r="I3" s="161"/>
      <c r="J3" s="236" t="s">
        <v>16</v>
      </c>
      <c r="K3" s="369"/>
      <c r="L3" s="369"/>
      <c r="M3" s="369"/>
      <c r="N3" s="369"/>
      <c r="O3" s="369"/>
      <c r="P3" s="369"/>
      <c r="Q3" s="369"/>
      <c r="R3" s="369"/>
      <c r="S3" s="358"/>
      <c r="T3" s="143" t="s">
        <v>17</v>
      </c>
      <c r="U3" s="143"/>
      <c r="V3" s="143"/>
      <c r="W3" s="143"/>
      <c r="X3" s="143"/>
      <c r="Y3" s="143"/>
      <c r="Z3" s="143"/>
      <c r="AA3" s="143"/>
      <c r="AB3" s="236"/>
    </row>
    <row r="4" spans="1:28" ht="18" customHeight="1">
      <c r="A4" s="162"/>
      <c r="B4" s="163"/>
      <c r="C4" s="163"/>
      <c r="D4" s="163"/>
      <c r="E4" s="163"/>
      <c r="F4" s="163"/>
      <c r="G4" s="163"/>
      <c r="H4" s="163"/>
      <c r="I4" s="163"/>
      <c r="J4" s="233" t="s">
        <v>18</v>
      </c>
      <c r="K4" s="390"/>
      <c r="L4" s="390"/>
      <c r="M4" s="390"/>
      <c r="N4" s="390"/>
      <c r="O4" s="162"/>
      <c r="P4" s="169" t="s">
        <v>19</v>
      </c>
      <c r="Q4" s="169"/>
      <c r="R4" s="169"/>
      <c r="S4" s="169"/>
      <c r="T4" s="169" t="s">
        <v>18</v>
      </c>
      <c r="U4" s="169"/>
      <c r="V4" s="169"/>
      <c r="W4" s="169"/>
      <c r="X4" s="169"/>
      <c r="Y4" s="169" t="s">
        <v>19</v>
      </c>
      <c r="Z4" s="169"/>
      <c r="AA4" s="169"/>
      <c r="AB4" s="233"/>
    </row>
    <row r="5" spans="3:28" ht="18" customHeight="1">
      <c r="C5" s="412" t="s">
        <v>20</v>
      </c>
      <c r="D5" s="413"/>
      <c r="E5" s="413"/>
      <c r="F5" s="413"/>
      <c r="G5" s="413"/>
      <c r="H5" s="413"/>
      <c r="I5" s="413"/>
      <c r="J5" s="41"/>
      <c r="K5" s="39"/>
      <c r="L5" s="329">
        <v>8538</v>
      </c>
      <c r="M5" s="329"/>
      <c r="N5" s="329"/>
      <c r="O5" s="329"/>
      <c r="P5" s="329" t="s">
        <v>348</v>
      </c>
      <c r="Q5" s="329"/>
      <c r="R5" s="329"/>
      <c r="S5" s="329"/>
      <c r="T5" s="156" t="s">
        <v>348</v>
      </c>
      <c r="U5" s="156"/>
      <c r="V5" s="156"/>
      <c r="W5" s="156"/>
      <c r="X5" s="156"/>
      <c r="Y5" s="156" t="s">
        <v>348</v>
      </c>
      <c r="Z5" s="156"/>
      <c r="AA5" s="156"/>
      <c r="AB5" s="156"/>
    </row>
    <row r="6" spans="1:28" ht="18" customHeight="1">
      <c r="A6" s="407" t="s">
        <v>21</v>
      </c>
      <c r="C6" s="307" t="s">
        <v>22</v>
      </c>
      <c r="D6" s="408"/>
      <c r="E6" s="408"/>
      <c r="F6" s="408"/>
      <c r="G6" s="408"/>
      <c r="H6" s="408"/>
      <c r="I6" s="408"/>
      <c r="J6" s="42"/>
      <c r="K6" s="35"/>
      <c r="L6" s="156">
        <v>5486</v>
      </c>
      <c r="M6" s="156"/>
      <c r="N6" s="380"/>
      <c r="O6" s="380"/>
      <c r="P6" s="156" t="s">
        <v>348</v>
      </c>
      <c r="Q6" s="156"/>
      <c r="R6" s="156"/>
      <c r="S6" s="156"/>
      <c r="T6" s="156">
        <v>428</v>
      </c>
      <c r="U6" s="156"/>
      <c r="V6" s="156"/>
      <c r="W6" s="156"/>
      <c r="X6" s="156"/>
      <c r="Y6" s="156">
        <v>27</v>
      </c>
      <c r="Z6" s="156"/>
      <c r="AA6" s="156"/>
      <c r="AB6" s="156"/>
    </row>
    <row r="7" spans="1:28" ht="18" customHeight="1">
      <c r="A7" s="407"/>
      <c r="B7" s="350"/>
      <c r="C7" s="307" t="s">
        <v>23</v>
      </c>
      <c r="D7" s="408"/>
      <c r="E7" s="408"/>
      <c r="F7" s="408"/>
      <c r="G7" s="408"/>
      <c r="H7" s="408"/>
      <c r="I7" s="408"/>
      <c r="J7" s="42"/>
      <c r="K7" s="75"/>
      <c r="L7" s="156">
        <v>4850</v>
      </c>
      <c r="M7" s="156"/>
      <c r="N7" s="380"/>
      <c r="O7" s="380"/>
      <c r="P7" s="156" t="s">
        <v>348</v>
      </c>
      <c r="Q7" s="333"/>
      <c r="R7" s="333"/>
      <c r="S7" s="333"/>
      <c r="T7" s="156" t="s">
        <v>348</v>
      </c>
      <c r="U7" s="156"/>
      <c r="V7" s="333"/>
      <c r="W7" s="333"/>
      <c r="X7" s="333"/>
      <c r="Y7" s="156" t="s">
        <v>348</v>
      </c>
      <c r="Z7" s="333"/>
      <c r="AA7" s="333"/>
      <c r="AB7" s="333"/>
    </row>
    <row r="8" spans="1:28" ht="18" customHeight="1">
      <c r="A8" s="407"/>
      <c r="B8" s="242"/>
      <c r="C8" s="307" t="s">
        <v>24</v>
      </c>
      <c r="D8" s="408"/>
      <c r="E8" s="408"/>
      <c r="F8" s="408"/>
      <c r="G8" s="408"/>
      <c r="H8" s="408"/>
      <c r="I8" s="408"/>
      <c r="J8" s="42"/>
      <c r="K8" s="76"/>
      <c r="L8" s="380"/>
      <c r="M8" s="380"/>
      <c r="N8" s="380"/>
      <c r="O8" s="380"/>
      <c r="P8" s="156"/>
      <c r="Q8" s="333"/>
      <c r="R8" s="333"/>
      <c r="S8" s="333"/>
      <c r="T8" s="156"/>
      <c r="U8" s="156"/>
      <c r="V8" s="333"/>
      <c r="W8" s="333"/>
      <c r="X8" s="333"/>
      <c r="Y8" s="156"/>
      <c r="Z8" s="333"/>
      <c r="AA8" s="333"/>
      <c r="AB8" s="333"/>
    </row>
    <row r="9" spans="1:28" ht="18" customHeight="1">
      <c r="A9" s="407"/>
      <c r="C9" s="307" t="s">
        <v>25</v>
      </c>
      <c r="D9" s="408"/>
      <c r="E9" s="408"/>
      <c r="F9" s="408"/>
      <c r="G9" s="408"/>
      <c r="H9" s="408"/>
      <c r="I9" s="408"/>
      <c r="J9" s="42"/>
      <c r="K9" s="35"/>
      <c r="L9" s="156" t="s">
        <v>348</v>
      </c>
      <c r="M9" s="156"/>
      <c r="N9" s="380"/>
      <c r="O9" s="380"/>
      <c r="P9" s="156" t="s">
        <v>348</v>
      </c>
      <c r="Q9" s="156"/>
      <c r="R9" s="156"/>
      <c r="S9" s="156"/>
      <c r="T9" s="156" t="s">
        <v>348</v>
      </c>
      <c r="U9" s="156"/>
      <c r="V9" s="156"/>
      <c r="W9" s="156"/>
      <c r="X9" s="156"/>
      <c r="Y9" s="156" t="s">
        <v>348</v>
      </c>
      <c r="Z9" s="156"/>
      <c r="AA9" s="156"/>
      <c r="AB9" s="156"/>
    </row>
    <row r="10" spans="3:28" ht="18" customHeight="1">
      <c r="C10" s="307" t="s">
        <v>26</v>
      </c>
      <c r="D10" s="408"/>
      <c r="E10" s="408"/>
      <c r="F10" s="408"/>
      <c r="G10" s="408"/>
      <c r="H10" s="408"/>
      <c r="I10" s="408"/>
      <c r="J10" s="42"/>
      <c r="K10" s="35"/>
      <c r="L10" s="156">
        <v>268</v>
      </c>
      <c r="M10" s="156"/>
      <c r="N10" s="380"/>
      <c r="O10" s="380"/>
      <c r="P10" s="156" t="s">
        <v>348</v>
      </c>
      <c r="Q10" s="156"/>
      <c r="R10" s="156"/>
      <c r="S10" s="156"/>
      <c r="T10" s="156">
        <v>773</v>
      </c>
      <c r="U10" s="156"/>
      <c r="V10" s="156"/>
      <c r="W10" s="156"/>
      <c r="X10" s="156"/>
      <c r="Y10" s="156" t="s">
        <v>348</v>
      </c>
      <c r="Z10" s="156"/>
      <c r="AA10" s="156"/>
      <c r="AB10" s="156"/>
    </row>
    <row r="11" spans="3:28" ht="18" customHeight="1">
      <c r="C11" s="307" t="s">
        <v>27</v>
      </c>
      <c r="D11" s="408"/>
      <c r="E11" s="408"/>
      <c r="F11" s="408"/>
      <c r="G11" s="408"/>
      <c r="H11" s="408"/>
      <c r="I11" s="408"/>
      <c r="J11" s="42"/>
      <c r="K11" s="35"/>
      <c r="L11" s="156">
        <v>2971</v>
      </c>
      <c r="M11" s="156"/>
      <c r="N11" s="380"/>
      <c r="O11" s="380"/>
      <c r="P11" s="156" t="s">
        <v>348</v>
      </c>
      <c r="Q11" s="156"/>
      <c r="R11" s="156"/>
      <c r="S11" s="156"/>
      <c r="T11" s="156" t="s">
        <v>348</v>
      </c>
      <c r="U11" s="156"/>
      <c r="V11" s="156"/>
      <c r="W11" s="156"/>
      <c r="X11" s="156"/>
      <c r="Y11" s="156" t="s">
        <v>348</v>
      </c>
      <c r="Z11" s="156"/>
      <c r="AA11" s="156"/>
      <c r="AB11" s="156"/>
    </row>
    <row r="12" spans="3:28" ht="18" customHeight="1" thickBot="1">
      <c r="C12" s="409" t="s">
        <v>28</v>
      </c>
      <c r="D12" s="410"/>
      <c r="E12" s="410"/>
      <c r="F12" s="410"/>
      <c r="G12" s="410"/>
      <c r="H12" s="410"/>
      <c r="I12" s="410"/>
      <c r="J12" s="43"/>
      <c r="K12" s="40"/>
      <c r="L12" s="177" t="s">
        <v>348</v>
      </c>
      <c r="M12" s="177"/>
      <c r="N12" s="177"/>
      <c r="O12" s="177"/>
      <c r="P12" s="156" t="s">
        <v>348</v>
      </c>
      <c r="Q12" s="156"/>
      <c r="R12" s="156"/>
      <c r="S12" s="156"/>
      <c r="T12" s="156" t="s">
        <v>348</v>
      </c>
      <c r="U12" s="156"/>
      <c r="V12" s="156"/>
      <c r="W12" s="156"/>
      <c r="X12" s="156"/>
      <c r="Y12" s="156" t="s">
        <v>348</v>
      </c>
      <c r="Z12" s="156"/>
      <c r="AA12" s="156"/>
      <c r="AB12" s="156"/>
    </row>
    <row r="13" spans="1:28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58" t="s">
        <v>29</v>
      </c>
      <c r="X13" s="159"/>
      <c r="Y13" s="159"/>
      <c r="Z13" s="159"/>
      <c r="AA13" s="159"/>
      <c r="AB13" s="159"/>
    </row>
    <row r="14" ht="21.75" customHeight="1"/>
    <row r="15" spans="1:28" ht="18" customHeight="1">
      <c r="A15" s="382" t="s">
        <v>30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</row>
    <row r="16" spans="1:28" ht="18" customHeight="1" thickBot="1">
      <c r="A16" s="167" t="s">
        <v>31</v>
      </c>
      <c r="B16" s="171"/>
      <c r="C16" s="171"/>
      <c r="D16" s="171"/>
      <c r="E16" s="171"/>
      <c r="F16" s="171"/>
      <c r="Y16" s="189" t="s">
        <v>349</v>
      </c>
      <c r="Z16" s="381"/>
      <c r="AA16" s="381"/>
      <c r="AB16" s="381"/>
    </row>
    <row r="17" spans="1:28" ht="18" customHeight="1">
      <c r="A17" s="223" t="s">
        <v>15</v>
      </c>
      <c r="B17" s="194"/>
      <c r="C17" s="194"/>
      <c r="D17" s="194"/>
      <c r="E17" s="194"/>
      <c r="F17" s="194"/>
      <c r="G17" s="194"/>
      <c r="H17" s="194"/>
      <c r="I17" s="194"/>
      <c r="J17" s="384" t="s">
        <v>32</v>
      </c>
      <c r="K17" s="385"/>
      <c r="L17" s="385"/>
      <c r="M17" s="385"/>
      <c r="N17" s="385"/>
      <c r="O17" s="386"/>
      <c r="P17" s="405" t="s">
        <v>33</v>
      </c>
      <c r="Q17" s="405"/>
      <c r="R17" s="405"/>
      <c r="S17" s="405"/>
      <c r="T17" s="405" t="s">
        <v>34</v>
      </c>
      <c r="U17" s="405"/>
      <c r="V17" s="405"/>
      <c r="W17" s="405"/>
      <c r="X17" s="405"/>
      <c r="Y17" s="405" t="s">
        <v>35</v>
      </c>
      <c r="Z17" s="405"/>
      <c r="AA17" s="405"/>
      <c r="AB17" s="384"/>
    </row>
    <row r="18" spans="1:28" ht="18" customHeight="1">
      <c r="A18" s="244"/>
      <c r="B18" s="260"/>
      <c r="C18" s="260"/>
      <c r="D18" s="260"/>
      <c r="E18" s="260"/>
      <c r="F18" s="260"/>
      <c r="G18" s="260"/>
      <c r="H18" s="260"/>
      <c r="I18" s="260"/>
      <c r="J18" s="387" t="s">
        <v>10</v>
      </c>
      <c r="K18" s="378"/>
      <c r="L18" s="378"/>
      <c r="M18" s="378"/>
      <c r="N18" s="378"/>
      <c r="O18" s="347"/>
      <c r="P18" s="406" t="s">
        <v>10</v>
      </c>
      <c r="Q18" s="406"/>
      <c r="R18" s="406"/>
      <c r="S18" s="406"/>
      <c r="T18" s="406" t="s">
        <v>10</v>
      </c>
      <c r="U18" s="406"/>
      <c r="V18" s="406"/>
      <c r="W18" s="406"/>
      <c r="X18" s="406"/>
      <c r="Y18" s="406" t="s">
        <v>11</v>
      </c>
      <c r="Z18" s="406"/>
      <c r="AA18" s="406"/>
      <c r="AB18" s="387"/>
    </row>
    <row r="19" spans="1:28" ht="4.5" customHeight="1">
      <c r="A19" s="363" t="s">
        <v>350</v>
      </c>
      <c r="B19" s="351"/>
      <c r="C19" s="351"/>
      <c r="D19" s="351"/>
      <c r="E19" s="352"/>
      <c r="F19" s="350"/>
      <c r="G19" s="148" t="s">
        <v>36</v>
      </c>
      <c r="H19" s="411"/>
      <c r="I19" s="364"/>
      <c r="J19" s="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ht="18" customHeight="1">
      <c r="A20" s="128"/>
      <c r="B20" s="128"/>
      <c r="C20" s="128"/>
      <c r="D20" s="128"/>
      <c r="E20" s="224"/>
      <c r="F20" s="365"/>
      <c r="G20" s="176"/>
      <c r="H20" s="176"/>
      <c r="I20" s="224"/>
      <c r="J20" s="7"/>
      <c r="K20" s="253"/>
      <c r="L20" s="144">
        <v>3083</v>
      </c>
      <c r="M20" s="156"/>
      <c r="N20" s="380"/>
      <c r="O20" s="380"/>
      <c r="P20" s="156">
        <v>1788</v>
      </c>
      <c r="Q20" s="333"/>
      <c r="R20" s="333"/>
      <c r="S20" s="333"/>
      <c r="T20" s="156">
        <v>1973</v>
      </c>
      <c r="U20" s="156"/>
      <c r="V20" s="333"/>
      <c r="W20" s="333"/>
      <c r="X20" s="333"/>
      <c r="Y20" s="156">
        <v>2897</v>
      </c>
      <c r="Z20" s="333"/>
      <c r="AA20" s="333"/>
      <c r="AB20" s="333"/>
    </row>
    <row r="21" spans="1:28" ht="18" customHeight="1">
      <c r="A21" s="128"/>
      <c r="B21" s="128"/>
      <c r="C21" s="128"/>
      <c r="D21" s="128"/>
      <c r="E21" s="224"/>
      <c r="F21" s="6"/>
      <c r="G21" s="132" t="s">
        <v>37</v>
      </c>
      <c r="H21" s="132"/>
      <c r="I21" s="9"/>
      <c r="J21" s="7"/>
      <c r="K21" s="388"/>
      <c r="L21" s="389"/>
      <c r="M21" s="380"/>
      <c r="N21" s="380"/>
      <c r="O21" s="380"/>
      <c r="P21" s="156"/>
      <c r="Q21" s="333"/>
      <c r="R21" s="333"/>
      <c r="S21" s="333"/>
      <c r="T21" s="156"/>
      <c r="U21" s="156"/>
      <c r="V21" s="333"/>
      <c r="W21" s="333"/>
      <c r="X21" s="333"/>
      <c r="Y21" s="156"/>
      <c r="Z21" s="333"/>
      <c r="AA21" s="333"/>
      <c r="AB21" s="333"/>
    </row>
    <row r="22" spans="1:28" ht="13.5" customHeight="1">
      <c r="A22" s="128"/>
      <c r="B22" s="128"/>
      <c r="C22" s="128"/>
      <c r="D22" s="128"/>
      <c r="E22" s="224"/>
      <c r="F22" s="6"/>
      <c r="G22" s="7"/>
      <c r="H22" s="7"/>
      <c r="I22" s="9"/>
      <c r="J22" s="7"/>
      <c r="K22" s="5"/>
      <c r="L22" s="227"/>
      <c r="M22" s="227"/>
      <c r="N22" s="227"/>
      <c r="O22" s="227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28" ht="18" customHeight="1">
      <c r="A23" s="353"/>
      <c r="B23" s="353"/>
      <c r="C23" s="353"/>
      <c r="D23" s="353"/>
      <c r="E23" s="225"/>
      <c r="F23" s="399" t="s">
        <v>351</v>
      </c>
      <c r="G23" s="399"/>
      <c r="H23" s="399"/>
      <c r="I23" s="399"/>
      <c r="J23" s="28"/>
      <c r="K23" s="5"/>
      <c r="L23" s="388">
        <v>3197</v>
      </c>
      <c r="M23" s="388"/>
      <c r="N23" s="388"/>
      <c r="O23" s="388"/>
      <c r="P23" s="135">
        <v>1786</v>
      </c>
      <c r="Q23" s="135"/>
      <c r="R23" s="135"/>
      <c r="S23" s="135"/>
      <c r="T23" s="135">
        <v>2112</v>
      </c>
      <c r="U23" s="135"/>
      <c r="V23" s="135"/>
      <c r="W23" s="135"/>
      <c r="X23" s="135"/>
      <c r="Y23" s="135">
        <v>2871</v>
      </c>
      <c r="Z23" s="135"/>
      <c r="AA23" s="135"/>
      <c r="AB23" s="135"/>
    </row>
    <row r="24" spans="1:28" ht="18" customHeight="1">
      <c r="A24" s="393" t="s">
        <v>38</v>
      </c>
      <c r="B24" s="393"/>
      <c r="C24" s="393"/>
      <c r="D24" s="393"/>
      <c r="E24" s="394"/>
      <c r="F24" s="354" t="s">
        <v>39</v>
      </c>
      <c r="G24" s="354"/>
      <c r="H24" s="354"/>
      <c r="I24" s="354"/>
      <c r="J24" s="257" t="s">
        <v>40</v>
      </c>
      <c r="K24" s="376"/>
      <c r="L24" s="377"/>
      <c r="M24" s="257" t="s">
        <v>41</v>
      </c>
      <c r="N24" s="376"/>
      <c r="O24" s="376"/>
      <c r="P24" s="376"/>
      <c r="Q24" s="377"/>
      <c r="R24" s="256" t="s">
        <v>42</v>
      </c>
      <c r="S24" s="256"/>
      <c r="T24" s="256"/>
      <c r="U24" s="256"/>
      <c r="V24" s="256"/>
      <c r="W24" s="256" t="s">
        <v>43</v>
      </c>
      <c r="X24" s="256"/>
      <c r="Y24" s="256"/>
      <c r="Z24" s="354" t="s">
        <v>12</v>
      </c>
      <c r="AA24" s="354"/>
      <c r="AB24" s="350"/>
    </row>
    <row r="25" spans="1:28" ht="18" customHeight="1">
      <c r="A25" s="395"/>
      <c r="B25" s="395"/>
      <c r="C25" s="395"/>
      <c r="D25" s="395"/>
      <c r="E25" s="396"/>
      <c r="F25" s="197"/>
      <c r="G25" s="197"/>
      <c r="H25" s="197"/>
      <c r="I25" s="197"/>
      <c r="J25" s="245" t="s">
        <v>44</v>
      </c>
      <c r="K25" s="378"/>
      <c r="L25" s="347"/>
      <c r="M25" s="245" t="s">
        <v>45</v>
      </c>
      <c r="N25" s="378"/>
      <c r="O25" s="378"/>
      <c r="P25" s="378"/>
      <c r="Q25" s="347"/>
      <c r="R25" s="261" t="s">
        <v>46</v>
      </c>
      <c r="S25" s="261"/>
      <c r="T25" s="261"/>
      <c r="U25" s="261"/>
      <c r="V25" s="261"/>
      <c r="W25" s="261" t="s">
        <v>47</v>
      </c>
      <c r="X25" s="261"/>
      <c r="Y25" s="261"/>
      <c r="Z25" s="197"/>
      <c r="AA25" s="197"/>
      <c r="AB25" s="310"/>
    </row>
    <row r="26" spans="1:28" ht="18" customHeight="1">
      <c r="A26" s="395"/>
      <c r="B26" s="395"/>
      <c r="C26" s="395"/>
      <c r="D26" s="395"/>
      <c r="E26" s="396"/>
      <c r="F26" s="6"/>
      <c r="G26" s="148" t="s">
        <v>48</v>
      </c>
      <c r="H26" s="148"/>
      <c r="I26" s="9"/>
      <c r="J26" s="331">
        <v>109</v>
      </c>
      <c r="K26" s="379"/>
      <c r="L26" s="379"/>
      <c r="M26" s="329">
        <v>102</v>
      </c>
      <c r="N26" s="379"/>
      <c r="O26" s="379"/>
      <c r="P26" s="379"/>
      <c r="Q26" s="379"/>
      <c r="R26" s="329">
        <v>7</v>
      </c>
      <c r="S26" s="329"/>
      <c r="T26" s="329"/>
      <c r="U26" s="329"/>
      <c r="V26" s="329"/>
      <c r="W26" s="329">
        <v>0</v>
      </c>
      <c r="X26" s="329"/>
      <c r="Y26" s="329"/>
      <c r="Z26" s="401" t="s">
        <v>348</v>
      </c>
      <c r="AA26" s="401"/>
      <c r="AB26" s="401"/>
    </row>
    <row r="27" spans="1:28" ht="18" customHeight="1">
      <c r="A27" s="395"/>
      <c r="B27" s="395"/>
      <c r="C27" s="395"/>
      <c r="D27" s="395"/>
      <c r="E27" s="396"/>
      <c r="F27" s="6"/>
      <c r="G27" s="132" t="s">
        <v>49</v>
      </c>
      <c r="H27" s="132"/>
      <c r="I27" s="9"/>
      <c r="J27" s="144">
        <v>1561</v>
      </c>
      <c r="K27" s="380"/>
      <c r="L27" s="380"/>
      <c r="M27" s="156">
        <v>1450</v>
      </c>
      <c r="N27" s="380"/>
      <c r="O27" s="380"/>
      <c r="P27" s="380"/>
      <c r="Q27" s="380"/>
      <c r="R27" s="156">
        <v>76</v>
      </c>
      <c r="S27" s="156"/>
      <c r="T27" s="156"/>
      <c r="U27" s="156"/>
      <c r="V27" s="156"/>
      <c r="W27" s="156">
        <v>35</v>
      </c>
      <c r="X27" s="156"/>
      <c r="Y27" s="156"/>
      <c r="Z27" s="299" t="s">
        <v>348</v>
      </c>
      <c r="AA27" s="299"/>
      <c r="AB27" s="299"/>
    </row>
    <row r="28" spans="1:28" ht="18" customHeight="1">
      <c r="A28" s="395"/>
      <c r="B28" s="395"/>
      <c r="C28" s="395"/>
      <c r="D28" s="395"/>
      <c r="E28" s="396"/>
      <c r="F28" s="6"/>
      <c r="G28" s="132" t="s">
        <v>50</v>
      </c>
      <c r="H28" s="132"/>
      <c r="I28" s="9"/>
      <c r="J28" s="144">
        <v>1670</v>
      </c>
      <c r="K28" s="156"/>
      <c r="L28" s="156"/>
      <c r="M28" s="156">
        <v>1552</v>
      </c>
      <c r="N28" s="156"/>
      <c r="O28" s="156"/>
      <c r="P28" s="156"/>
      <c r="Q28" s="156"/>
      <c r="R28" s="156">
        <v>83</v>
      </c>
      <c r="S28" s="156"/>
      <c r="T28" s="156"/>
      <c r="U28" s="156"/>
      <c r="V28" s="156"/>
      <c r="W28" s="156">
        <v>35</v>
      </c>
      <c r="X28" s="156"/>
      <c r="Y28" s="156"/>
      <c r="Z28" s="156"/>
      <c r="AA28" s="156"/>
      <c r="AB28" s="156"/>
    </row>
    <row r="29" spans="1:28" ht="13.5" customHeight="1">
      <c r="A29" s="395"/>
      <c r="B29" s="395"/>
      <c r="C29" s="395"/>
      <c r="D29" s="395"/>
      <c r="E29" s="396"/>
      <c r="F29" s="6"/>
      <c r="G29" s="7"/>
      <c r="H29" s="7"/>
      <c r="I29" s="9"/>
      <c r="J29" s="383"/>
      <c r="K29" s="381"/>
      <c r="L29" s="381"/>
      <c r="M29" s="381"/>
      <c r="N29" s="381"/>
      <c r="O29" s="381"/>
      <c r="P29" s="381"/>
      <c r="Q29" s="381"/>
      <c r="R29" s="135"/>
      <c r="S29" s="135"/>
      <c r="T29" s="135"/>
      <c r="U29" s="135"/>
      <c r="V29" s="135"/>
      <c r="W29" s="135"/>
      <c r="X29" s="135"/>
      <c r="Y29" s="135"/>
      <c r="Z29" s="402"/>
      <c r="AA29" s="402"/>
      <c r="AB29" s="402"/>
    </row>
    <row r="30" spans="1:28" ht="18" customHeight="1" thickBot="1">
      <c r="A30" s="397"/>
      <c r="B30" s="397"/>
      <c r="C30" s="397"/>
      <c r="D30" s="397"/>
      <c r="E30" s="398"/>
      <c r="F30" s="399" t="s">
        <v>351</v>
      </c>
      <c r="G30" s="399"/>
      <c r="H30" s="399"/>
      <c r="I30" s="399"/>
      <c r="J30" s="184">
        <v>1704</v>
      </c>
      <c r="K30" s="181"/>
      <c r="L30" s="181"/>
      <c r="M30" s="181">
        <v>1426</v>
      </c>
      <c r="N30" s="181"/>
      <c r="O30" s="181"/>
      <c r="P30" s="181"/>
      <c r="Q30" s="181"/>
      <c r="R30" s="181">
        <v>85</v>
      </c>
      <c r="S30" s="181"/>
      <c r="T30" s="181"/>
      <c r="U30" s="181"/>
      <c r="V30" s="181"/>
      <c r="W30" s="181">
        <v>193</v>
      </c>
      <c r="X30" s="181"/>
      <c r="Y30" s="181"/>
      <c r="Z30" s="400" t="s">
        <v>348</v>
      </c>
      <c r="AA30" s="400"/>
      <c r="AB30" s="400"/>
    </row>
    <row r="31" spans="1:28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58" t="s">
        <v>29</v>
      </c>
      <c r="X31" s="159"/>
      <c r="Y31" s="159"/>
      <c r="Z31" s="159"/>
      <c r="AA31" s="159"/>
      <c r="AB31" s="159"/>
    </row>
    <row r="32" ht="21.75" customHeight="1"/>
    <row r="33" spans="1:28" ht="18" customHeight="1">
      <c r="A33" s="382" t="s">
        <v>51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8" customHeight="1" thickBot="1">
      <c r="A34" s="167" t="s">
        <v>52</v>
      </c>
      <c r="B34" s="167"/>
      <c r="C34" s="167"/>
      <c r="D34" s="167"/>
      <c r="Y34" s="189" t="s">
        <v>347</v>
      </c>
      <c r="Z34" s="381"/>
      <c r="AA34" s="381"/>
      <c r="AB34" s="381"/>
    </row>
    <row r="35" spans="1:28" ht="18" customHeight="1">
      <c r="A35" s="160" t="s">
        <v>53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236" t="s">
        <v>54</v>
      </c>
      <c r="N35" s="369"/>
      <c r="O35" s="369"/>
      <c r="P35" s="369"/>
      <c r="Q35" s="369"/>
      <c r="R35" s="369"/>
      <c r="S35" s="369"/>
      <c r="T35" s="358"/>
      <c r="U35" s="236" t="s">
        <v>55</v>
      </c>
      <c r="V35" s="369"/>
      <c r="W35" s="369"/>
      <c r="X35" s="369"/>
      <c r="Y35" s="369"/>
      <c r="Z35" s="369"/>
      <c r="AA35" s="369"/>
      <c r="AB35" s="369"/>
    </row>
    <row r="36" spans="1:28" ht="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392" t="s">
        <v>56</v>
      </c>
      <c r="B37" s="350"/>
      <c r="C37" s="132" t="s">
        <v>57</v>
      </c>
      <c r="D37" s="132"/>
      <c r="E37" s="7"/>
      <c r="F37" s="350"/>
      <c r="G37" s="132" t="s">
        <v>58</v>
      </c>
      <c r="H37" s="132"/>
      <c r="I37" s="132"/>
      <c r="J37" s="132"/>
      <c r="K37" s="132"/>
      <c r="L37" s="9"/>
      <c r="M37" s="7"/>
      <c r="N37" s="374"/>
      <c r="O37" s="156">
        <v>37920</v>
      </c>
      <c r="P37" s="259"/>
      <c r="Q37" s="259"/>
      <c r="R37" s="259"/>
      <c r="S37" s="259"/>
      <c r="T37" s="259"/>
      <c r="U37" s="85"/>
      <c r="V37" s="84"/>
      <c r="W37" s="156" t="s">
        <v>348</v>
      </c>
      <c r="X37" s="259"/>
      <c r="Y37" s="259"/>
      <c r="Z37" s="259"/>
      <c r="AA37" s="259"/>
      <c r="AB37" s="259"/>
    </row>
    <row r="38" spans="1:28" ht="18" customHeight="1">
      <c r="A38" s="392"/>
      <c r="B38" s="264"/>
      <c r="C38" s="132"/>
      <c r="D38" s="132"/>
      <c r="E38" s="7"/>
      <c r="F38" s="242"/>
      <c r="G38" s="132" t="s">
        <v>59</v>
      </c>
      <c r="H38" s="132"/>
      <c r="I38" s="132"/>
      <c r="J38" s="132"/>
      <c r="K38" s="132"/>
      <c r="L38" s="9"/>
      <c r="M38" s="7"/>
      <c r="N38" s="403"/>
      <c r="O38" s="259"/>
      <c r="P38" s="259"/>
      <c r="Q38" s="259"/>
      <c r="R38" s="259"/>
      <c r="S38" s="259"/>
      <c r="T38" s="259"/>
      <c r="U38" s="85"/>
      <c r="V38" s="94"/>
      <c r="W38" s="259"/>
      <c r="X38" s="259"/>
      <c r="Y38" s="259"/>
      <c r="Z38" s="259"/>
      <c r="AA38" s="259"/>
      <c r="AB38" s="259"/>
    </row>
    <row r="39" spans="1:28" ht="4.5" customHeight="1">
      <c r="A39" s="392"/>
      <c r="B39" s="264"/>
      <c r="C39" s="28"/>
      <c r="D39" s="28"/>
      <c r="E39" s="7"/>
      <c r="F39" s="7"/>
      <c r="G39" s="28"/>
      <c r="H39" s="28"/>
      <c r="I39" s="28"/>
      <c r="J39" s="28"/>
      <c r="K39" s="28"/>
      <c r="L39" s="9"/>
      <c r="M39" s="7"/>
      <c r="N39" s="403"/>
      <c r="O39" s="259"/>
      <c r="P39" s="259"/>
      <c r="Q39" s="259"/>
      <c r="R39" s="259"/>
      <c r="S39" s="259"/>
      <c r="T39" s="259"/>
      <c r="U39" s="85"/>
      <c r="V39" s="94"/>
      <c r="W39" s="259"/>
      <c r="X39" s="259"/>
      <c r="Y39" s="259"/>
      <c r="Z39" s="259"/>
      <c r="AA39" s="259"/>
      <c r="AB39" s="259"/>
    </row>
    <row r="40" spans="1:28" ht="18" customHeight="1">
      <c r="A40" s="392"/>
      <c r="B40" s="365"/>
      <c r="C40" s="132" t="s">
        <v>60</v>
      </c>
      <c r="D40" s="132"/>
      <c r="E40" s="7"/>
      <c r="F40" s="350"/>
      <c r="G40" s="132" t="s">
        <v>58</v>
      </c>
      <c r="H40" s="132"/>
      <c r="I40" s="132"/>
      <c r="J40" s="132"/>
      <c r="K40" s="132"/>
      <c r="L40" s="9"/>
      <c r="M40" s="7"/>
      <c r="N40" s="403"/>
      <c r="O40" s="259"/>
      <c r="P40" s="259"/>
      <c r="Q40" s="259"/>
      <c r="R40" s="259"/>
      <c r="S40" s="259"/>
      <c r="T40" s="259"/>
      <c r="U40" s="85"/>
      <c r="V40" s="94"/>
      <c r="W40" s="259"/>
      <c r="X40" s="259"/>
      <c r="Y40" s="259"/>
      <c r="Z40" s="259"/>
      <c r="AA40" s="259"/>
      <c r="AB40" s="259"/>
    </row>
    <row r="41" spans="1:28" ht="18" customHeight="1">
      <c r="A41" s="392"/>
      <c r="B41" s="365"/>
      <c r="C41" s="132"/>
      <c r="D41" s="132"/>
      <c r="E41" s="7"/>
      <c r="F41" s="242"/>
      <c r="G41" s="132" t="s">
        <v>59</v>
      </c>
      <c r="H41" s="132"/>
      <c r="I41" s="132"/>
      <c r="J41" s="132"/>
      <c r="K41" s="132"/>
      <c r="L41" s="9"/>
      <c r="M41" s="7"/>
      <c r="N41" s="404"/>
      <c r="O41" s="259"/>
      <c r="P41" s="259"/>
      <c r="Q41" s="259"/>
      <c r="R41" s="259"/>
      <c r="S41" s="259"/>
      <c r="T41" s="259"/>
      <c r="U41" s="85"/>
      <c r="V41" s="94"/>
      <c r="W41" s="259"/>
      <c r="X41" s="259"/>
      <c r="Y41" s="259"/>
      <c r="Z41" s="259"/>
      <c r="AA41" s="259"/>
      <c r="AB41" s="259"/>
    </row>
    <row r="42" spans="1:28" ht="4.5" customHeight="1">
      <c r="A42" s="392"/>
      <c r="B42" s="365"/>
      <c r="C42" s="28"/>
      <c r="D42" s="28"/>
      <c r="E42" s="7"/>
      <c r="F42" s="7"/>
      <c r="G42" s="28"/>
      <c r="H42" s="28"/>
      <c r="I42" s="28"/>
      <c r="J42" s="28"/>
      <c r="K42" s="28"/>
      <c r="L42" s="9"/>
      <c r="M42" s="7"/>
      <c r="N42" s="33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ht="18" customHeight="1">
      <c r="A43" s="392"/>
      <c r="B43" s="310"/>
      <c r="C43" s="132" t="s">
        <v>61</v>
      </c>
      <c r="D43" s="132"/>
      <c r="E43" s="7"/>
      <c r="F43" s="132" t="s">
        <v>352</v>
      </c>
      <c r="G43" s="132"/>
      <c r="H43" s="132"/>
      <c r="I43" s="132"/>
      <c r="J43" s="132"/>
      <c r="K43" s="132"/>
      <c r="L43" s="362"/>
      <c r="M43" s="28"/>
      <c r="N43" s="33"/>
      <c r="O43" s="370">
        <v>39296</v>
      </c>
      <c r="P43" s="370"/>
      <c r="Q43" s="370"/>
      <c r="R43" s="370"/>
      <c r="S43" s="370"/>
      <c r="T43" s="370"/>
      <c r="U43" s="94"/>
      <c r="V43" s="94"/>
      <c r="W43" s="370" t="s">
        <v>9</v>
      </c>
      <c r="X43" s="370"/>
      <c r="Y43" s="370"/>
      <c r="Z43" s="370"/>
      <c r="AA43" s="370"/>
      <c r="AB43" s="370"/>
    </row>
    <row r="44" spans="1:28" ht="4.5" customHeight="1">
      <c r="A44" s="37"/>
      <c r="B44" s="31"/>
      <c r="C44" s="28"/>
      <c r="D44" s="28"/>
      <c r="E44" s="7"/>
      <c r="F44" s="28"/>
      <c r="G44" s="28"/>
      <c r="H44" s="28"/>
      <c r="I44" s="28"/>
      <c r="J44" s="28"/>
      <c r="K44" s="28"/>
      <c r="L44" s="32"/>
      <c r="M44" s="28"/>
      <c r="N44" s="3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ht="18" customHeight="1">
      <c r="A45" s="392" t="s">
        <v>62</v>
      </c>
      <c r="B45" s="350"/>
      <c r="C45" s="132" t="s">
        <v>57</v>
      </c>
      <c r="D45" s="132"/>
      <c r="E45" s="7"/>
      <c r="F45" s="350"/>
      <c r="G45" s="132" t="s">
        <v>58</v>
      </c>
      <c r="H45" s="132"/>
      <c r="I45" s="132"/>
      <c r="J45" s="132"/>
      <c r="K45" s="132"/>
      <c r="L45" s="9"/>
      <c r="M45" s="7"/>
      <c r="N45" s="374"/>
      <c r="O45" s="156">
        <v>884</v>
      </c>
      <c r="P45" s="259"/>
      <c r="Q45" s="259"/>
      <c r="R45" s="259"/>
      <c r="S45" s="259"/>
      <c r="T45" s="259"/>
      <c r="U45" s="85"/>
      <c r="V45" s="371"/>
      <c r="W45" s="156" t="s">
        <v>348</v>
      </c>
      <c r="X45" s="259"/>
      <c r="Y45" s="259"/>
      <c r="Z45" s="259"/>
      <c r="AA45" s="259"/>
      <c r="AB45" s="259"/>
    </row>
    <row r="46" spans="1:28" ht="18" customHeight="1">
      <c r="A46" s="392"/>
      <c r="B46" s="264"/>
      <c r="C46" s="132"/>
      <c r="D46" s="132"/>
      <c r="E46" s="7"/>
      <c r="F46" s="242"/>
      <c r="G46" s="132" t="s">
        <v>59</v>
      </c>
      <c r="H46" s="132"/>
      <c r="I46" s="132"/>
      <c r="J46" s="132"/>
      <c r="K46" s="132"/>
      <c r="L46" s="9"/>
      <c r="M46" s="7"/>
      <c r="N46" s="375"/>
      <c r="O46" s="259"/>
      <c r="P46" s="259"/>
      <c r="Q46" s="259"/>
      <c r="R46" s="259"/>
      <c r="S46" s="259"/>
      <c r="T46" s="259"/>
      <c r="U46" s="85"/>
      <c r="V46" s="372"/>
      <c r="W46" s="259"/>
      <c r="X46" s="259"/>
      <c r="Y46" s="259"/>
      <c r="Z46" s="259"/>
      <c r="AA46" s="259"/>
      <c r="AB46" s="259"/>
    </row>
    <row r="47" spans="1:28" ht="4.5" customHeight="1">
      <c r="A47" s="392"/>
      <c r="B47" s="264"/>
      <c r="C47" s="28"/>
      <c r="D47" s="28"/>
      <c r="E47" s="7"/>
      <c r="F47" s="7"/>
      <c r="G47" s="28"/>
      <c r="H47" s="28"/>
      <c r="I47" s="28"/>
      <c r="J47" s="28"/>
      <c r="K47" s="28"/>
      <c r="L47" s="9"/>
      <c r="M47" s="7"/>
      <c r="N47" s="35"/>
      <c r="O47" s="94"/>
      <c r="P47" s="94"/>
      <c r="Q47" s="94"/>
      <c r="R47" s="94"/>
      <c r="S47" s="94"/>
      <c r="T47" s="94"/>
      <c r="U47" s="94"/>
      <c r="V47" s="372"/>
      <c r="W47" s="259"/>
      <c r="X47" s="259"/>
      <c r="Y47" s="259"/>
      <c r="Z47" s="259"/>
      <c r="AA47" s="259"/>
      <c r="AB47" s="259"/>
    </row>
    <row r="48" spans="1:28" ht="18" customHeight="1">
      <c r="A48" s="392"/>
      <c r="B48" s="365"/>
      <c r="C48" s="132" t="s">
        <v>60</v>
      </c>
      <c r="D48" s="132"/>
      <c r="E48" s="7"/>
      <c r="F48" s="350"/>
      <c r="G48" s="132" t="s">
        <v>58</v>
      </c>
      <c r="H48" s="132"/>
      <c r="I48" s="132"/>
      <c r="J48" s="132"/>
      <c r="K48" s="132"/>
      <c r="L48" s="9"/>
      <c r="M48" s="7"/>
      <c r="N48" s="374"/>
      <c r="O48" s="156">
        <v>520</v>
      </c>
      <c r="P48" s="259"/>
      <c r="Q48" s="259"/>
      <c r="R48" s="259"/>
      <c r="S48" s="259"/>
      <c r="T48" s="259"/>
      <c r="U48" s="85"/>
      <c r="V48" s="372"/>
      <c r="W48" s="259"/>
      <c r="X48" s="259"/>
      <c r="Y48" s="259"/>
      <c r="Z48" s="259"/>
      <c r="AA48" s="259"/>
      <c r="AB48" s="259"/>
    </row>
    <row r="49" spans="1:28" ht="18" customHeight="1">
      <c r="A49" s="392"/>
      <c r="B49" s="365"/>
      <c r="C49" s="132"/>
      <c r="D49" s="132"/>
      <c r="E49" s="7"/>
      <c r="F49" s="242"/>
      <c r="G49" s="132" t="s">
        <v>59</v>
      </c>
      <c r="H49" s="132"/>
      <c r="I49" s="132"/>
      <c r="J49" s="132"/>
      <c r="K49" s="132"/>
      <c r="L49" s="9"/>
      <c r="M49" s="7"/>
      <c r="N49" s="375"/>
      <c r="O49" s="259"/>
      <c r="P49" s="259"/>
      <c r="Q49" s="259"/>
      <c r="R49" s="259"/>
      <c r="S49" s="259"/>
      <c r="T49" s="259"/>
      <c r="U49" s="85"/>
      <c r="V49" s="373"/>
      <c r="W49" s="259"/>
      <c r="X49" s="259"/>
      <c r="Y49" s="259"/>
      <c r="Z49" s="259"/>
      <c r="AA49" s="259"/>
      <c r="AB49" s="259"/>
    </row>
    <row r="50" spans="1:28" ht="4.5" customHeight="1">
      <c r="A50" s="392"/>
      <c r="B50" s="365"/>
      <c r="C50" s="28"/>
      <c r="D50" s="28"/>
      <c r="E50" s="7"/>
      <c r="F50" s="7"/>
      <c r="G50" s="28"/>
      <c r="H50" s="28"/>
      <c r="I50" s="28"/>
      <c r="J50" s="28"/>
      <c r="K50" s="28"/>
      <c r="L50" s="9"/>
      <c r="M50" s="7"/>
      <c r="N50" s="35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18" customHeight="1">
      <c r="A51" s="392"/>
      <c r="B51" s="310"/>
      <c r="C51" s="132" t="s">
        <v>61</v>
      </c>
      <c r="D51" s="132"/>
      <c r="E51" s="7"/>
      <c r="F51" s="132" t="s">
        <v>352</v>
      </c>
      <c r="G51" s="132"/>
      <c r="H51" s="132"/>
      <c r="I51" s="132"/>
      <c r="J51" s="132"/>
      <c r="K51" s="132"/>
      <c r="L51" s="362"/>
      <c r="M51" s="28"/>
      <c r="N51" s="391">
        <v>1456</v>
      </c>
      <c r="O51" s="391"/>
      <c r="P51" s="391"/>
      <c r="Q51" s="391"/>
      <c r="R51" s="391"/>
      <c r="S51" s="391"/>
      <c r="T51" s="391"/>
      <c r="U51" s="33"/>
      <c r="V51" s="391" t="s">
        <v>348</v>
      </c>
      <c r="W51" s="391"/>
      <c r="X51" s="391"/>
      <c r="Y51" s="391"/>
      <c r="Z51" s="391"/>
      <c r="AA51" s="391"/>
      <c r="AB51" s="391"/>
    </row>
    <row r="52" spans="1:28" ht="4.5" customHeight="1" thickBot="1">
      <c r="A52" s="37"/>
      <c r="B52" s="31"/>
      <c r="C52" s="28"/>
      <c r="D52" s="28"/>
      <c r="E52" s="7"/>
      <c r="F52" s="36"/>
      <c r="G52" s="36"/>
      <c r="H52" s="36"/>
      <c r="I52" s="36"/>
      <c r="J52" s="36"/>
      <c r="K52" s="36"/>
      <c r="L52" s="45"/>
      <c r="M52" s="28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58" t="s">
        <v>29</v>
      </c>
      <c r="X53" s="159"/>
      <c r="Y53" s="159"/>
      <c r="Z53" s="159"/>
      <c r="AA53" s="159"/>
      <c r="AB53" s="159"/>
    </row>
  </sheetData>
  <mergeCells count="165">
    <mergeCell ref="P20:S21"/>
    <mergeCell ref="P23:S23"/>
    <mergeCell ref="T22:X22"/>
    <mergeCell ref="T23:X23"/>
    <mergeCell ref="P22:S22"/>
    <mergeCell ref="Y22:AB22"/>
    <mergeCell ref="Y23:AB23"/>
    <mergeCell ref="T20:X21"/>
    <mergeCell ref="Y20:AB21"/>
    <mergeCell ref="Y4:AB4"/>
    <mergeCell ref="T4:X4"/>
    <mergeCell ref="Y12:AB12"/>
    <mergeCell ref="T5:X5"/>
    <mergeCell ref="T6:X6"/>
    <mergeCell ref="T7:X8"/>
    <mergeCell ref="T9:X9"/>
    <mergeCell ref="T12:X12"/>
    <mergeCell ref="Y5:AB5"/>
    <mergeCell ref="Y6:AB6"/>
    <mergeCell ref="C5:I5"/>
    <mergeCell ref="C6:I6"/>
    <mergeCell ref="C7:I7"/>
    <mergeCell ref="C8:I8"/>
    <mergeCell ref="A19:E23"/>
    <mergeCell ref="F19:F20"/>
    <mergeCell ref="I19:I20"/>
    <mergeCell ref="G19:H20"/>
    <mergeCell ref="G21:H21"/>
    <mergeCell ref="F23:I23"/>
    <mergeCell ref="P12:S12"/>
    <mergeCell ref="B7:B8"/>
    <mergeCell ref="C9:I9"/>
    <mergeCell ref="C10:I10"/>
    <mergeCell ref="L9:O9"/>
    <mergeCell ref="C11:I11"/>
    <mergeCell ref="C12:I12"/>
    <mergeCell ref="L10:O10"/>
    <mergeCell ref="L11:O11"/>
    <mergeCell ref="L12:O12"/>
    <mergeCell ref="Y7:AB8"/>
    <mergeCell ref="Y9:AB9"/>
    <mergeCell ref="Y10:AB10"/>
    <mergeCell ref="Y11:AB11"/>
    <mergeCell ref="T10:X10"/>
    <mergeCell ref="T11:X11"/>
    <mergeCell ref="P5:S5"/>
    <mergeCell ref="P6:S6"/>
    <mergeCell ref="P7:S8"/>
    <mergeCell ref="P9:S9"/>
    <mergeCell ref="P10:S10"/>
    <mergeCell ref="P11:S11"/>
    <mergeCell ref="W13:AB13"/>
    <mergeCell ref="A1:AB1"/>
    <mergeCell ref="A15:AB15"/>
    <mergeCell ref="Y16:AB16"/>
    <mergeCell ref="A16:F16"/>
    <mergeCell ref="A6:A9"/>
    <mergeCell ref="A3:I4"/>
    <mergeCell ref="T3:AB3"/>
    <mergeCell ref="A2:E2"/>
    <mergeCell ref="Y2:AB2"/>
    <mergeCell ref="T17:X17"/>
    <mergeCell ref="Y17:AB17"/>
    <mergeCell ref="P18:S18"/>
    <mergeCell ref="T18:X18"/>
    <mergeCell ref="Y18:AB18"/>
    <mergeCell ref="P17:S17"/>
    <mergeCell ref="A34:D34"/>
    <mergeCell ref="Y34:AB34"/>
    <mergeCell ref="B37:B43"/>
    <mergeCell ref="C43:D43"/>
    <mergeCell ref="C37:D38"/>
    <mergeCell ref="C40:D41"/>
    <mergeCell ref="F40:F41"/>
    <mergeCell ref="N37:N41"/>
    <mergeCell ref="F43:L43"/>
    <mergeCell ref="G37:K37"/>
    <mergeCell ref="G26:H26"/>
    <mergeCell ref="G27:H27"/>
    <mergeCell ref="G28:H28"/>
    <mergeCell ref="J25:L25"/>
    <mergeCell ref="J26:L26"/>
    <mergeCell ref="Z26:AB26"/>
    <mergeCell ref="Z27:AB27"/>
    <mergeCell ref="Z28:AB28"/>
    <mergeCell ref="Z29:AB29"/>
    <mergeCell ref="R26:V26"/>
    <mergeCell ref="R27:V27"/>
    <mergeCell ref="W27:Y27"/>
    <mergeCell ref="R24:V24"/>
    <mergeCell ref="R25:V25"/>
    <mergeCell ref="W24:Y24"/>
    <mergeCell ref="W25:Y25"/>
    <mergeCell ref="R29:V29"/>
    <mergeCell ref="W29:Y29"/>
    <mergeCell ref="F30:I30"/>
    <mergeCell ref="Z30:AB30"/>
    <mergeCell ref="J30:L30"/>
    <mergeCell ref="A24:E30"/>
    <mergeCell ref="A17:I18"/>
    <mergeCell ref="W31:AB31"/>
    <mergeCell ref="R28:V28"/>
    <mergeCell ref="W26:Y26"/>
    <mergeCell ref="W30:Y30"/>
    <mergeCell ref="R30:V30"/>
    <mergeCell ref="Z24:AB25"/>
    <mergeCell ref="F24:I25"/>
    <mergeCell ref="J24:L24"/>
    <mergeCell ref="G38:K38"/>
    <mergeCell ref="G40:K40"/>
    <mergeCell ref="G41:K41"/>
    <mergeCell ref="F37:F38"/>
    <mergeCell ref="G45:K45"/>
    <mergeCell ref="G46:K46"/>
    <mergeCell ref="G48:K48"/>
    <mergeCell ref="G49:K49"/>
    <mergeCell ref="C48:D49"/>
    <mergeCell ref="F48:F49"/>
    <mergeCell ref="C51:D51"/>
    <mergeCell ref="F51:L51"/>
    <mergeCell ref="N51:T51"/>
    <mergeCell ref="V51:AB51"/>
    <mergeCell ref="A35:L35"/>
    <mergeCell ref="W53:AB53"/>
    <mergeCell ref="O37:T41"/>
    <mergeCell ref="A37:A43"/>
    <mergeCell ref="A45:A51"/>
    <mergeCell ref="B45:B51"/>
    <mergeCell ref="C45:D46"/>
    <mergeCell ref="F45:F46"/>
    <mergeCell ref="J3:S3"/>
    <mergeCell ref="J4:O4"/>
    <mergeCell ref="L5:O5"/>
    <mergeCell ref="L6:O6"/>
    <mergeCell ref="P4:S4"/>
    <mergeCell ref="L7:O8"/>
    <mergeCell ref="J27:L27"/>
    <mergeCell ref="J28:L28"/>
    <mergeCell ref="J29:L29"/>
    <mergeCell ref="J17:O17"/>
    <mergeCell ref="J18:O18"/>
    <mergeCell ref="K20:K21"/>
    <mergeCell ref="L20:O21"/>
    <mergeCell ref="L23:O23"/>
    <mergeCell ref="L22:O22"/>
    <mergeCell ref="M35:T35"/>
    <mergeCell ref="M24:Q24"/>
    <mergeCell ref="M25:Q25"/>
    <mergeCell ref="M26:Q26"/>
    <mergeCell ref="M27:Q27"/>
    <mergeCell ref="M28:Q28"/>
    <mergeCell ref="M29:Q29"/>
    <mergeCell ref="M30:Q30"/>
    <mergeCell ref="A33:AB33"/>
    <mergeCell ref="W28:Y28"/>
    <mergeCell ref="O43:T43"/>
    <mergeCell ref="O45:T46"/>
    <mergeCell ref="N45:N46"/>
    <mergeCell ref="N48:N49"/>
    <mergeCell ref="O48:T49"/>
    <mergeCell ref="U35:AB35"/>
    <mergeCell ref="W37:AB41"/>
    <mergeCell ref="W43:AB43"/>
    <mergeCell ref="W45:AB49"/>
    <mergeCell ref="V45:V4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showGridLines="0" workbookViewId="0" topLeftCell="A1">
      <selection activeCell="A1" sqref="A1:Z1"/>
    </sheetView>
  </sheetViews>
  <sheetFormatPr defaultColWidth="9.00390625" defaultRowHeight="21" customHeight="1"/>
  <cols>
    <col min="1" max="5" width="3.625" style="1" customWidth="1"/>
    <col min="6" max="7" width="2.125" style="1" customWidth="1"/>
    <col min="8" max="16384" width="3.625" style="1" customWidth="1"/>
  </cols>
  <sheetData>
    <row r="1" spans="1:26" ht="27.75" customHeight="1">
      <c r="A1" s="382" t="s">
        <v>261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ht="21" customHeight="1" thickBot="1">
      <c r="A2" s="249" t="s">
        <v>262</v>
      </c>
      <c r="B2" s="321"/>
      <c r="C2" s="321"/>
      <c r="D2" s="32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31" t="s">
        <v>330</v>
      </c>
      <c r="X2" s="231"/>
      <c r="Y2" s="231"/>
      <c r="Z2" s="231"/>
    </row>
    <row r="3" spans="14:19" ht="21" customHeight="1">
      <c r="N3" s="7"/>
      <c r="O3" s="137" t="s">
        <v>263</v>
      </c>
      <c r="P3" s="137"/>
      <c r="Q3" s="137"/>
      <c r="R3" s="137"/>
      <c r="S3" s="137"/>
    </row>
    <row r="4" spans="8:26" ht="21" customHeight="1">
      <c r="H4" s="137" t="s">
        <v>264</v>
      </c>
      <c r="I4" s="137"/>
      <c r="J4" s="137"/>
      <c r="K4" s="137"/>
      <c r="N4" s="27"/>
      <c r="O4" s="176"/>
      <c r="P4" s="176"/>
      <c r="Q4" s="176"/>
      <c r="R4" s="176"/>
      <c r="S4" s="176"/>
      <c r="T4" s="8"/>
      <c r="V4" s="156">
        <v>68972840</v>
      </c>
      <c r="W4" s="156"/>
      <c r="X4" s="156"/>
      <c r="Y4" s="156"/>
      <c r="Z4" s="156"/>
    </row>
    <row r="5" spans="7:26" ht="21" customHeight="1">
      <c r="G5" s="27"/>
      <c r="H5" s="176"/>
      <c r="I5" s="176"/>
      <c r="J5" s="176"/>
      <c r="K5" s="176"/>
      <c r="N5" s="34"/>
      <c r="O5" s="137" t="s">
        <v>265</v>
      </c>
      <c r="P5" s="137"/>
      <c r="Q5" s="137"/>
      <c r="R5" s="137"/>
      <c r="S5" s="137"/>
      <c r="T5" s="30"/>
      <c r="V5" s="156"/>
      <c r="W5" s="156"/>
      <c r="X5" s="156"/>
      <c r="Y5" s="156"/>
      <c r="Z5" s="156"/>
    </row>
    <row r="6" spans="1:26" ht="21" customHeight="1">
      <c r="A6" s="137" t="s">
        <v>266</v>
      </c>
      <c r="B6" s="137"/>
      <c r="C6" s="137"/>
      <c r="D6" s="137"/>
      <c r="E6" s="137"/>
      <c r="G6" s="6"/>
      <c r="O6" s="137"/>
      <c r="P6" s="137"/>
      <c r="Q6" s="137"/>
      <c r="R6" s="137"/>
      <c r="S6" s="137"/>
      <c r="V6" s="84"/>
      <c r="W6" s="84"/>
      <c r="X6" s="84"/>
      <c r="Y6" s="84"/>
      <c r="Z6" s="84"/>
    </row>
    <row r="7" spans="6:26" ht="21" customHeight="1">
      <c r="F7" s="38"/>
      <c r="G7" s="6"/>
      <c r="H7" s="137" t="s">
        <v>267</v>
      </c>
      <c r="I7" s="176"/>
      <c r="J7" s="176"/>
      <c r="K7" s="176"/>
      <c r="V7" s="156">
        <v>198551600</v>
      </c>
      <c r="W7" s="156"/>
      <c r="X7" s="156"/>
      <c r="Y7" s="156"/>
      <c r="Z7" s="156"/>
    </row>
    <row r="8" spans="1:26" ht="21" customHeight="1">
      <c r="A8" s="137" t="s">
        <v>268</v>
      </c>
      <c r="B8" s="137"/>
      <c r="C8" s="137"/>
      <c r="D8" s="137"/>
      <c r="E8" s="137"/>
      <c r="F8" s="38"/>
      <c r="G8" s="6"/>
      <c r="H8" s="176"/>
      <c r="I8" s="176"/>
      <c r="J8" s="176"/>
      <c r="K8" s="176"/>
      <c r="V8" s="380"/>
      <c r="W8" s="380"/>
      <c r="X8" s="380"/>
      <c r="Y8" s="380"/>
      <c r="Z8" s="380"/>
    </row>
    <row r="9" spans="7:26" ht="21" customHeight="1">
      <c r="G9" s="6"/>
      <c r="N9" s="7"/>
      <c r="O9" s="137" t="s">
        <v>269</v>
      </c>
      <c r="P9" s="137"/>
      <c r="Q9" s="137"/>
      <c r="R9" s="137"/>
      <c r="S9" s="137"/>
      <c r="V9" s="84"/>
      <c r="W9" s="84"/>
      <c r="X9" s="84"/>
      <c r="Y9" s="84"/>
      <c r="Z9" s="84"/>
    </row>
    <row r="10" spans="1:26" ht="21" customHeight="1">
      <c r="A10" s="414" t="s">
        <v>270</v>
      </c>
      <c r="B10" s="415"/>
      <c r="C10" s="415"/>
      <c r="D10" s="415"/>
      <c r="E10" s="415"/>
      <c r="G10" s="34"/>
      <c r="H10" s="137" t="s">
        <v>271</v>
      </c>
      <c r="I10" s="137"/>
      <c r="J10" s="137"/>
      <c r="K10" s="137"/>
      <c r="N10" s="27"/>
      <c r="O10" s="176"/>
      <c r="P10" s="176"/>
      <c r="Q10" s="176"/>
      <c r="R10" s="176"/>
      <c r="S10" s="176"/>
      <c r="T10" s="8"/>
      <c r="V10" s="156">
        <v>7447750</v>
      </c>
      <c r="W10" s="156"/>
      <c r="X10" s="156"/>
      <c r="Y10" s="156"/>
      <c r="Z10" s="156"/>
    </row>
    <row r="11" spans="1:26" ht="21" customHeight="1">
      <c r="A11" s="417" t="s">
        <v>272</v>
      </c>
      <c r="B11" s="415"/>
      <c r="C11" s="415"/>
      <c r="D11" s="415"/>
      <c r="E11" s="415"/>
      <c r="H11" s="176"/>
      <c r="I11" s="176"/>
      <c r="J11" s="176"/>
      <c r="K11" s="176"/>
      <c r="N11" s="34"/>
      <c r="O11" s="137" t="s">
        <v>273</v>
      </c>
      <c r="P11" s="137"/>
      <c r="Q11" s="137"/>
      <c r="R11" s="137"/>
      <c r="S11" s="137"/>
      <c r="T11" s="30"/>
      <c r="V11" s="156"/>
      <c r="W11" s="156"/>
      <c r="X11" s="156"/>
      <c r="Y11" s="156"/>
      <c r="Z11" s="156"/>
    </row>
    <row r="12" spans="15:26" ht="21" customHeight="1">
      <c r="O12" s="137"/>
      <c r="P12" s="137"/>
      <c r="Q12" s="137"/>
      <c r="R12" s="137"/>
      <c r="S12" s="137"/>
      <c r="V12" s="84"/>
      <c r="W12" s="84"/>
      <c r="X12" s="84"/>
      <c r="Y12" s="84"/>
      <c r="Z12" s="84"/>
    </row>
    <row r="13" spans="6:26" ht="21" customHeight="1">
      <c r="F13" s="46"/>
      <c r="G13" s="47"/>
      <c r="V13" s="84"/>
      <c r="W13" s="84"/>
      <c r="X13" s="84"/>
      <c r="Y13" s="84"/>
      <c r="Z13" s="84"/>
    </row>
    <row r="14" spans="6:26" ht="21" customHeight="1">
      <c r="F14" s="46"/>
      <c r="G14" s="47"/>
      <c r="O14" s="137" t="s">
        <v>247</v>
      </c>
      <c r="P14" s="137"/>
      <c r="Q14" s="137"/>
      <c r="R14" s="137"/>
      <c r="S14" s="137"/>
      <c r="V14" s="156">
        <f>SUM(V4,V7,V10)</f>
        <v>274972190</v>
      </c>
      <c r="W14" s="156"/>
      <c r="X14" s="156"/>
      <c r="Y14" s="156"/>
      <c r="Z14" s="156"/>
    </row>
    <row r="15" ht="21" customHeight="1" thickBot="1"/>
    <row r="16" spans="1:26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58" t="s">
        <v>29</v>
      </c>
      <c r="V16" s="159"/>
      <c r="W16" s="159"/>
      <c r="X16" s="159"/>
      <c r="Y16" s="159"/>
      <c r="Z16" s="159"/>
    </row>
    <row r="17" ht="30" customHeight="1"/>
    <row r="18" spans="1:26" ht="27.75" customHeight="1">
      <c r="A18" s="382" t="s">
        <v>274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</row>
    <row r="19" spans="1:26" ht="21" customHeight="1" thickBot="1">
      <c r="A19" s="167" t="s">
        <v>220</v>
      </c>
      <c r="B19" s="171"/>
      <c r="C19" s="171"/>
      <c r="D19" s="171"/>
      <c r="E19" s="171"/>
      <c r="F19" s="29"/>
      <c r="W19" s="231" t="s">
        <v>330</v>
      </c>
      <c r="X19" s="231"/>
      <c r="Y19" s="231"/>
      <c r="Z19" s="231"/>
    </row>
    <row r="20" spans="1:26" ht="21" customHeight="1">
      <c r="A20" s="223" t="s">
        <v>275</v>
      </c>
      <c r="B20" s="194"/>
      <c r="C20" s="194"/>
      <c r="D20" s="194"/>
      <c r="E20" s="194"/>
      <c r="F20" s="194"/>
      <c r="G20" s="194"/>
      <c r="H20" s="276" t="s">
        <v>276</v>
      </c>
      <c r="I20" s="276"/>
      <c r="J20" s="276"/>
      <c r="K20" s="276" t="s">
        <v>277</v>
      </c>
      <c r="L20" s="276"/>
      <c r="M20" s="276"/>
      <c r="N20" s="276" t="s">
        <v>247</v>
      </c>
      <c r="O20" s="276"/>
      <c r="P20" s="276"/>
      <c r="Q20" s="276"/>
      <c r="R20" s="276" t="s">
        <v>278</v>
      </c>
      <c r="S20" s="276"/>
      <c r="T20" s="276"/>
      <c r="U20" s="276" t="s">
        <v>279</v>
      </c>
      <c r="V20" s="276"/>
      <c r="W20" s="276"/>
      <c r="X20" s="143" t="s">
        <v>280</v>
      </c>
      <c r="Y20" s="143"/>
      <c r="Z20" s="236"/>
    </row>
    <row r="21" spans="1:26" ht="21" customHeight="1">
      <c r="A21" s="244"/>
      <c r="B21" s="260"/>
      <c r="C21" s="260"/>
      <c r="D21" s="260"/>
      <c r="E21" s="260"/>
      <c r="F21" s="260"/>
      <c r="G21" s="260"/>
      <c r="H21" s="418" t="s">
        <v>281</v>
      </c>
      <c r="I21" s="418"/>
      <c r="J21" s="418"/>
      <c r="K21" s="418" t="s">
        <v>282</v>
      </c>
      <c r="L21" s="418"/>
      <c r="M21" s="418"/>
      <c r="N21" s="418" t="s">
        <v>283</v>
      </c>
      <c r="O21" s="418"/>
      <c r="P21" s="418"/>
      <c r="Q21" s="418"/>
      <c r="R21" s="418" t="s">
        <v>284</v>
      </c>
      <c r="S21" s="418"/>
      <c r="T21" s="418"/>
      <c r="U21" s="418" t="s">
        <v>285</v>
      </c>
      <c r="V21" s="418"/>
      <c r="W21" s="418"/>
      <c r="X21" s="169" t="s">
        <v>249</v>
      </c>
      <c r="Y21" s="169"/>
      <c r="Z21" s="233"/>
    </row>
    <row r="22" spans="2:26" ht="21" customHeight="1">
      <c r="B22" s="116"/>
      <c r="C22" s="116"/>
      <c r="D22" s="116"/>
      <c r="E22" s="116"/>
      <c r="F22" s="116"/>
      <c r="G22" s="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7" ht="21" customHeight="1">
      <c r="A23" s="392" t="s">
        <v>286</v>
      </c>
      <c r="B23" s="27"/>
      <c r="C23" s="150" t="s">
        <v>287</v>
      </c>
      <c r="D23" s="150"/>
      <c r="E23" s="150"/>
      <c r="F23" s="150"/>
      <c r="G23" s="416"/>
      <c r="H23" s="156">
        <v>17702</v>
      </c>
      <c r="I23" s="156"/>
      <c r="J23" s="156"/>
      <c r="K23" s="156">
        <v>42889</v>
      </c>
      <c r="L23" s="156"/>
      <c r="M23" s="156"/>
      <c r="N23" s="156">
        <f>IF(H23+K23=R23+U23,H23+K23,"一致していない")</f>
        <v>60591</v>
      </c>
      <c r="O23" s="156"/>
      <c r="P23" s="156"/>
      <c r="Q23" s="156"/>
      <c r="R23" s="156">
        <v>15073</v>
      </c>
      <c r="S23" s="156"/>
      <c r="T23" s="156"/>
      <c r="U23" s="156">
        <v>45518</v>
      </c>
      <c r="V23" s="156"/>
      <c r="W23" s="156"/>
      <c r="X23" s="227">
        <v>62790</v>
      </c>
      <c r="Y23" s="227"/>
      <c r="Z23" s="227"/>
      <c r="AA23" s="5"/>
    </row>
    <row r="24" spans="1:27" ht="21" customHeight="1">
      <c r="A24" s="392"/>
      <c r="B24" s="6"/>
      <c r="C24" s="150"/>
      <c r="D24" s="150"/>
      <c r="E24" s="150"/>
      <c r="F24" s="150"/>
      <c r="G24" s="41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5"/>
      <c r="Y24" s="5"/>
      <c r="Z24" s="5"/>
      <c r="AA24" s="5"/>
    </row>
    <row r="25" spans="1:27" ht="21" customHeight="1">
      <c r="A25" s="392"/>
      <c r="B25" s="6"/>
      <c r="C25" s="150" t="s">
        <v>235</v>
      </c>
      <c r="D25" s="150"/>
      <c r="E25" s="150"/>
      <c r="F25" s="150"/>
      <c r="G25" s="416"/>
      <c r="H25" s="156">
        <v>312</v>
      </c>
      <c r="I25" s="156"/>
      <c r="J25" s="156"/>
      <c r="K25" s="156">
        <v>625</v>
      </c>
      <c r="L25" s="156"/>
      <c r="M25" s="156"/>
      <c r="N25" s="156">
        <f>IF(H25+K25=R25+U25,H25+K25,"一致していない")</f>
        <v>937</v>
      </c>
      <c r="O25" s="156"/>
      <c r="P25" s="156"/>
      <c r="Q25" s="156"/>
      <c r="R25" s="156">
        <v>308</v>
      </c>
      <c r="S25" s="156"/>
      <c r="T25" s="156"/>
      <c r="U25" s="156">
        <v>629</v>
      </c>
      <c r="V25" s="156"/>
      <c r="W25" s="156"/>
      <c r="X25" s="227">
        <v>972</v>
      </c>
      <c r="Y25" s="227"/>
      <c r="Z25" s="227"/>
      <c r="AA25" s="5"/>
    </row>
    <row r="26" spans="1:27" ht="21" customHeight="1">
      <c r="A26" s="392"/>
      <c r="B26" s="6"/>
      <c r="C26" s="150"/>
      <c r="D26" s="150"/>
      <c r="E26" s="150"/>
      <c r="F26" s="150"/>
      <c r="G26" s="41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5"/>
      <c r="Y26" s="5"/>
      <c r="Z26" s="5"/>
      <c r="AA26" s="5"/>
    </row>
    <row r="27" spans="1:27" ht="21" customHeight="1">
      <c r="A27" s="392"/>
      <c r="B27" s="34"/>
      <c r="C27" s="150" t="s">
        <v>288</v>
      </c>
      <c r="D27" s="150"/>
      <c r="E27" s="150"/>
      <c r="F27" s="150"/>
      <c r="G27" s="416"/>
      <c r="H27" s="156">
        <v>132</v>
      </c>
      <c r="I27" s="156"/>
      <c r="J27" s="156"/>
      <c r="K27" s="156">
        <v>345</v>
      </c>
      <c r="L27" s="156"/>
      <c r="M27" s="156"/>
      <c r="N27" s="156">
        <f>IF(H27+K27=R27+U27,H27+K27,"一致していない")</f>
        <v>477</v>
      </c>
      <c r="O27" s="156"/>
      <c r="P27" s="156"/>
      <c r="Q27" s="156"/>
      <c r="R27" s="156">
        <v>164</v>
      </c>
      <c r="S27" s="156"/>
      <c r="T27" s="156"/>
      <c r="U27" s="156">
        <v>313</v>
      </c>
      <c r="V27" s="156"/>
      <c r="W27" s="156"/>
      <c r="X27" s="227">
        <v>495</v>
      </c>
      <c r="Y27" s="227"/>
      <c r="Z27" s="227"/>
      <c r="AA27" s="5"/>
    </row>
    <row r="28" spans="2:27" ht="21" customHeight="1">
      <c r="B28" s="7"/>
      <c r="C28" s="59"/>
      <c r="D28" s="59"/>
      <c r="E28" s="59"/>
      <c r="F28" s="59"/>
      <c r="G28" s="60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5"/>
      <c r="Y28" s="5"/>
      <c r="Z28" s="5"/>
      <c r="AA28" s="5"/>
    </row>
    <row r="29" spans="1:27" ht="21" customHeight="1">
      <c r="A29" s="392" t="s">
        <v>289</v>
      </c>
      <c r="B29" s="27"/>
      <c r="C29" s="150" t="s">
        <v>287</v>
      </c>
      <c r="D29" s="150"/>
      <c r="E29" s="150"/>
      <c r="F29" s="150"/>
      <c r="G29" s="416"/>
      <c r="H29" s="156">
        <v>255</v>
      </c>
      <c r="I29" s="156"/>
      <c r="J29" s="156"/>
      <c r="K29" s="156">
        <v>478</v>
      </c>
      <c r="L29" s="156"/>
      <c r="M29" s="156"/>
      <c r="N29" s="156">
        <f>IF(H29+K29=R29+U29,H29+K29,"一致していない")</f>
        <v>733</v>
      </c>
      <c r="O29" s="156"/>
      <c r="P29" s="156"/>
      <c r="Q29" s="156"/>
      <c r="R29" s="156">
        <v>258</v>
      </c>
      <c r="S29" s="156"/>
      <c r="T29" s="156"/>
      <c r="U29" s="156">
        <v>475</v>
      </c>
      <c r="V29" s="156"/>
      <c r="W29" s="156"/>
      <c r="X29" s="227">
        <v>761</v>
      </c>
      <c r="Y29" s="227"/>
      <c r="Z29" s="227"/>
      <c r="AA29" s="5"/>
    </row>
    <row r="30" spans="1:27" ht="21" customHeight="1">
      <c r="A30" s="392"/>
      <c r="B30" s="6"/>
      <c r="C30" s="150"/>
      <c r="D30" s="150"/>
      <c r="E30" s="150"/>
      <c r="F30" s="150"/>
      <c r="G30" s="41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5"/>
      <c r="Y30" s="5"/>
      <c r="Z30" s="5"/>
      <c r="AA30" s="5"/>
    </row>
    <row r="31" spans="1:27" ht="21" customHeight="1">
      <c r="A31" s="392"/>
      <c r="B31" s="6"/>
      <c r="C31" s="150" t="s">
        <v>235</v>
      </c>
      <c r="D31" s="150"/>
      <c r="E31" s="150"/>
      <c r="F31" s="150"/>
      <c r="G31" s="416"/>
      <c r="H31" s="156">
        <v>1</v>
      </c>
      <c r="I31" s="156"/>
      <c r="J31" s="156"/>
      <c r="K31" s="156">
        <v>18</v>
      </c>
      <c r="L31" s="156"/>
      <c r="M31" s="156"/>
      <c r="N31" s="156">
        <f>IF(H31+K31=R31+U31,H31+K31,"一致していない")</f>
        <v>19</v>
      </c>
      <c r="O31" s="156"/>
      <c r="P31" s="156"/>
      <c r="Q31" s="156"/>
      <c r="R31" s="156">
        <v>14</v>
      </c>
      <c r="S31" s="156"/>
      <c r="T31" s="156"/>
      <c r="U31" s="156">
        <v>5</v>
      </c>
      <c r="V31" s="156"/>
      <c r="W31" s="156"/>
      <c r="X31" s="227">
        <v>21</v>
      </c>
      <c r="Y31" s="227"/>
      <c r="Z31" s="227"/>
      <c r="AA31" s="5"/>
    </row>
    <row r="32" spans="1:27" ht="21" customHeight="1">
      <c r="A32" s="392"/>
      <c r="B32" s="6"/>
      <c r="C32" s="150"/>
      <c r="D32" s="150"/>
      <c r="E32" s="150"/>
      <c r="F32" s="150"/>
      <c r="G32" s="41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5"/>
      <c r="Y32" s="5"/>
      <c r="Z32" s="5"/>
      <c r="AA32" s="5"/>
    </row>
    <row r="33" spans="1:27" ht="21" customHeight="1">
      <c r="A33" s="392"/>
      <c r="B33" s="6"/>
      <c r="C33" s="150" t="s">
        <v>288</v>
      </c>
      <c r="D33" s="150"/>
      <c r="E33" s="150"/>
      <c r="F33" s="150"/>
      <c r="G33" s="416"/>
      <c r="H33" s="156">
        <v>5</v>
      </c>
      <c r="I33" s="156"/>
      <c r="J33" s="156"/>
      <c r="K33" s="156">
        <v>39</v>
      </c>
      <c r="L33" s="156"/>
      <c r="M33" s="156"/>
      <c r="N33" s="156">
        <f>IF(H33+K33=R33+U33,H33+K33,"一致していない")</f>
        <v>44</v>
      </c>
      <c r="O33" s="156"/>
      <c r="P33" s="156"/>
      <c r="Q33" s="156"/>
      <c r="R33" s="156">
        <v>18</v>
      </c>
      <c r="S33" s="156"/>
      <c r="T33" s="156"/>
      <c r="U33" s="156">
        <v>26</v>
      </c>
      <c r="V33" s="156"/>
      <c r="W33" s="156"/>
      <c r="X33" s="227">
        <v>47</v>
      </c>
      <c r="Y33" s="227"/>
      <c r="Z33" s="227"/>
      <c r="AA33" s="5"/>
    </row>
    <row r="34" spans="1:27" ht="21" customHeight="1">
      <c r="A34" s="392"/>
      <c r="B34" s="6"/>
      <c r="C34" s="150"/>
      <c r="D34" s="150"/>
      <c r="E34" s="150"/>
      <c r="F34" s="150"/>
      <c r="G34" s="41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5"/>
      <c r="Y34" s="5"/>
      <c r="Z34" s="5"/>
      <c r="AA34" s="5"/>
    </row>
    <row r="35" spans="1:27" ht="21" customHeight="1">
      <c r="A35" s="392"/>
      <c r="B35" s="34"/>
      <c r="C35" s="150" t="s">
        <v>290</v>
      </c>
      <c r="D35" s="150"/>
      <c r="E35" s="150"/>
      <c r="F35" s="150"/>
      <c r="G35" s="416"/>
      <c r="H35" s="419">
        <v>0</v>
      </c>
      <c r="I35" s="419"/>
      <c r="J35" s="419"/>
      <c r="K35" s="156">
        <v>1</v>
      </c>
      <c r="L35" s="156"/>
      <c r="M35" s="156"/>
      <c r="N35" s="156">
        <f>IF(H35+K35=R35+U35,H35+K35,"一致していない")</f>
        <v>1</v>
      </c>
      <c r="O35" s="156"/>
      <c r="P35" s="156"/>
      <c r="Q35" s="156"/>
      <c r="R35" s="419">
        <v>0</v>
      </c>
      <c r="S35" s="419"/>
      <c r="T35" s="419"/>
      <c r="U35" s="156">
        <v>1</v>
      </c>
      <c r="V35" s="156"/>
      <c r="W35" s="156"/>
      <c r="X35" s="227">
        <v>1</v>
      </c>
      <c r="Y35" s="227"/>
      <c r="Z35" s="227"/>
      <c r="AA35" s="5"/>
    </row>
    <row r="36" spans="2:26" ht="21" customHeight="1">
      <c r="B36" s="7"/>
      <c r="C36" s="7"/>
      <c r="D36" s="7"/>
      <c r="E36" s="7"/>
      <c r="F36" s="7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21" customHeight="1">
      <c r="B37" s="150" t="s">
        <v>291</v>
      </c>
      <c r="C37" s="286"/>
      <c r="D37" s="286"/>
      <c r="E37" s="286"/>
      <c r="F37" s="286"/>
      <c r="G37" s="297"/>
      <c r="H37" s="156">
        <v>8716</v>
      </c>
      <c r="I37" s="156"/>
      <c r="J37" s="156"/>
      <c r="K37" s="156">
        <v>20794</v>
      </c>
      <c r="L37" s="156"/>
      <c r="M37" s="156"/>
      <c r="N37" s="156">
        <f>IF(H37+K37=R37+U37,H37+K37,"一致していない")</f>
        <v>29510</v>
      </c>
      <c r="O37" s="156"/>
      <c r="P37" s="156"/>
      <c r="Q37" s="156"/>
      <c r="R37" s="156">
        <v>5791</v>
      </c>
      <c r="S37" s="156"/>
      <c r="T37" s="156"/>
      <c r="U37" s="156">
        <v>23719</v>
      </c>
      <c r="V37" s="156"/>
      <c r="W37" s="156"/>
      <c r="X37" s="227">
        <v>30582</v>
      </c>
      <c r="Y37" s="227"/>
      <c r="Z37" s="227"/>
    </row>
    <row r="38" spans="2:26" ht="21" customHeight="1" thickBot="1">
      <c r="B38" s="15"/>
      <c r="C38" s="15"/>
      <c r="D38" s="15"/>
      <c r="E38" s="15"/>
      <c r="F38" s="1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271" t="s">
        <v>318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10"/>
      <c r="R39" s="10"/>
      <c r="S39" s="10"/>
      <c r="T39" s="10"/>
      <c r="U39" s="158" t="s">
        <v>29</v>
      </c>
      <c r="V39" s="159"/>
      <c r="W39" s="159"/>
      <c r="X39" s="159"/>
      <c r="Y39" s="159"/>
      <c r="Z39" s="159"/>
    </row>
  </sheetData>
  <mergeCells count="126">
    <mergeCell ref="W2:Z2"/>
    <mergeCell ref="W19:Z19"/>
    <mergeCell ref="A39:P39"/>
    <mergeCell ref="X23:Z23"/>
    <mergeCell ref="X25:Z25"/>
    <mergeCell ref="X27:Z27"/>
    <mergeCell ref="X29:Z29"/>
    <mergeCell ref="X31:Z31"/>
    <mergeCell ref="X33:Z33"/>
    <mergeCell ref="X35:Z35"/>
    <mergeCell ref="X37:Z37"/>
    <mergeCell ref="A20:G21"/>
    <mergeCell ref="U39:Z39"/>
    <mergeCell ref="R35:T35"/>
    <mergeCell ref="N25:Q25"/>
    <mergeCell ref="N24:Q24"/>
    <mergeCell ref="N27:Q27"/>
    <mergeCell ref="N29:Q29"/>
    <mergeCell ref="H37:J37"/>
    <mergeCell ref="K37:M37"/>
    <mergeCell ref="N37:Q37"/>
    <mergeCell ref="R37:T37"/>
    <mergeCell ref="U34:W34"/>
    <mergeCell ref="U37:W37"/>
    <mergeCell ref="H35:J35"/>
    <mergeCell ref="K35:M35"/>
    <mergeCell ref="N35:Q35"/>
    <mergeCell ref="U35:W35"/>
    <mergeCell ref="H34:J34"/>
    <mergeCell ref="K34:M34"/>
    <mergeCell ref="N34:Q34"/>
    <mergeCell ref="R34:T34"/>
    <mergeCell ref="U32:W32"/>
    <mergeCell ref="H33:J33"/>
    <mergeCell ref="K33:M33"/>
    <mergeCell ref="N33:Q33"/>
    <mergeCell ref="R33:T33"/>
    <mergeCell ref="U33:W33"/>
    <mergeCell ref="H32:J32"/>
    <mergeCell ref="K32:M32"/>
    <mergeCell ref="N32:Q32"/>
    <mergeCell ref="R32:T32"/>
    <mergeCell ref="U30:W30"/>
    <mergeCell ref="R30:T30"/>
    <mergeCell ref="H31:J31"/>
    <mergeCell ref="K31:M31"/>
    <mergeCell ref="N31:Q31"/>
    <mergeCell ref="R31:T31"/>
    <mergeCell ref="U31:W31"/>
    <mergeCell ref="H30:J30"/>
    <mergeCell ref="K30:M30"/>
    <mergeCell ref="N30:Q30"/>
    <mergeCell ref="H27:J27"/>
    <mergeCell ref="K27:M27"/>
    <mergeCell ref="R27:T27"/>
    <mergeCell ref="H29:J29"/>
    <mergeCell ref="K29:M29"/>
    <mergeCell ref="R29:T29"/>
    <mergeCell ref="U29:W29"/>
    <mergeCell ref="H23:J23"/>
    <mergeCell ref="K23:M23"/>
    <mergeCell ref="U27:W27"/>
    <mergeCell ref="H24:J24"/>
    <mergeCell ref="K24:M24"/>
    <mergeCell ref="R24:T24"/>
    <mergeCell ref="U24:W24"/>
    <mergeCell ref="R26:T26"/>
    <mergeCell ref="U25:W25"/>
    <mergeCell ref="U23:W23"/>
    <mergeCell ref="C25:G25"/>
    <mergeCell ref="C24:G24"/>
    <mergeCell ref="U26:W26"/>
    <mergeCell ref="H25:J25"/>
    <mergeCell ref="K25:M25"/>
    <mergeCell ref="R25:T25"/>
    <mergeCell ref="H26:J26"/>
    <mergeCell ref="K26:M26"/>
    <mergeCell ref="N26:Q26"/>
    <mergeCell ref="C29:G29"/>
    <mergeCell ref="C30:G30"/>
    <mergeCell ref="C26:G26"/>
    <mergeCell ref="C27:G27"/>
    <mergeCell ref="U16:Z16"/>
    <mergeCell ref="A18:Z18"/>
    <mergeCell ref="B37:G37"/>
    <mergeCell ref="C31:G31"/>
    <mergeCell ref="C32:G32"/>
    <mergeCell ref="C33:G33"/>
    <mergeCell ref="C34:G34"/>
    <mergeCell ref="C35:G35"/>
    <mergeCell ref="A23:A27"/>
    <mergeCell ref="A29:A35"/>
    <mergeCell ref="K21:M21"/>
    <mergeCell ref="U20:W20"/>
    <mergeCell ref="R20:T20"/>
    <mergeCell ref="U21:W21"/>
    <mergeCell ref="H7:K8"/>
    <mergeCell ref="O11:S12"/>
    <mergeCell ref="N23:Q23"/>
    <mergeCell ref="R23:T23"/>
    <mergeCell ref="H20:J20"/>
    <mergeCell ref="K20:M20"/>
    <mergeCell ref="N20:Q20"/>
    <mergeCell ref="N21:Q21"/>
    <mergeCell ref="R21:T21"/>
    <mergeCell ref="H21:J21"/>
    <mergeCell ref="X21:Z21"/>
    <mergeCell ref="C23:G23"/>
    <mergeCell ref="V4:Z5"/>
    <mergeCell ref="O9:S10"/>
    <mergeCell ref="O3:S4"/>
    <mergeCell ref="O5:S6"/>
    <mergeCell ref="H10:K11"/>
    <mergeCell ref="H4:K5"/>
    <mergeCell ref="X20:Z20"/>
    <mergeCell ref="A11:E11"/>
    <mergeCell ref="A2:D2"/>
    <mergeCell ref="A1:Z1"/>
    <mergeCell ref="A19:E19"/>
    <mergeCell ref="V10:Z11"/>
    <mergeCell ref="V14:Z14"/>
    <mergeCell ref="V7:Z8"/>
    <mergeCell ref="A6:E6"/>
    <mergeCell ref="A8:E8"/>
    <mergeCell ref="O14:S14"/>
    <mergeCell ref="A10:E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2006-02-23T06:47:17Z</cp:lastPrinted>
  <dcterms:created xsi:type="dcterms:W3CDTF">2001-02-14T07:14:33Z</dcterms:created>
  <dcterms:modified xsi:type="dcterms:W3CDTF">2006-03-16T05:21:15Z</dcterms:modified>
  <cp:category/>
  <cp:version/>
  <cp:contentType/>
  <cp:contentStatus/>
</cp:coreProperties>
</file>