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ppu\fileserver\課税課\01税制係\入湯税\10照会回答\課長より\20241003：Ｒ５決算資料(観光課へ)\新しいフォルダー\"/>
    </mc:Choice>
  </mc:AlternateContent>
  <xr:revisionPtr revIDLastSave="0" documentId="8_{D993F9BF-0432-42E3-9D00-9B9D48D5B6E8}" xr6:coauthVersionLast="36" xr6:coauthVersionMax="36" xr10:uidLastSave="{00000000-0000-0000-0000-000000000000}"/>
  <bookViews>
    <workbookView xWindow="0" yWindow="0" windowWidth="20490" windowHeight="7455" xr2:uid="{63F8C19B-BE9C-461D-9199-3916F9CE410A}"/>
  </bookViews>
  <sheets>
    <sheet name="R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5" i="1"/>
  <c r="C3" i="1"/>
  <c r="C12" i="1" s="1"/>
  <c r="D11" i="1" l="1"/>
  <c r="D10" i="1" s="1"/>
  <c r="D4" i="1"/>
  <c r="D3" i="1" s="1"/>
  <c r="D9" i="1"/>
  <c r="D8" i="1"/>
  <c r="D7" i="1"/>
  <c r="D12" i="1"/>
  <c r="D6" i="1"/>
  <c r="D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1" authorId="0" shapeId="0" xr:uid="{DF7D25F7-A561-4C8E-AB66-C8C2C8478E58}">
      <text>
        <r>
          <rPr>
            <b/>
            <sz val="9"/>
            <color indexed="81"/>
            <rFont val="MS P ゴシック"/>
            <family val="3"/>
            <charset val="128"/>
          </rPr>
          <t>端数調整+0.1</t>
        </r>
      </text>
    </comment>
  </commentList>
</comments>
</file>

<file path=xl/sharedStrings.xml><?xml version="1.0" encoding="utf-8"?>
<sst xmlns="http://schemas.openxmlformats.org/spreadsheetml/2006/main" count="21" uniqueCount="21">
  <si>
    <t>令和5年度　入湯税充当明細表</t>
    <rPh sb="0" eb="2">
      <t>レイワ</t>
    </rPh>
    <rPh sb="3" eb="5">
      <t>ネンド</t>
    </rPh>
    <rPh sb="6" eb="8">
      <t>ニュウトウ</t>
    </rPh>
    <rPh sb="8" eb="9">
      <t>ゼイ</t>
    </rPh>
    <rPh sb="9" eb="11">
      <t>ジュウトウ</t>
    </rPh>
    <rPh sb="11" eb="13">
      <t>メイサイ</t>
    </rPh>
    <rPh sb="13" eb="14">
      <t>オモテ</t>
    </rPh>
    <phoneticPr fontId="3"/>
  </si>
  <si>
    <t>充当先</t>
    <rPh sb="0" eb="2">
      <t>ジュウトウ</t>
    </rPh>
    <rPh sb="2" eb="3">
      <t>サキ</t>
    </rPh>
    <phoneticPr fontId="3"/>
  </si>
  <si>
    <r>
      <rPr>
        <sz val="11"/>
        <color theme="1"/>
        <rFont val="游ゴシック"/>
        <family val="3"/>
        <charset val="128"/>
        <scheme val="minor"/>
      </rPr>
      <t>充当額</t>
    </r>
    <r>
      <rPr>
        <sz val="9"/>
        <color theme="1"/>
        <rFont val="游ゴシック"/>
        <family val="3"/>
        <charset val="128"/>
        <scheme val="minor"/>
      </rPr>
      <t>(千円)</t>
    </r>
    <rPh sb="0" eb="2">
      <t>ジュウトウ</t>
    </rPh>
    <rPh sb="2" eb="3">
      <t>ガク</t>
    </rPh>
    <rPh sb="4" eb="6">
      <t>センエン</t>
    </rPh>
    <phoneticPr fontId="3"/>
  </si>
  <si>
    <r>
      <t>比率</t>
    </r>
    <r>
      <rPr>
        <sz val="9"/>
        <color theme="1"/>
        <rFont val="游ゴシック"/>
        <family val="3"/>
        <charset val="128"/>
        <scheme val="minor"/>
      </rPr>
      <t>(%)</t>
    </r>
    <rPh sb="0" eb="2">
      <t>ヒリツ</t>
    </rPh>
    <phoneticPr fontId="3"/>
  </si>
  <si>
    <t>具体的使途</t>
    <rPh sb="0" eb="3">
      <t>グタイテキ</t>
    </rPh>
    <rPh sb="3" eb="5">
      <t>シト</t>
    </rPh>
    <phoneticPr fontId="3"/>
  </si>
  <si>
    <t>衛生費</t>
    <rPh sb="0" eb="3">
      <t>エイセイヒ</t>
    </rPh>
    <phoneticPr fontId="3"/>
  </si>
  <si>
    <t>塵芥処理費</t>
    <rPh sb="0" eb="2">
      <t>ジンカイ</t>
    </rPh>
    <rPh sb="2" eb="4">
      <t>ショリ</t>
    </rPh>
    <rPh sb="4" eb="5">
      <t>ヒ</t>
    </rPh>
    <phoneticPr fontId="3"/>
  </si>
  <si>
    <t>塵芥車両整備費　32,464千円</t>
    <rPh sb="0" eb="2">
      <t>ジンカイ</t>
    </rPh>
    <rPh sb="2" eb="4">
      <t>シャリョウ</t>
    </rPh>
    <rPh sb="4" eb="7">
      <t>セイビヒ</t>
    </rPh>
    <rPh sb="14" eb="16">
      <t>センエン</t>
    </rPh>
    <phoneticPr fontId="3"/>
  </si>
  <si>
    <t>観光費</t>
    <rPh sb="0" eb="2">
      <t>カンコウ</t>
    </rPh>
    <rPh sb="2" eb="3">
      <t>ヒ</t>
    </rPh>
    <phoneticPr fontId="3"/>
  </si>
  <si>
    <t>別府市観光みらい創造基金積立金</t>
  </si>
  <si>
    <t>入湯税超過課税分　200,048千円</t>
    <rPh sb="0" eb="2">
      <t>ニュウトウ</t>
    </rPh>
    <rPh sb="2" eb="3">
      <t>ゼイ</t>
    </rPh>
    <rPh sb="3" eb="5">
      <t>チョウカ</t>
    </rPh>
    <rPh sb="5" eb="7">
      <t>カゼイ</t>
    </rPh>
    <rPh sb="7" eb="8">
      <t>ブン</t>
    </rPh>
    <rPh sb="16" eb="18">
      <t>セン</t>
    </rPh>
    <phoneticPr fontId="3"/>
  </si>
  <si>
    <t>観光客誘致事業</t>
    <rPh sb="0" eb="3">
      <t>カンコウキャク</t>
    </rPh>
    <rPh sb="3" eb="5">
      <t>ユウチ</t>
    </rPh>
    <rPh sb="5" eb="7">
      <t>ジギョウ</t>
    </rPh>
    <phoneticPr fontId="3"/>
  </si>
  <si>
    <t>観光関係団体負担金　31,034千円
まつり・イベント開催費助成金等　33,910千円
観光関係団体運営費助成金　7,270千円
誘客推進事業費　54,824千円</t>
    <rPh sb="0" eb="2">
      <t>カンコウ</t>
    </rPh>
    <rPh sb="2" eb="4">
      <t>カンケイ</t>
    </rPh>
    <rPh sb="4" eb="6">
      <t>ダンタイ</t>
    </rPh>
    <rPh sb="6" eb="9">
      <t>フタンキン</t>
    </rPh>
    <rPh sb="16" eb="18">
      <t>センエン</t>
    </rPh>
    <rPh sb="27" eb="29">
      <t>カイサイ</t>
    </rPh>
    <rPh sb="29" eb="30">
      <t>ヒ</t>
    </rPh>
    <rPh sb="30" eb="32">
      <t>ジョセイ</t>
    </rPh>
    <rPh sb="32" eb="33">
      <t>キン</t>
    </rPh>
    <rPh sb="33" eb="34">
      <t>トウ</t>
    </rPh>
    <rPh sb="41" eb="43">
      <t>センエン</t>
    </rPh>
    <rPh sb="44" eb="46">
      <t>カンコウ</t>
    </rPh>
    <rPh sb="46" eb="48">
      <t>カンケイ</t>
    </rPh>
    <rPh sb="48" eb="50">
      <t>ダンタイ</t>
    </rPh>
    <rPh sb="50" eb="53">
      <t>ウンエイヒ</t>
    </rPh>
    <rPh sb="53" eb="55">
      <t>ジョセイ</t>
    </rPh>
    <rPh sb="55" eb="56">
      <t>キン</t>
    </rPh>
    <rPh sb="62" eb="64">
      <t>センエン</t>
    </rPh>
    <rPh sb="65" eb="67">
      <t>ユウキャク</t>
    </rPh>
    <rPh sb="67" eb="69">
      <t>スイシン</t>
    </rPh>
    <rPh sb="69" eb="72">
      <t>ジギョウヒ</t>
    </rPh>
    <rPh sb="79" eb="81">
      <t>センエン</t>
    </rPh>
    <phoneticPr fontId="3"/>
  </si>
  <si>
    <t>観光施設費</t>
    <phoneticPr fontId="3"/>
  </si>
  <si>
    <t>観光施設（市民ホール・志高湖野営場・神楽女等）維持管理費　95,604千円</t>
    <rPh sb="5" eb="7">
      <t>シミン</t>
    </rPh>
    <phoneticPr fontId="3"/>
  </si>
  <si>
    <t>温泉施設費</t>
    <rPh sb="0" eb="2">
      <t>オンセン</t>
    </rPh>
    <rPh sb="2" eb="5">
      <t>シセツヒ</t>
    </rPh>
    <phoneticPr fontId="3"/>
  </si>
  <si>
    <t>市営温泉施設・泉源等維持補修費　48,877千円</t>
    <rPh sb="0" eb="2">
      <t>シエイ</t>
    </rPh>
    <rPh sb="2" eb="4">
      <t>オンセン</t>
    </rPh>
    <rPh sb="4" eb="6">
      <t>シセツ</t>
    </rPh>
    <rPh sb="7" eb="8">
      <t>イズミ</t>
    </rPh>
    <rPh sb="8" eb="9">
      <t>ミナモト</t>
    </rPh>
    <rPh sb="9" eb="10">
      <t>ナド</t>
    </rPh>
    <rPh sb="10" eb="12">
      <t>イジ</t>
    </rPh>
    <rPh sb="12" eb="14">
      <t>ホシュウ</t>
    </rPh>
    <rPh sb="14" eb="15">
      <t>ヒ</t>
    </rPh>
    <rPh sb="22" eb="24">
      <t>センエン</t>
    </rPh>
    <phoneticPr fontId="3"/>
  </si>
  <si>
    <t>消防費</t>
    <rPh sb="0" eb="2">
      <t>ショウボウ</t>
    </rPh>
    <rPh sb="2" eb="3">
      <t>ヒ</t>
    </rPh>
    <phoneticPr fontId="3"/>
  </si>
  <si>
    <t>消防施設費</t>
    <rPh sb="0" eb="2">
      <t>ショウボウ</t>
    </rPh>
    <rPh sb="2" eb="5">
      <t>シセツヒ</t>
    </rPh>
    <phoneticPr fontId="3"/>
  </si>
  <si>
    <t>消防施設維持補修費　23,809千円
消防施設等整備費　　  7,472千円</t>
    <rPh sb="0" eb="2">
      <t>ショウボウ</t>
    </rPh>
    <rPh sb="2" eb="4">
      <t>シセツ</t>
    </rPh>
    <rPh sb="4" eb="6">
      <t>イジ</t>
    </rPh>
    <rPh sb="6" eb="8">
      <t>ホシュウ</t>
    </rPh>
    <rPh sb="8" eb="9">
      <t>ヒ</t>
    </rPh>
    <rPh sb="16" eb="18">
      <t>センエン</t>
    </rPh>
    <rPh sb="19" eb="23">
      <t>ショウボウシセツ</t>
    </rPh>
    <rPh sb="23" eb="24">
      <t>トウ</t>
    </rPh>
    <rPh sb="24" eb="26">
      <t>セイビ</t>
    </rPh>
    <rPh sb="26" eb="27">
      <t>ヒ</t>
    </rPh>
    <rPh sb="36" eb="38">
      <t>センエン</t>
    </rPh>
    <phoneticPr fontId="3"/>
  </si>
  <si>
    <t>合　計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</si>
</sst>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38" fontId="7" fillId="2" borderId="1" xfId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>
      <alignment vertical="center"/>
    </xf>
    <xf numFmtId="0" fontId="0" fillId="0" borderId="1" xfId="0" applyBorder="1">
      <alignment vertical="center"/>
    </xf>
    <xf numFmtId="38" fontId="7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2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8" fontId="7" fillId="3" borderId="1" xfId="1" applyFon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80F4-BCCD-422D-B69C-33D583B381C4}">
  <dimension ref="A1:I12"/>
  <sheetViews>
    <sheetView tabSelected="1" workbookViewId="0">
      <selection activeCell="L4" sqref="L4"/>
    </sheetView>
  </sheetViews>
  <sheetFormatPr defaultRowHeight="18.75"/>
  <cols>
    <col min="1" max="1" width="11.5" customWidth="1"/>
    <col min="2" max="2" width="34.375" customWidth="1"/>
    <col min="3" max="3" width="18.625" customWidth="1"/>
    <col min="4" max="4" width="10.75" customWidth="1"/>
  </cols>
  <sheetData>
    <row r="1" spans="1:9" ht="39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4.5" customHeight="1">
      <c r="A2" s="2" t="s">
        <v>1</v>
      </c>
      <c r="B2" s="2"/>
      <c r="C2" s="3" t="s">
        <v>2</v>
      </c>
      <c r="D2" s="4" t="s">
        <v>3</v>
      </c>
      <c r="E2" s="5" t="s">
        <v>4</v>
      </c>
      <c r="F2" s="6"/>
      <c r="G2" s="6"/>
      <c r="H2" s="6"/>
      <c r="I2" s="7"/>
    </row>
    <row r="3" spans="1:9" ht="34.5" customHeight="1">
      <c r="A3" s="8" t="s">
        <v>5</v>
      </c>
      <c r="B3" s="9"/>
      <c r="C3" s="10">
        <f>SUBTOTAL(9,C4:C4)</f>
        <v>32464</v>
      </c>
      <c r="D3" s="11">
        <f>SUM(D4)</f>
        <v>6.1</v>
      </c>
      <c r="E3" s="12"/>
      <c r="F3" s="13"/>
      <c r="G3" s="13"/>
      <c r="H3" s="13"/>
      <c r="I3" s="14"/>
    </row>
    <row r="4" spans="1:9" ht="34.5" customHeight="1">
      <c r="A4" s="15"/>
      <c r="B4" s="16" t="s">
        <v>6</v>
      </c>
      <c r="C4" s="17">
        <v>32464</v>
      </c>
      <c r="D4" s="18">
        <f>ROUND(C4/$C$12*100,1)</f>
        <v>6.1</v>
      </c>
      <c r="E4" s="19" t="s">
        <v>7</v>
      </c>
      <c r="F4" s="20"/>
      <c r="G4" s="20"/>
      <c r="H4" s="20"/>
      <c r="I4" s="21"/>
    </row>
    <row r="5" spans="1:9" ht="34.5" customHeight="1">
      <c r="A5" s="8" t="s">
        <v>8</v>
      </c>
      <c r="B5" s="9"/>
      <c r="C5" s="10">
        <f>SUBTOTAL(9,C6:C9)</f>
        <v>471567</v>
      </c>
      <c r="D5" s="11">
        <f>SUM(D6:D9)</f>
        <v>88.1</v>
      </c>
      <c r="E5" s="12"/>
      <c r="F5" s="13"/>
      <c r="G5" s="13"/>
      <c r="H5" s="13"/>
      <c r="I5" s="14"/>
    </row>
    <row r="6" spans="1:9" ht="34.5" customHeight="1">
      <c r="A6" s="15"/>
      <c r="B6" s="22" t="s">
        <v>9</v>
      </c>
      <c r="C6" s="17">
        <v>200048</v>
      </c>
      <c r="D6" s="18">
        <f>ROUND(C6/$C$12*100,1)</f>
        <v>37.4</v>
      </c>
      <c r="E6" s="19" t="s">
        <v>10</v>
      </c>
      <c r="F6" s="20"/>
      <c r="G6" s="20"/>
      <c r="H6" s="20"/>
      <c r="I6" s="21"/>
    </row>
    <row r="7" spans="1:9" ht="72" customHeight="1">
      <c r="A7" s="15"/>
      <c r="B7" s="16" t="s">
        <v>11</v>
      </c>
      <c r="C7" s="17">
        <v>127038</v>
      </c>
      <c r="D7" s="18">
        <f>ROUND(C7/$C$12*100,1)</f>
        <v>23.7</v>
      </c>
      <c r="E7" s="19" t="s">
        <v>12</v>
      </c>
      <c r="F7" s="20"/>
      <c r="G7" s="20"/>
      <c r="H7" s="20"/>
      <c r="I7" s="21"/>
    </row>
    <row r="8" spans="1:9" ht="72" customHeight="1">
      <c r="A8" s="15"/>
      <c r="B8" s="16" t="s">
        <v>13</v>
      </c>
      <c r="C8" s="17">
        <v>95604</v>
      </c>
      <c r="D8" s="18">
        <f>ROUND(C8/$C$12*100,1)</f>
        <v>17.899999999999999</v>
      </c>
      <c r="E8" s="19" t="s">
        <v>14</v>
      </c>
      <c r="F8" s="20"/>
      <c r="G8" s="20"/>
      <c r="H8" s="20"/>
      <c r="I8" s="21"/>
    </row>
    <row r="9" spans="1:9" ht="34.5" customHeight="1">
      <c r="A9" s="23"/>
      <c r="B9" s="16" t="s">
        <v>15</v>
      </c>
      <c r="C9" s="17">
        <v>48877</v>
      </c>
      <c r="D9" s="18">
        <f>ROUND(C9/$C$12*100,1)</f>
        <v>9.1</v>
      </c>
      <c r="E9" s="19" t="s">
        <v>16</v>
      </c>
      <c r="F9" s="20"/>
      <c r="G9" s="20"/>
      <c r="H9" s="20"/>
      <c r="I9" s="21"/>
    </row>
    <row r="10" spans="1:9" ht="34.5" customHeight="1">
      <c r="A10" s="8" t="s">
        <v>17</v>
      </c>
      <c r="B10" s="9"/>
      <c r="C10" s="10">
        <f>SUBTOTAL(9,C11)</f>
        <v>31281</v>
      </c>
      <c r="D10" s="11">
        <f>SUM(D11)</f>
        <v>5.8999999999999995</v>
      </c>
      <c r="E10" s="12"/>
      <c r="F10" s="13"/>
      <c r="G10" s="13"/>
      <c r="H10" s="13"/>
      <c r="I10" s="14"/>
    </row>
    <row r="11" spans="1:9" ht="34.5" customHeight="1">
      <c r="A11" s="23"/>
      <c r="B11" s="16" t="s">
        <v>18</v>
      </c>
      <c r="C11" s="17">
        <v>31281</v>
      </c>
      <c r="D11" s="18">
        <f>ROUND(C11/$C$12*100,1)+0.1</f>
        <v>5.8999999999999995</v>
      </c>
      <c r="E11" s="19" t="s">
        <v>19</v>
      </c>
      <c r="F11" s="20"/>
      <c r="G11" s="20"/>
      <c r="H11" s="20"/>
      <c r="I11" s="21"/>
    </row>
    <row r="12" spans="1:9" ht="34.5" customHeight="1">
      <c r="A12" s="24" t="s">
        <v>20</v>
      </c>
      <c r="B12" s="25"/>
      <c r="C12" s="26">
        <f>SUBTOTAL(9,C3:C11)</f>
        <v>535312</v>
      </c>
      <c r="D12" s="27">
        <f>ROUND(C12/$C$12*100,1)</f>
        <v>100</v>
      </c>
      <c r="E12" s="28"/>
      <c r="F12" s="29"/>
      <c r="G12" s="29"/>
      <c r="H12" s="29"/>
      <c r="I12" s="30"/>
    </row>
  </sheetData>
  <mergeCells count="14">
    <mergeCell ref="A12:B12"/>
    <mergeCell ref="E12:I12"/>
    <mergeCell ref="E6:I6"/>
    <mergeCell ref="E7:I7"/>
    <mergeCell ref="E8:I8"/>
    <mergeCell ref="E9:I9"/>
    <mergeCell ref="E10:I10"/>
    <mergeCell ref="E11:I11"/>
    <mergeCell ref="A1:I1"/>
    <mergeCell ref="A2:B2"/>
    <mergeCell ref="E2:I2"/>
    <mergeCell ref="E3:I3"/>
    <mergeCell ref="E4:I4"/>
    <mergeCell ref="E5:I5"/>
  </mergeCells>
  <phoneticPr fontId="3"/>
  <pageMargins left="0.70866141732283472" right="0.70866141732283472" top="0.31496062992125984" bottom="0.35433070866141736" header="0.19685039370078741" footer="0.19685039370078741"/>
  <pageSetup paperSize="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2024-10-21T02:02:18Z</dcterms:created>
  <dcterms:modified xsi:type="dcterms:W3CDTF">2024-10-21T02:03:32Z</dcterms:modified>
</cp:coreProperties>
</file>