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beppu\fileserver\観光課\K-01-00-099 観光動態調査関係書\R7\12_年間調査\R7観光動態要覧\HP用\"/>
    </mc:Choice>
  </mc:AlternateContent>
  <xr:revisionPtr revIDLastSave="0" documentId="13_ncr:1_{D06BFEBC-FFF9-4E25-9A8B-0EF8358727E7}" xr6:coauthVersionLast="36" xr6:coauthVersionMax="47" xr10:uidLastSave="{00000000-0000-0000-0000-000000000000}"/>
  <bookViews>
    <workbookView xWindow="28680" yWindow="-120" windowWidth="29040" windowHeight="15720" tabRatio="958" xr2:uid="{00000000-000D-0000-FFFF-FFFF00000000}"/>
  </bookViews>
  <sheets>
    <sheet name="表1　観光客数" sheetId="1" r:id="rId1"/>
    <sheet name="表2　国籍別外国人観光客数 " sheetId="2" r:id="rId2"/>
    <sheet name="表3　宿泊客数" sheetId="3" r:id="rId3"/>
    <sheet name="表4　主要観光施設入込客数" sheetId="4" r:id="rId4"/>
    <sheet name="表５　観光消費額" sheetId="5" r:id="rId5"/>
    <sheet name="表６　市有市営温泉入浴者数" sheetId="6" r:id="rId6"/>
    <sheet name="表７　市有温泉数" sheetId="7" r:id="rId7"/>
    <sheet name="表８　別府市の有料宿泊施設・温泉の状況" sheetId="8" r:id="rId8"/>
  </sheets>
  <definedNames>
    <definedName name="_xlnm.Print_Area" localSheetId="1">'表2　国籍別外国人観光客数 '!$B$1:$G$34</definedName>
    <definedName name="_xlnm.Print_Area" localSheetId="2">'表3　宿泊客数'!$B$2:$O$12</definedName>
    <definedName name="_xlnm.Print_Area" localSheetId="3">'表4　主要観光施設入込客数'!$B$2:$Q$28</definedName>
    <definedName name="_xlnm.Print_Area" localSheetId="4">'表５　観光消費額'!$A$1:$E$28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3" i="5" l="1"/>
  <c r="E22" i="5"/>
  <c r="E21" i="5"/>
  <c r="C22" i="5"/>
  <c r="C21" i="5"/>
  <c r="O9" i="3" l="1"/>
  <c r="H13" i="1"/>
  <c r="H12" i="1"/>
  <c r="H11" i="1"/>
  <c r="H10" i="1"/>
  <c r="H7" i="1"/>
  <c r="H9" i="1"/>
  <c r="H8" i="1"/>
  <c r="H6" i="1"/>
  <c r="H5" i="1"/>
  <c r="E10" i="1"/>
  <c r="F10" i="1"/>
  <c r="G10" i="1"/>
  <c r="D10" i="1"/>
  <c r="D7" i="1"/>
  <c r="D13" i="1"/>
  <c r="C23" i="5" l="1"/>
  <c r="C28" i="2" l="1"/>
  <c r="D28" i="2"/>
  <c r="E28" i="2"/>
  <c r="E15" i="5" l="1"/>
  <c r="E14" i="5"/>
  <c r="E7" i="1" l="1"/>
  <c r="F7" i="1"/>
  <c r="G7" i="1"/>
  <c r="C9" i="3" l="1"/>
  <c r="E8" i="5" l="1"/>
  <c r="E7" i="5"/>
  <c r="B3" i="2" l="1"/>
  <c r="C9" i="8" l="1"/>
  <c r="B3" i="4" l="1"/>
  <c r="E13" i="1" l="1"/>
  <c r="F13" i="1"/>
  <c r="F9" i="7"/>
  <c r="E9" i="7"/>
  <c r="D9" i="7"/>
  <c r="C9" i="7"/>
  <c r="G8" i="7"/>
  <c r="G7" i="7"/>
  <c r="N19" i="6"/>
  <c r="M19" i="6"/>
  <c r="L19" i="6"/>
  <c r="K19" i="6"/>
  <c r="J19" i="6"/>
  <c r="I19" i="6"/>
  <c r="H19" i="6"/>
  <c r="G19" i="6"/>
  <c r="F19" i="6"/>
  <c r="E19" i="6"/>
  <c r="D19" i="6"/>
  <c r="C19" i="6"/>
  <c r="O18" i="6"/>
  <c r="O17" i="6"/>
  <c r="O16" i="6"/>
  <c r="O15" i="6"/>
  <c r="O14" i="6"/>
  <c r="O13" i="6"/>
  <c r="O12" i="6"/>
  <c r="O11" i="6"/>
  <c r="O10" i="6"/>
  <c r="O9" i="6"/>
  <c r="O8" i="6"/>
  <c r="O7" i="6"/>
  <c r="E16" i="5"/>
  <c r="C16" i="5"/>
  <c r="E9" i="5"/>
  <c r="C9" i="5"/>
  <c r="O5" i="4"/>
  <c r="O10" i="3"/>
  <c r="N9" i="3"/>
  <c r="M9" i="3"/>
  <c r="L9" i="3"/>
  <c r="K9" i="3"/>
  <c r="J9" i="3"/>
  <c r="I9" i="3"/>
  <c r="H9" i="3"/>
  <c r="G9" i="3"/>
  <c r="F9" i="3"/>
  <c r="E9" i="3"/>
  <c r="D9" i="3"/>
  <c r="O8" i="3"/>
  <c r="O7" i="3"/>
  <c r="O6" i="3"/>
  <c r="O5" i="3"/>
  <c r="G13" i="1"/>
  <c r="G9" i="7" l="1"/>
  <c r="O19" i="6"/>
</calcChain>
</file>

<file path=xl/sharedStrings.xml><?xml version="1.0" encoding="utf-8"?>
<sst xmlns="http://schemas.openxmlformats.org/spreadsheetml/2006/main" count="178" uniqueCount="139">
  <si>
    <t>（単位：人）</t>
  </si>
  <si>
    <t>年計</t>
  </si>
  <si>
    <t>日帰客</t>
  </si>
  <si>
    <t>一 般 客</t>
  </si>
  <si>
    <t>修学旅行</t>
  </si>
  <si>
    <t>小計</t>
  </si>
  <si>
    <t>宿泊客</t>
  </si>
  <si>
    <t>観光客</t>
  </si>
  <si>
    <t>合計</t>
  </si>
  <si>
    <r>
      <rPr>
        <sz val="12"/>
        <color rgb="FF000000"/>
        <rFont val="IPA Pゴシック"/>
        <family val="2"/>
      </rPr>
      <t>【表</t>
    </r>
    <r>
      <rPr>
        <sz val="12"/>
        <color rgb="FF000000"/>
        <rFont val="ＭＳ ゴシック"/>
        <family val="3"/>
        <charset val="128"/>
      </rPr>
      <t>2</t>
    </r>
    <r>
      <rPr>
        <sz val="12"/>
        <color rgb="FF000000"/>
        <rFont val="IPA Pゴシック"/>
        <family val="2"/>
      </rPr>
      <t>　外国人観光客数】</t>
    </r>
  </si>
  <si>
    <t>国名</t>
  </si>
  <si>
    <t>観光客数</t>
  </si>
  <si>
    <t>日帰客数</t>
  </si>
  <si>
    <t>宿泊客数</t>
  </si>
  <si>
    <t>タイ</t>
  </si>
  <si>
    <t>フィリピン</t>
  </si>
  <si>
    <t>シンガポール</t>
  </si>
  <si>
    <t>マレーシア</t>
  </si>
  <si>
    <t>インドネシア</t>
  </si>
  <si>
    <t>カナダ</t>
  </si>
  <si>
    <t>フランス</t>
  </si>
  <si>
    <t>イギリス</t>
  </si>
  <si>
    <t>オーストラリア</t>
  </si>
  <si>
    <t>その他</t>
  </si>
  <si>
    <t>合　　　　計</t>
  </si>
  <si>
    <r>
      <rPr>
        <sz val="11"/>
        <color rgb="FF000000"/>
        <rFont val="IPA Pゴシック"/>
        <family val="2"/>
      </rPr>
      <t xml:space="preserve">資料）観光予報プラットフォーム、  </t>
    </r>
    <r>
      <rPr>
        <sz val="11"/>
        <color rgb="FF000000"/>
        <rFont val="ＭＳ ゴシック"/>
        <family val="3"/>
        <charset val="128"/>
      </rPr>
      <t>(</t>
    </r>
    <r>
      <rPr>
        <sz val="11"/>
        <color rgb="FF000000"/>
        <rFont val="IPA Pゴシック"/>
        <family val="2"/>
      </rPr>
      <t xml:space="preserve">一社）別府市産業連携・協働プラットフォーム </t>
    </r>
    <r>
      <rPr>
        <sz val="11"/>
        <color rgb="FF000000"/>
        <rFont val="ＭＳ ゴシック"/>
        <family val="3"/>
        <charset val="128"/>
      </rPr>
      <t>B-biz LINK</t>
    </r>
    <r>
      <rPr>
        <sz val="11"/>
        <color rgb="FF000000"/>
        <rFont val="IPA Pゴシック"/>
        <family val="2"/>
      </rPr>
      <t>　</t>
    </r>
    <r>
      <rPr>
        <sz val="11"/>
        <color rgb="FF000000"/>
        <rFont val="ＭＳ ゴシック"/>
        <family val="3"/>
        <charset val="128"/>
      </rPr>
      <t>BIP</t>
    </r>
    <r>
      <rPr>
        <sz val="11"/>
        <color rgb="FF000000"/>
        <rFont val="IPA Pゴシック"/>
        <family val="2"/>
      </rPr>
      <t>事業部、大分県国際観光船誘致促進協議会</t>
    </r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</si>
  <si>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</si>
  <si>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</si>
  <si>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</si>
  <si>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</si>
  <si>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</si>
  <si>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</si>
  <si>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</si>
  <si>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</si>
  <si>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</si>
  <si>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北浜・中央</t>
  </si>
  <si>
    <t>鉄輪・明礬</t>
  </si>
  <si>
    <t>堀田・観海寺</t>
  </si>
  <si>
    <t>うち外国人宿泊客</t>
  </si>
  <si>
    <t>主要観光施設
入込客数</t>
  </si>
  <si>
    <t xml:space="preserve"> </t>
  </si>
  <si>
    <t>客  数（人）</t>
  </si>
  <si>
    <t>消 費 額（千円）</t>
  </si>
  <si>
    <t>日帰り客</t>
  </si>
  <si>
    <t>合　計</t>
  </si>
  <si>
    <t xml:space="preserve">                   　　月
施設名</t>
  </si>
  <si>
    <t>竹瓦温泉※１</t>
  </si>
  <si>
    <t>永石温泉</t>
  </si>
  <si>
    <t>田の湯温泉</t>
  </si>
  <si>
    <t>海門寺温泉</t>
  </si>
  <si>
    <t>浜田温泉</t>
  </si>
  <si>
    <t>鉄輪むし湯</t>
  </si>
  <si>
    <t>亀陽泉</t>
  </si>
  <si>
    <t>柴石温泉</t>
  </si>
  <si>
    <t>浜脇温泉</t>
  </si>
  <si>
    <t>堀田温泉</t>
  </si>
  <si>
    <t>総計</t>
  </si>
  <si>
    <t>区　　分</t>
  </si>
  <si>
    <t>普通浴場</t>
  </si>
  <si>
    <t>むし湯</t>
  </si>
  <si>
    <t>砂　湯</t>
  </si>
  <si>
    <t>多目的温泉</t>
  </si>
  <si>
    <t>計</t>
  </si>
  <si>
    <t>市 有 市 営 温 泉</t>
  </si>
  <si>
    <t>市 有 区 営 温 泉</t>
  </si>
  <si>
    <t>（単位：軒）</t>
  </si>
  <si>
    <t>宿泊施設</t>
  </si>
  <si>
    <t>施設数</t>
  </si>
  <si>
    <t>ホテル</t>
  </si>
  <si>
    <t>旅館</t>
  </si>
  <si>
    <t>簡易宿所</t>
  </si>
  <si>
    <t>下宿</t>
  </si>
  <si>
    <t>合    計</t>
  </si>
  <si>
    <t>源泉数</t>
  </si>
  <si>
    <t>孔</t>
  </si>
  <si>
    <t>一分間の湧出量</t>
  </si>
  <si>
    <t>泉質</t>
  </si>
  <si>
    <t>ベトナム</t>
  </si>
  <si>
    <t>【表6　市有市営温泉入浴者数（有料無料含む）】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</si>
  <si>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</si>
  <si>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</si>
  <si>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</si>
  <si>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</si>
  <si>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</si>
  <si>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</si>
  <si>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</si>
  <si>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</si>
  <si>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</si>
  <si>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</si>
  <si>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</si>
  <si>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</si>
  <si>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【表1　観光客数（四半期別）】</t>
  </si>
  <si>
    <t>1～3月</t>
  </si>
  <si>
    <t>4～6月</t>
  </si>
  <si>
    <t>7～9月</t>
  </si>
  <si>
    <t>10～12月</t>
  </si>
  <si>
    <t>【表3　地域別宿泊客数】</t>
  </si>
  <si>
    <t>【表4　主要観光施設の入込客数】</t>
  </si>
  <si>
    <t>【表5　観光消費額】</t>
  </si>
  <si>
    <t>１人当たりの消費額
（円/人回）</t>
  </si>
  <si>
    <t>【表7　市有温泉数】</t>
  </si>
  <si>
    <t>【表8　別府市の有料宿泊施設・温泉の状況】</t>
  </si>
  <si>
    <t>ℓ/分</t>
  </si>
  <si>
    <t>2025年</t>
  </si>
  <si>
    <t>2025年1月～12月</t>
  </si>
  <si>
    <t>2025年（2025年1月～2025年12月）</t>
  </si>
  <si>
    <t>（2025年12月末現在 ）</t>
  </si>
  <si>
    <t>※１　竹瓦温泉砂湯の入浴者数も含む</t>
    <rPh sb="3" eb="7">
      <t>タケガワラオンセン</t>
    </rPh>
    <rPh sb="7" eb="9">
      <t>スナユ</t>
    </rPh>
    <rPh sb="10" eb="14">
      <t>ニュウヨクシャスウ</t>
    </rPh>
    <rPh sb="15" eb="16">
      <t>フク</t>
    </rPh>
    <phoneticPr fontId="9"/>
  </si>
  <si>
    <t>※２　不老泉令和７年２月３日（月）～令和７年２月２８日（金）までシャワー増設工事に伴い、休館。</t>
    <rPh sb="3" eb="5">
      <t>フロウ</t>
    </rPh>
    <rPh sb="5" eb="6">
      <t>イズミ</t>
    </rPh>
    <rPh sb="6" eb="8">
      <t>レイワ</t>
    </rPh>
    <rPh sb="9" eb="10">
      <t>ネン</t>
    </rPh>
    <rPh sb="11" eb="12">
      <t>ガツ</t>
    </rPh>
    <rPh sb="13" eb="14">
      <t>ニチ</t>
    </rPh>
    <rPh sb="15" eb="16">
      <t>ゲツ</t>
    </rPh>
    <rPh sb="18" eb="20">
      <t>レイワ</t>
    </rPh>
    <rPh sb="21" eb="22">
      <t>ネン</t>
    </rPh>
    <rPh sb="23" eb="24">
      <t>ガツ</t>
    </rPh>
    <rPh sb="26" eb="27">
      <t>ニチ</t>
    </rPh>
    <rPh sb="28" eb="29">
      <t>キン</t>
    </rPh>
    <rPh sb="36" eb="38">
      <t>ゾウセツ</t>
    </rPh>
    <rPh sb="38" eb="40">
      <t>コウジ</t>
    </rPh>
    <rPh sb="41" eb="42">
      <t>トモナ</t>
    </rPh>
    <rPh sb="44" eb="46">
      <t>キュウカン</t>
    </rPh>
    <phoneticPr fontId="9"/>
  </si>
  <si>
    <t>※３　湯都ピア浜脇令和７年１０月１日（水）～令和７年１２月２６日（金）まで浴場内改修及び浴室天井工事に伴い、休館。</t>
    <rPh sb="3" eb="5">
      <t>ユト</t>
    </rPh>
    <rPh sb="7" eb="9">
      <t>ハマワキ</t>
    </rPh>
    <rPh sb="9" eb="11">
      <t>レイワ</t>
    </rPh>
    <rPh sb="12" eb="13">
      <t>ネン</t>
    </rPh>
    <rPh sb="15" eb="16">
      <t>ガツ</t>
    </rPh>
    <rPh sb="17" eb="18">
      <t>ニチ</t>
    </rPh>
    <rPh sb="19" eb="20">
      <t>スイ</t>
    </rPh>
    <rPh sb="22" eb="24">
      <t>レイワ</t>
    </rPh>
    <rPh sb="25" eb="26">
      <t>ネン</t>
    </rPh>
    <rPh sb="28" eb="29">
      <t>ガツ</t>
    </rPh>
    <rPh sb="31" eb="32">
      <t>ニチ</t>
    </rPh>
    <rPh sb="33" eb="34">
      <t>キン</t>
    </rPh>
    <rPh sb="37" eb="40">
      <t>ヨクジョウナイ</t>
    </rPh>
    <rPh sb="40" eb="42">
      <t>カイシュウ</t>
    </rPh>
    <rPh sb="42" eb="43">
      <t>オヨ</t>
    </rPh>
    <rPh sb="44" eb="46">
      <t>ヨクシツ</t>
    </rPh>
    <rPh sb="46" eb="48">
      <t>テンジョウ</t>
    </rPh>
    <rPh sb="48" eb="50">
      <t>コウジ</t>
    </rPh>
    <rPh sb="51" eb="52">
      <t>トモナ</t>
    </rPh>
    <rPh sb="54" eb="56">
      <t>キュウカン</t>
    </rPh>
    <phoneticPr fontId="9"/>
  </si>
  <si>
    <t>韓国</t>
  </si>
  <si>
    <t>台湾</t>
  </si>
  <si>
    <t>香港</t>
  </si>
  <si>
    <t>中国</t>
  </si>
  <si>
    <t>インド　</t>
  </si>
  <si>
    <t>アメリカ</t>
  </si>
  <si>
    <t>ドイツ</t>
  </si>
  <si>
    <t>ロシア</t>
  </si>
  <si>
    <t>イタリア</t>
  </si>
  <si>
    <t>スペイン</t>
  </si>
  <si>
    <t>ニュージーランド</t>
  </si>
  <si>
    <t>その他</t>
    <rPh sb="2" eb="3">
      <t>タ</t>
    </rPh>
    <phoneticPr fontId="1"/>
  </si>
  <si>
    <t>湯都ピア浜脇※３</t>
    <phoneticPr fontId="9"/>
  </si>
  <si>
    <t>単純温泉・塩化物泉・炭酸水素塩泉・硫酸塩泉・含鉄泉・酸性泉・硫黄泉（全１０種類中７種類の温泉が湧出）</t>
    <phoneticPr fontId="9"/>
  </si>
  <si>
    <t>資料）温泉地別源泉数等調</t>
    <phoneticPr fontId="9"/>
  </si>
  <si>
    <t>資料）令和７年度大分県東部保健所報</t>
    <rPh sb="0" eb="2">
      <t>シリョウ</t>
    </rPh>
    <rPh sb="3" eb="5">
      <t>レイワ</t>
    </rPh>
    <rPh sb="6" eb="7">
      <t>ネン</t>
    </rPh>
    <rPh sb="7" eb="8">
      <t>ド</t>
    </rPh>
    <rPh sb="8" eb="11">
      <t>オオイタケン</t>
    </rPh>
    <rPh sb="11" eb="13">
      <t>トウブ</t>
    </rPh>
    <rPh sb="13" eb="16">
      <t>ホケンショ</t>
    </rPh>
    <rPh sb="16" eb="17">
      <t>ホウ</t>
    </rPh>
    <phoneticPr fontId="9"/>
  </si>
  <si>
    <t>注）多目的温泉：湯都ピア浜脇</t>
    <phoneticPr fontId="9"/>
  </si>
  <si>
    <t>　　市営温泉は、「芝居の湯（別府市コミュニティーセンター：社会教育課所管）」、「競輪温泉（公営競技</t>
    <rPh sb="2" eb="4">
      <t>シエイ</t>
    </rPh>
    <rPh sb="4" eb="6">
      <t>オンセン</t>
    </rPh>
    <rPh sb="9" eb="11">
      <t>シバイ</t>
    </rPh>
    <rPh sb="12" eb="13">
      <t>ユ</t>
    </rPh>
    <rPh sb="14" eb="16">
      <t>ベップ</t>
    </rPh>
    <rPh sb="16" eb="17">
      <t>シ</t>
    </rPh>
    <rPh sb="29" eb="31">
      <t>シャカイ</t>
    </rPh>
    <rPh sb="31" eb="33">
      <t>キョウイク</t>
    </rPh>
    <rPh sb="33" eb="34">
      <t>カ</t>
    </rPh>
    <rPh sb="34" eb="36">
      <t>ショカン</t>
    </rPh>
    <rPh sb="40" eb="42">
      <t>ケイリン</t>
    </rPh>
    <rPh sb="42" eb="44">
      <t>オンセン</t>
    </rPh>
    <rPh sb="45" eb="47">
      <t>コウエイ</t>
    </rPh>
    <rPh sb="47" eb="49">
      <t>キョウギ</t>
    </rPh>
    <phoneticPr fontId="9"/>
  </si>
  <si>
    <t>　　事務所所管）」の２施設を含めます。なお、「文化の湯（共生社会実現・部落差別解消推進課　市民活躍</t>
    <rPh sb="2" eb="4">
      <t>ジム</t>
    </rPh>
    <rPh sb="4" eb="5">
      <t>ショ</t>
    </rPh>
    <rPh sb="5" eb="7">
      <t>ショカン</t>
    </rPh>
    <rPh sb="11" eb="13">
      <t>シセツ</t>
    </rPh>
    <rPh sb="14" eb="15">
      <t>フク</t>
    </rPh>
    <rPh sb="23" eb="25">
      <t>ブンカ</t>
    </rPh>
    <rPh sb="26" eb="27">
      <t>ユ</t>
    </rPh>
    <rPh sb="28" eb="30">
      <t>キョウセイ</t>
    </rPh>
    <rPh sb="30" eb="32">
      <t>シャカイ</t>
    </rPh>
    <rPh sb="32" eb="34">
      <t>ジツゲン</t>
    </rPh>
    <rPh sb="35" eb="37">
      <t>ブラク</t>
    </rPh>
    <rPh sb="37" eb="39">
      <t>サベツ</t>
    </rPh>
    <rPh sb="39" eb="41">
      <t>カイショウ</t>
    </rPh>
    <rPh sb="41" eb="44">
      <t>スイシンカ</t>
    </rPh>
    <rPh sb="45" eb="47">
      <t>シミン</t>
    </rPh>
    <rPh sb="47" eb="49">
      <t>カツヤク</t>
    </rPh>
    <phoneticPr fontId="9"/>
  </si>
  <si>
    <t>　　支援室　男女共同参画センター所管）」は令和７年４月１日付で廃止。</t>
    <rPh sb="2" eb="4">
      <t>シエン</t>
    </rPh>
    <rPh sb="4" eb="5">
      <t>シツ</t>
    </rPh>
    <rPh sb="6" eb="8">
      <t>ダンジョ</t>
    </rPh>
    <rPh sb="8" eb="10">
      <t>キョウドウ</t>
    </rPh>
    <rPh sb="10" eb="12">
      <t>サンカク</t>
    </rPh>
    <rPh sb="16" eb="18">
      <t>ショカン</t>
    </rPh>
    <rPh sb="21" eb="23">
      <t>レイワ</t>
    </rPh>
    <rPh sb="24" eb="25">
      <t>ネン</t>
    </rPh>
    <rPh sb="26" eb="27">
      <t>ガツ</t>
    </rPh>
    <rPh sb="28" eb="30">
      <t>ニチヅケ</t>
    </rPh>
    <rPh sb="31" eb="33">
      <t>ハイシ</t>
    </rPh>
    <phoneticPr fontId="9"/>
  </si>
  <si>
    <t>　　市有市営温泉（普通浴場）の温泉数は休業中２箇所を含む数</t>
    <phoneticPr fontId="9"/>
  </si>
  <si>
    <t>　　市有区営温泉の温泉数は北鉄輪温泉（閉鎖中）、京町温泉（休業中）を含む数</t>
    <phoneticPr fontId="9"/>
  </si>
  <si>
    <t>不老泉※２</t>
    <phoneticPr fontId="9"/>
  </si>
  <si>
    <t xml:space="preserve">総消費額　※観光庁の資料更新後作成
</t>
    <rPh sb="0" eb="1">
      <t>ソウ</t>
    </rPh>
    <rPh sb="1" eb="4">
      <t>ショウヒガク</t>
    </rPh>
    <rPh sb="6" eb="8">
      <t>カンコウ</t>
    </rPh>
    <phoneticPr fontId="9"/>
  </si>
  <si>
    <t>一 般 客</t>
    <rPh sb="0" eb="3">
      <t>イッパン</t>
    </rPh>
    <rPh sb="4" eb="5">
      <t>キャク</t>
    </rPh>
    <phoneticPr fontId="2"/>
  </si>
  <si>
    <t>修学旅行</t>
    <rPh sb="0" eb="2">
      <t>シュウガク</t>
    </rPh>
    <rPh sb="2" eb="4">
      <t>リョコウ</t>
    </rPh>
    <phoneticPr fontId="2"/>
  </si>
  <si>
    <t>合計</t>
    <rPh sb="0" eb="2">
      <t>ゴウケイ</t>
    </rPh>
    <phoneticPr fontId="2"/>
  </si>
  <si>
    <t xml:space="preserve">日本人観光客消費額
</t>
    <phoneticPr fontId="9"/>
  </si>
  <si>
    <t>外国人観光客消費額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</si>
</sst>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_ ;[Red]\-#,##0\ "/>
    <numFmt numFmtId="178" formatCode="#,##0_ "/>
  </numFmts>
  <fonts count="18">
    <font>
      <sz val="11"/>
      <color rgb="FF000000"/>
      <name val="IPA Pゴシック"/>
      <family val="2"/>
    </font>
    <font>
      <sz val="12"/>
      <color rgb="FF000000"/>
      <name val="IPA Pゴシック"/>
      <family val="2"/>
    </font>
    <font>
      <sz val="12"/>
      <color rgb="FF000000"/>
      <name val="ＭＳ ゴシック"/>
      <family val="3"/>
      <charset val="128"/>
    </font>
    <font>
      <sz val="12"/>
      <name val="IPA Pゴシック"/>
      <family val="2"/>
    </font>
    <font>
      <sz val="12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IPA Pゴシック"/>
      <family val="2"/>
    </font>
    <font>
      <sz val="6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EDEDED"/>
        <bgColor rgb="FFF2F2F2"/>
      </patternFill>
    </fill>
    <fill>
      <patternFill patternType="solid">
        <fgColor rgb="FFF2F2F2"/>
        <bgColor rgb="FFEDEDED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/>
      <diagonal/>
    </border>
    <border diagonalDown="1">
      <left style="thin">
        <color auto="1"/>
      </left>
      <right style="thin">
        <color rgb="FF333333"/>
      </right>
      <top style="thin">
        <color auto="1"/>
      </top>
      <bottom style="thin">
        <color auto="1"/>
      </bottom>
      <diagonal style="thin">
        <color rgb="FF333333"/>
      </diagonal>
    </border>
    <border>
      <left style="thin">
        <color rgb="FF333333"/>
      </left>
      <right style="thin">
        <color rgb="FF333333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/>
      <bottom style="hair">
        <color auto="1"/>
      </bottom>
      <diagonal/>
    </border>
    <border>
      <left style="thin">
        <color auto="1"/>
      </left>
      <right style="thin">
        <color rgb="FF333333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/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4">
    <xf numFmtId="0" fontId="0" fillId="0" borderId="0">
      <alignment vertical="center"/>
    </xf>
    <xf numFmtId="38" fontId="8" fillId="0" borderId="0" applyBorder="0" applyProtection="0">
      <alignment vertical="center"/>
    </xf>
    <xf numFmtId="0" fontId="11" fillId="0" borderId="0"/>
    <xf numFmtId="38" fontId="11" fillId="0" borderId="0" applyFont="0" applyFill="0" applyBorder="0" applyAlignment="0" applyProtection="0"/>
  </cellStyleXfs>
  <cellXfs count="14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38" fontId="2" fillId="2" borderId="1" xfId="1" applyFont="1" applyFill="1" applyBorder="1" applyProtection="1">
      <alignment vertical="center"/>
    </xf>
    <xf numFmtId="38" fontId="2" fillId="2" borderId="2" xfId="1" applyFont="1" applyFill="1" applyBorder="1" applyProtection="1">
      <alignment vertical="center"/>
    </xf>
    <xf numFmtId="38" fontId="2" fillId="2" borderId="3" xfId="1" applyFont="1" applyFill="1" applyBorder="1" applyProtection="1">
      <alignment vertical="center"/>
    </xf>
    <xf numFmtId="38" fontId="2" fillId="2" borderId="4" xfId="1" applyFont="1" applyFill="1" applyBorder="1" applyProtection="1">
      <alignment vertical="center"/>
    </xf>
    <xf numFmtId="38" fontId="2" fillId="2" borderId="6" xfId="1" applyFont="1" applyFill="1" applyBorder="1" applyProtection="1">
      <alignment vertical="center"/>
    </xf>
    <xf numFmtId="38" fontId="2" fillId="2" borderId="7" xfId="1" applyFont="1" applyFill="1" applyBorder="1" applyProtection="1">
      <alignment vertical="center"/>
    </xf>
    <xf numFmtId="0" fontId="1" fillId="2" borderId="0" xfId="0" applyFont="1" applyFill="1">
      <alignment vertical="center"/>
    </xf>
    <xf numFmtId="38" fontId="3" fillId="2" borderId="0" xfId="1" applyFont="1" applyFill="1" applyBorder="1" applyProtection="1">
      <alignment vertical="center"/>
    </xf>
    <xf numFmtId="38" fontId="4" fillId="2" borderId="0" xfId="1" applyFont="1" applyFill="1" applyBorder="1" applyProtection="1">
      <alignment vertical="center"/>
    </xf>
    <xf numFmtId="38" fontId="3" fillId="2" borderId="0" xfId="1" applyFont="1" applyFill="1" applyBorder="1" applyAlignment="1" applyProtection="1">
      <alignment horizontal="right" vertical="center"/>
    </xf>
    <xf numFmtId="38" fontId="3" fillId="3" borderId="6" xfId="1" applyFont="1" applyFill="1" applyBorder="1" applyAlignment="1" applyProtection="1">
      <alignment horizontal="center" vertical="center"/>
    </xf>
    <xf numFmtId="38" fontId="3" fillId="3" borderId="1" xfId="1" applyFont="1" applyFill="1" applyBorder="1" applyAlignment="1" applyProtection="1">
      <alignment horizontal="center" vertical="center" shrinkToFit="1"/>
    </xf>
    <xf numFmtId="38" fontId="3" fillId="3" borderId="1" xfId="1" applyFont="1" applyFill="1" applyBorder="1" applyAlignment="1" applyProtection="1">
      <alignment horizontal="distributed" vertical="center" indent="4"/>
    </xf>
    <xf numFmtId="38" fontId="4" fillId="2" borderId="1" xfId="1" applyFont="1" applyFill="1" applyBorder="1" applyAlignment="1" applyProtection="1">
      <alignment horizontal="right" vertical="center"/>
    </xf>
    <xf numFmtId="38" fontId="4" fillId="2" borderId="8" xfId="1" applyFont="1" applyFill="1" applyBorder="1" applyAlignment="1" applyProtection="1">
      <alignment horizontal="right" vertical="center"/>
    </xf>
    <xf numFmtId="38" fontId="3" fillId="3" borderId="9" xfId="1" applyFont="1" applyFill="1" applyBorder="1" applyAlignment="1" applyProtection="1">
      <alignment horizontal="center" vertical="center"/>
    </xf>
    <xf numFmtId="38" fontId="4" fillId="3" borderId="9" xfId="1" applyFont="1" applyFill="1" applyBorder="1" applyProtection="1">
      <alignment vertical="center"/>
    </xf>
    <xf numFmtId="38" fontId="3" fillId="2" borderId="0" xfId="1" applyFont="1" applyFill="1" applyBorder="1" applyAlignment="1" applyProtection="1">
      <alignment horizontal="center" vertical="center"/>
    </xf>
    <xf numFmtId="38" fontId="3" fillId="2" borderId="0" xfId="1" applyFont="1" applyFill="1" applyBorder="1" applyAlignment="1" applyProtection="1">
      <alignment horizontal="distributed" vertical="center" shrinkToFit="1"/>
    </xf>
    <xf numFmtId="38" fontId="2" fillId="2" borderId="0" xfId="1" applyFont="1" applyFill="1" applyBorder="1" applyAlignment="1" applyProtection="1">
      <alignment horizontal="left" vertical="center"/>
    </xf>
    <xf numFmtId="38" fontId="2" fillId="4" borderId="2" xfId="1" applyFont="1" applyFill="1" applyBorder="1" applyAlignment="1" applyProtection="1">
      <alignment horizontal="center" vertical="center"/>
    </xf>
    <xf numFmtId="38" fontId="2" fillId="4" borderId="2" xfId="1" applyFont="1" applyFill="1" applyBorder="1" applyAlignment="1" applyProtection="1">
      <alignment horizontal="center" vertical="center" wrapText="1"/>
    </xf>
    <xf numFmtId="38" fontId="2" fillId="2" borderId="2" xfId="1" applyFont="1" applyFill="1" applyBorder="1" applyAlignment="1" applyProtection="1">
      <alignment horizontal="right" vertical="center"/>
    </xf>
    <xf numFmtId="38" fontId="2" fillId="2" borderId="3" xfId="1" applyFont="1" applyFill="1" applyBorder="1" applyAlignment="1" applyProtection="1">
      <alignment horizontal="right" vertical="center"/>
    </xf>
    <xf numFmtId="38" fontId="2" fillId="2" borderId="10" xfId="1" applyFont="1" applyFill="1" applyBorder="1" applyAlignment="1" applyProtection="1">
      <alignment horizontal="right" vertical="center"/>
    </xf>
    <xf numFmtId="38" fontId="2" fillId="2" borderId="5" xfId="1" applyFont="1" applyFill="1" applyBorder="1" applyAlignment="1" applyProtection="1">
      <alignment horizontal="right" vertical="center"/>
    </xf>
    <xf numFmtId="38" fontId="2" fillId="2" borderId="11" xfId="1" applyFont="1" applyFill="1" applyBorder="1" applyAlignment="1" applyProtection="1">
      <alignment horizontal="right" vertical="center"/>
    </xf>
    <xf numFmtId="38" fontId="2" fillId="2" borderId="7" xfId="1" applyFont="1" applyFill="1" applyBorder="1" applyAlignment="1" applyProtection="1">
      <alignment horizontal="right" vertical="center"/>
    </xf>
    <xf numFmtId="0" fontId="2" fillId="3" borderId="12" xfId="0" applyFont="1" applyFill="1" applyBorder="1" applyAlignment="1">
      <alignment horizontal="center" vertical="center"/>
    </xf>
    <xf numFmtId="38" fontId="2" fillId="2" borderId="12" xfId="1" applyFont="1" applyFill="1" applyBorder="1" applyProtection="1">
      <alignment vertical="center"/>
    </xf>
    <xf numFmtId="38" fontId="2" fillId="0" borderId="1" xfId="1" applyFont="1" applyBorder="1" applyAlignment="1" applyProtection="1">
      <alignment horizontal="right" vertical="center" wrapText="1"/>
    </xf>
    <xf numFmtId="38" fontId="4" fillId="0" borderId="1" xfId="1" applyFont="1" applyBorder="1" applyAlignment="1" applyProtection="1">
      <alignment horizontal="right" vertical="center" wrapText="1"/>
    </xf>
    <xf numFmtId="38" fontId="4" fillId="0" borderId="1" xfId="1" applyFont="1" applyBorder="1" applyAlignment="1" applyProtection="1">
      <alignment horizontal="right" vertical="center"/>
    </xf>
    <xf numFmtId="38" fontId="4" fillId="2" borderId="1" xfId="1" applyFont="1" applyFill="1" applyBorder="1" applyAlignment="1" applyProtection="1">
      <alignment horizontal="right" vertical="center" wrapText="1"/>
    </xf>
    <xf numFmtId="0" fontId="4" fillId="0" borderId="1" xfId="1" applyNumberFormat="1" applyFont="1" applyBorder="1">
      <alignment vertical="center"/>
    </xf>
    <xf numFmtId="0" fontId="4" fillId="0" borderId="2" xfId="1" applyNumberFormat="1" applyFont="1" applyBorder="1">
      <alignment vertical="center"/>
    </xf>
    <xf numFmtId="0" fontId="4" fillId="0" borderId="19" xfId="1" applyNumberFormat="1" applyFont="1" applyBorder="1">
      <alignment vertical="center"/>
    </xf>
    <xf numFmtId="0" fontId="4" fillId="0" borderId="6" xfId="1" applyNumberFormat="1" applyFont="1" applyBorder="1">
      <alignment vertical="center"/>
    </xf>
    <xf numFmtId="0" fontId="4" fillId="0" borderId="11" xfId="1" applyNumberFormat="1" applyFont="1" applyBorder="1">
      <alignment vertical="center"/>
    </xf>
    <xf numFmtId="0" fontId="4" fillId="0" borderId="28" xfId="1" applyNumberFormat="1" applyFont="1" applyBorder="1">
      <alignment vertical="center"/>
    </xf>
    <xf numFmtId="38" fontId="4" fillId="0" borderId="29" xfId="1" applyFont="1" applyBorder="1" applyProtection="1">
      <alignment vertical="center"/>
    </xf>
    <xf numFmtId="178" fontId="4" fillId="0" borderId="29" xfId="1" applyNumberFormat="1" applyFont="1" applyBorder="1">
      <alignment vertical="center"/>
    </xf>
    <xf numFmtId="38" fontId="3" fillId="3" borderId="6" xfId="1" applyFont="1" applyFill="1" applyBorder="1" applyAlignment="1" applyProtection="1">
      <alignment horizontal="distributed" vertical="center" indent="4"/>
    </xf>
    <xf numFmtId="38" fontId="4" fillId="2" borderId="4" xfId="1" applyFont="1" applyFill="1" applyBorder="1" applyAlignment="1" applyProtection="1">
      <alignment horizontal="right" vertical="center"/>
    </xf>
    <xf numFmtId="38" fontId="2" fillId="2" borderId="0" xfId="0" applyNumberFormat="1" applyFont="1" applyFill="1">
      <alignment vertical="center"/>
    </xf>
    <xf numFmtId="38" fontId="10" fillId="3" borderId="1" xfId="1" applyFont="1" applyFill="1" applyBorder="1" applyAlignment="1" applyProtection="1">
      <alignment horizontal="distributed" vertical="center" indent="4"/>
    </xf>
    <xf numFmtId="0" fontId="2" fillId="2" borderId="0" xfId="0" applyFont="1" applyFill="1" applyAlignment="1">
      <alignment horizontal="center" vertical="center"/>
    </xf>
    <xf numFmtId="0" fontId="4" fillId="0" borderId="0" xfId="1" applyNumberFormat="1" applyFont="1">
      <alignment vertical="center"/>
    </xf>
    <xf numFmtId="0" fontId="4" fillId="0" borderId="0" xfId="1" applyNumberFormat="1" applyFont="1" applyAlignment="1"/>
    <xf numFmtId="0" fontId="5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38" fontId="12" fillId="2" borderId="0" xfId="0" applyNumberFormat="1" applyFont="1" applyFill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38" fontId="2" fillId="2" borderId="0" xfId="1" applyFont="1" applyFill="1" applyBorder="1" applyAlignment="1" applyProtection="1">
      <alignment horizontal="center" vertical="center"/>
    </xf>
    <xf numFmtId="38" fontId="2" fillId="2" borderId="0" xfId="1" applyFont="1" applyFill="1" applyBorder="1" applyAlignment="1" applyProtection="1">
      <alignment horizontal="right"/>
    </xf>
    <xf numFmtId="38" fontId="2" fillId="2" borderId="0" xfId="1" applyFont="1" applyFill="1" applyBorder="1" applyAlignment="1" applyProtection="1">
      <alignment horizontal="right" vertical="center"/>
    </xf>
    <xf numFmtId="38" fontId="2" fillId="4" borderId="1" xfId="1" applyFont="1" applyFill="1" applyBorder="1" applyAlignment="1" applyProtection="1">
      <alignment horizontal="center" vertical="center"/>
    </xf>
    <xf numFmtId="38" fontId="2" fillId="4" borderId="3" xfId="1" applyFont="1" applyFill="1" applyBorder="1" applyAlignment="1" applyProtection="1">
      <alignment horizontal="center" vertical="center"/>
    </xf>
    <xf numFmtId="38" fontId="2" fillId="4" borderId="4" xfId="1" applyFont="1" applyFill="1" applyBorder="1" applyAlignment="1" applyProtection="1">
      <alignment horizontal="center" vertical="center"/>
    </xf>
    <xf numFmtId="38" fontId="2" fillId="4" borderId="6" xfId="1" applyFont="1" applyFill="1" applyBorder="1" applyAlignment="1" applyProtection="1">
      <alignment horizontal="center" vertical="center"/>
    </xf>
    <xf numFmtId="176" fontId="2" fillId="2" borderId="0" xfId="1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38" fontId="2" fillId="2" borderId="0" xfId="1" applyFont="1" applyFill="1" applyBorder="1" applyProtection="1">
      <alignment vertical="center"/>
    </xf>
    <xf numFmtId="38" fontId="4" fillId="0" borderId="0" xfId="1" applyFont="1" applyBorder="1" applyAlignment="1" applyProtection="1"/>
    <xf numFmtId="38" fontId="4" fillId="0" borderId="0" xfId="1" applyFont="1" applyBorder="1" applyAlignment="1" applyProtection="1">
      <alignment horizontal="right"/>
    </xf>
    <xf numFmtId="38" fontId="4" fillId="0" borderId="0" xfId="1" applyFont="1" applyBorder="1" applyAlignment="1" applyProtection="1">
      <alignment horizontal="left"/>
    </xf>
    <xf numFmtId="38" fontId="4" fillId="3" borderId="1" xfId="1" applyFont="1" applyFill="1" applyBorder="1" applyAlignment="1" applyProtection="1">
      <alignment horizontal="center" vertical="center"/>
    </xf>
    <xf numFmtId="38" fontId="6" fillId="3" borderId="1" xfId="1" applyFont="1" applyFill="1" applyBorder="1" applyAlignment="1" applyProtection="1">
      <alignment horizontal="center" vertical="center" wrapText="1"/>
    </xf>
    <xf numFmtId="38" fontId="4" fillId="3" borderId="1" xfId="1" applyFont="1" applyFill="1" applyBorder="1" applyAlignment="1" applyProtection="1">
      <alignment horizontal="center" vertical="center" wrapText="1"/>
    </xf>
    <xf numFmtId="38" fontId="4" fillId="0" borderId="14" xfId="1" applyFont="1" applyBorder="1" applyAlignment="1" applyProtection="1">
      <alignment horizontal="right" vertical="center" wrapText="1"/>
    </xf>
    <xf numFmtId="0" fontId="4" fillId="0" borderId="0" xfId="1" applyNumberFormat="1" applyFont="1" applyAlignment="1">
      <alignment horizontal="center"/>
    </xf>
    <xf numFmtId="0" fontId="13" fillId="0" borderId="0" xfId="1" applyNumberFormat="1" applyFont="1" applyAlignment="1">
      <alignment horizontal="center"/>
    </xf>
    <xf numFmtId="0" fontId="4" fillId="0" borderId="0" xfId="1" applyNumberFormat="1" applyFont="1" applyBorder="1" applyAlignment="1"/>
    <xf numFmtId="0" fontId="4" fillId="0" borderId="27" xfId="1" applyNumberFormat="1" applyFont="1" applyBorder="1" applyAlignment="1"/>
    <xf numFmtId="0" fontId="4" fillId="0" borderId="27" xfId="1" applyNumberFormat="1" applyFont="1" applyBorder="1" applyAlignment="1">
      <alignment horizontal="right" vertical="top"/>
    </xf>
    <xf numFmtId="0" fontId="4" fillId="3" borderId="1" xfId="1" applyNumberFormat="1" applyFont="1" applyFill="1" applyBorder="1" applyAlignment="1">
      <alignment horizontal="center" vertical="center"/>
    </xf>
    <xf numFmtId="0" fontId="4" fillId="3" borderId="2" xfId="1" applyNumberFormat="1" applyFont="1" applyFill="1" applyBorder="1" applyAlignment="1">
      <alignment horizontal="center" vertical="center"/>
    </xf>
    <xf numFmtId="0" fontId="4" fillId="3" borderId="19" xfId="1" applyNumberFormat="1" applyFont="1" applyFill="1" applyBorder="1" applyAlignment="1">
      <alignment horizontal="center" vertical="center"/>
    </xf>
    <xf numFmtId="0" fontId="4" fillId="3" borderId="6" xfId="1" applyNumberFormat="1" applyFont="1" applyFill="1" applyBorder="1" applyAlignment="1">
      <alignment horizontal="center" vertical="center"/>
    </xf>
    <xf numFmtId="0" fontId="7" fillId="0" borderId="0" xfId="1" applyNumberFormat="1" applyFont="1" applyAlignment="1"/>
    <xf numFmtId="0" fontId="7" fillId="0" borderId="0" xfId="1" applyNumberFormat="1" applyFont="1" applyBorder="1" applyAlignment="1">
      <alignment horizontal="left" vertical="center"/>
    </xf>
    <xf numFmtId="0" fontId="7" fillId="0" borderId="0" xfId="1" applyNumberFormat="1" applyFont="1" applyBorder="1" applyAlignment="1">
      <alignment horizontal="left"/>
    </xf>
    <xf numFmtId="0" fontId="14" fillId="0" borderId="0" xfId="1" applyNumberFormat="1" applyFont="1" applyBorder="1" applyAlignment="1">
      <alignment horizontal="left"/>
    </xf>
    <xf numFmtId="0" fontId="2" fillId="0" borderId="0" xfId="0" applyFont="1">
      <alignment vertical="center"/>
    </xf>
    <xf numFmtId="0" fontId="15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15" xfId="1" applyNumberFormat="1" applyFont="1" applyBorder="1" applyAlignment="1"/>
    <xf numFmtId="0" fontId="4" fillId="0" borderId="0" xfId="1" applyNumberFormat="1" applyFont="1" applyAlignment="1">
      <alignment horizontal="right"/>
    </xf>
    <xf numFmtId="0" fontId="4" fillId="0" borderId="29" xfId="1" applyNumberFormat="1" applyFont="1" applyBorder="1">
      <alignment vertical="center"/>
    </xf>
    <xf numFmtId="178" fontId="12" fillId="0" borderId="12" xfId="1" applyNumberFormat="1" applyFont="1" applyBorder="1">
      <alignment vertical="center"/>
    </xf>
    <xf numFmtId="0" fontId="4" fillId="0" borderId="15" xfId="1" applyNumberFormat="1" applyFont="1" applyBorder="1" applyAlignment="1">
      <alignment horizontal="right"/>
    </xf>
    <xf numFmtId="0" fontId="16" fillId="0" borderId="0" xfId="1" applyNumberFormat="1" applyFont="1" applyAlignment="1"/>
    <xf numFmtId="0" fontId="17" fillId="0" borderId="0" xfId="0" applyFont="1">
      <alignment vertical="center"/>
    </xf>
    <xf numFmtId="0" fontId="16" fillId="0" borderId="0" xfId="1" applyNumberFormat="1" applyFont="1">
      <alignment vertical="center"/>
    </xf>
    <xf numFmtId="3" fontId="16" fillId="3" borderId="16" xfId="1" applyNumberFormat="1" applyFont="1" applyFill="1" applyBorder="1" applyAlignment="1" applyProtection="1">
      <alignment horizontal="center" wrapText="1"/>
      <protection locked="0"/>
    </xf>
    <xf numFmtId="3" fontId="16" fillId="3" borderId="17" xfId="1" applyNumberFormat="1" applyFont="1" applyFill="1" applyBorder="1" applyAlignment="1" applyProtection="1">
      <alignment horizontal="center" vertical="center"/>
      <protection locked="0"/>
    </xf>
    <xf numFmtId="3" fontId="16" fillId="3" borderId="18" xfId="1" applyNumberFormat="1" applyFont="1" applyFill="1" applyBorder="1" applyAlignment="1" applyProtection="1">
      <alignment horizontal="center" vertical="center"/>
      <protection locked="0"/>
    </xf>
    <xf numFmtId="3" fontId="16" fillId="3" borderId="32" xfId="1" applyNumberFormat="1" applyFont="1" applyFill="1" applyBorder="1" applyAlignment="1" applyProtection="1">
      <alignment horizontal="center" vertical="center"/>
      <protection locked="0"/>
    </xf>
    <xf numFmtId="3" fontId="16" fillId="3" borderId="20" xfId="1" applyNumberFormat="1" applyFont="1" applyFill="1" applyBorder="1" applyAlignment="1" applyProtection="1">
      <alignment horizontal="distributed" vertical="center"/>
      <protection locked="0"/>
    </xf>
    <xf numFmtId="177" fontId="11" fillId="0" borderId="30" xfId="0" applyNumberFormat="1" applyFont="1" applyBorder="1" applyProtection="1">
      <alignment vertical="center"/>
      <protection locked="0"/>
    </xf>
    <xf numFmtId="177" fontId="16" fillId="0" borderId="33" xfId="1" applyNumberFormat="1" applyFont="1" applyBorder="1" applyProtection="1">
      <alignment vertical="center"/>
      <protection locked="0"/>
    </xf>
    <xf numFmtId="3" fontId="16" fillId="3" borderId="21" xfId="1" applyNumberFormat="1" applyFont="1" applyFill="1" applyBorder="1" applyAlignment="1" applyProtection="1">
      <alignment horizontal="distributed" vertical="center"/>
      <protection locked="0"/>
    </xf>
    <xf numFmtId="3" fontId="16" fillId="3" borderId="22" xfId="1" applyNumberFormat="1" applyFont="1" applyFill="1" applyBorder="1" applyAlignment="1" applyProtection="1">
      <alignment horizontal="distributed" vertical="center"/>
      <protection locked="0"/>
    </xf>
    <xf numFmtId="177" fontId="16" fillId="0" borderId="34" xfId="1" applyNumberFormat="1" applyFont="1" applyBorder="1" applyProtection="1">
      <alignment vertical="center"/>
      <protection locked="0"/>
    </xf>
    <xf numFmtId="177" fontId="11" fillId="0" borderId="31" xfId="0" applyNumberFormat="1" applyFont="1" applyBorder="1" applyProtection="1">
      <alignment vertical="center"/>
      <protection locked="0"/>
    </xf>
    <xf numFmtId="3" fontId="16" fillId="3" borderId="23" xfId="1" applyNumberFormat="1" applyFont="1" applyFill="1" applyBorder="1" applyAlignment="1" applyProtection="1">
      <alignment horizontal="distributed" vertical="center"/>
      <protection locked="0"/>
    </xf>
    <xf numFmtId="177" fontId="16" fillId="0" borderId="35" xfId="1" applyNumberFormat="1" applyFont="1" applyBorder="1" applyProtection="1">
      <alignment vertical="center"/>
      <protection locked="0"/>
    </xf>
    <xf numFmtId="3" fontId="16" fillId="3" borderId="24" xfId="1" applyNumberFormat="1" applyFont="1" applyFill="1" applyBorder="1" applyAlignment="1" applyProtection="1">
      <alignment horizontal="distributed" vertical="center"/>
      <protection locked="0"/>
    </xf>
    <xf numFmtId="177" fontId="16" fillId="0" borderId="25" xfId="1" applyNumberFormat="1" applyFont="1" applyBorder="1" applyProtection="1">
      <alignment vertical="center"/>
      <protection locked="0"/>
    </xf>
    <xf numFmtId="177" fontId="16" fillId="0" borderId="26" xfId="1" applyNumberFormat="1" applyFont="1" applyBorder="1" applyProtection="1">
      <alignment vertical="center"/>
      <protection locked="0"/>
    </xf>
    <xf numFmtId="177" fontId="16" fillId="0" borderId="0" xfId="1" applyNumberFormat="1" applyFont="1" applyAlignment="1"/>
    <xf numFmtId="0" fontId="11" fillId="0" borderId="0" xfId="0" applyFont="1">
      <alignment vertical="center"/>
    </xf>
    <xf numFmtId="38" fontId="4" fillId="2" borderId="36" xfId="1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38" fontId="3" fillId="3" borderId="1" xfId="1" applyFont="1" applyFill="1" applyBorder="1" applyAlignment="1" applyProtection="1">
      <alignment horizontal="center" vertical="center"/>
    </xf>
    <xf numFmtId="38" fontId="3" fillId="3" borderId="8" xfId="1" applyFont="1" applyFill="1" applyBorder="1" applyAlignment="1" applyProtection="1">
      <alignment horizontal="center" vertical="center"/>
    </xf>
    <xf numFmtId="0" fontId="0" fillId="2" borderId="0" xfId="0" applyFill="1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38" fontId="4" fillId="0" borderId="0" xfId="1" applyFont="1" applyBorder="1" applyAlignment="1" applyProtection="1">
      <alignment horizontal="left"/>
    </xf>
    <xf numFmtId="38" fontId="4" fillId="0" borderId="15" xfId="1" applyFont="1" applyBorder="1" applyAlignment="1" applyProtection="1">
      <alignment horizontal="left" vertical="center"/>
    </xf>
    <xf numFmtId="0" fontId="16" fillId="0" borderId="0" xfId="1" applyNumberFormat="1" applyFont="1" applyBorder="1" applyAlignment="1">
      <alignment horizontal="right" vertical="center"/>
    </xf>
    <xf numFmtId="3" fontId="11" fillId="0" borderId="0" xfId="0" applyNumberFormat="1" applyFont="1" applyAlignment="1" applyProtection="1">
      <alignment horizontal="left" vertical="center"/>
      <protection locked="0"/>
    </xf>
    <xf numFmtId="0" fontId="4" fillId="0" borderId="0" xfId="1" applyNumberFormat="1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2" xfId="1" applyNumberFormat="1" applyFont="1" applyBorder="1" applyAlignment="1">
      <alignment vertical="center" wrapText="1"/>
    </xf>
    <xf numFmtId="0" fontId="4" fillId="0" borderId="27" xfId="0" applyFont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0" xfId="1" applyFont="1" applyBorder="1" applyAlignment="1" applyProtection="1">
      <alignment horizontal="left" wrapText="1"/>
    </xf>
  </cellXfs>
  <cellStyles count="4">
    <cellStyle name="桁区切り 2" xfId="3" xr:uid="{00000000-0005-0000-0000-000000000000}"/>
    <cellStyle name="説明文" xfId="1" builtinId="53" customBuiltin="1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MK13"/>
  <sheetViews>
    <sheetView tabSelected="1" zoomScaleNormal="100" zoomScalePageLayoutView="60" workbookViewId="0"/>
  </sheetViews>
  <sheetFormatPr defaultRowHeight="14.25"/>
  <cols>
    <col min="1" max="1" width="9.125" style="55" customWidth="1"/>
    <col min="2" max="2" width="11" style="51" customWidth="1"/>
    <col min="3" max="3" width="12.875" style="55" customWidth="1"/>
    <col min="4" max="7" width="16.125" style="55" customWidth="1"/>
    <col min="8" max="8" width="16.25" style="55" customWidth="1"/>
    <col min="9" max="10" width="9.125" style="55" customWidth="1"/>
    <col min="11" max="11" width="12" style="55" customWidth="1"/>
    <col min="12" max="12" width="9.125" style="55" customWidth="1"/>
    <col min="13" max="13" width="10.75" style="55" customWidth="1"/>
    <col min="14" max="18" width="10.875" style="55" customWidth="1"/>
    <col min="19" max="1025" width="9.125" style="55" customWidth="1"/>
    <col min="1026" max="16384" width="9" style="54"/>
  </cols>
  <sheetData>
    <row r="2" spans="2:11" ht="22.5" customHeight="1">
      <c r="B2" s="56" t="s">
        <v>91</v>
      </c>
    </row>
    <row r="3" spans="2:11" ht="22.5" customHeight="1">
      <c r="B3" s="51" t="s">
        <v>103</v>
      </c>
      <c r="H3" s="57" t="s">
        <v>0</v>
      </c>
    </row>
    <row r="4" spans="2:11" ht="22.5" customHeight="1">
      <c r="B4" s="128"/>
      <c r="C4" s="128"/>
      <c r="D4" s="3" t="s">
        <v>92</v>
      </c>
      <c r="E4" s="3" t="s">
        <v>93</v>
      </c>
      <c r="F4" s="3" t="s">
        <v>94</v>
      </c>
      <c r="G4" s="4" t="s">
        <v>95</v>
      </c>
      <c r="H4" s="58" t="s">
        <v>1</v>
      </c>
    </row>
    <row r="5" spans="2:11" ht="22.5" customHeight="1">
      <c r="B5" s="128" t="s">
        <v>2</v>
      </c>
      <c r="C5" s="3" t="s">
        <v>3</v>
      </c>
      <c r="D5" s="5">
        <v>1276812</v>
      </c>
      <c r="E5" s="5">
        <v>1142337</v>
      </c>
      <c r="F5" s="5">
        <v>942218</v>
      </c>
      <c r="G5" s="6">
        <v>1193231</v>
      </c>
      <c r="H5" s="7">
        <f>SUM(D5:G5)</f>
        <v>4554598</v>
      </c>
      <c r="I5" s="49"/>
      <c r="J5" s="59"/>
      <c r="K5" s="49"/>
    </row>
    <row r="6" spans="2:11" ht="22.5" customHeight="1">
      <c r="B6" s="128"/>
      <c r="C6" s="3" t="s">
        <v>4</v>
      </c>
      <c r="D6" s="5">
        <v>568</v>
      </c>
      <c r="E6" s="5">
        <v>4478</v>
      </c>
      <c r="F6" s="5">
        <v>5294</v>
      </c>
      <c r="G6" s="6">
        <v>13169</v>
      </c>
      <c r="H6" s="7">
        <f>SUM(D6:G6)</f>
        <v>23509</v>
      </c>
      <c r="I6" s="49"/>
      <c r="J6" s="59"/>
      <c r="K6" s="49"/>
    </row>
    <row r="7" spans="2:11" ht="22.5" customHeight="1">
      <c r="B7" s="128"/>
      <c r="C7" s="3" t="s">
        <v>5</v>
      </c>
      <c r="D7" s="5">
        <f>SUM(D5:D6)</f>
        <v>1277380</v>
      </c>
      <c r="E7" s="5">
        <f t="shared" ref="E7:G7" si="0">SUM(E5:E6)</f>
        <v>1146815</v>
      </c>
      <c r="F7" s="5">
        <f t="shared" si="0"/>
        <v>947512</v>
      </c>
      <c r="G7" s="5">
        <f t="shared" si="0"/>
        <v>1206400</v>
      </c>
      <c r="H7" s="7">
        <f>SUM(H5:H6)</f>
        <v>4578107</v>
      </c>
      <c r="I7" s="49"/>
      <c r="J7" s="59"/>
      <c r="K7" s="49"/>
    </row>
    <row r="8" spans="2:11" ht="22.5" customHeight="1" thickBot="1">
      <c r="B8" s="129" t="s">
        <v>6</v>
      </c>
      <c r="C8" s="3" t="s">
        <v>134</v>
      </c>
      <c r="D8" s="5">
        <v>715240</v>
      </c>
      <c r="E8" s="5">
        <v>617561</v>
      </c>
      <c r="F8" s="5">
        <v>673118</v>
      </c>
      <c r="G8" s="6">
        <v>738875</v>
      </c>
      <c r="H8" s="7">
        <f>SUM(D8:G8)</f>
        <v>2744794</v>
      </c>
      <c r="I8" s="49"/>
    </row>
    <row r="9" spans="2:11" ht="22.5" customHeight="1" thickTop="1" thickBot="1">
      <c r="B9" s="129"/>
      <c r="C9" s="3" t="s">
        <v>135</v>
      </c>
      <c r="D9" s="5">
        <v>128</v>
      </c>
      <c r="E9" s="5">
        <v>1024</v>
      </c>
      <c r="F9" s="5">
        <v>1771</v>
      </c>
      <c r="G9" s="6">
        <v>4476</v>
      </c>
      <c r="H9" s="7">
        <f>SUM(D9:G9)</f>
        <v>7399</v>
      </c>
      <c r="I9" s="49"/>
    </row>
    <row r="10" spans="2:11" ht="22.5" customHeight="1" thickTop="1" thickBot="1">
      <c r="B10" s="129"/>
      <c r="C10" s="60" t="s">
        <v>136</v>
      </c>
      <c r="D10" s="8">
        <f>SUM(D8:D9)</f>
        <v>715368</v>
      </c>
      <c r="E10" s="8">
        <f>SUM(E8:E9)</f>
        <v>618585</v>
      </c>
      <c r="F10" s="8">
        <f t="shared" ref="F10:G10" si="1">SUM(F8:F9)</f>
        <v>674889</v>
      </c>
      <c r="G10" s="8">
        <f t="shared" si="1"/>
        <v>743351</v>
      </c>
      <c r="H10" s="8">
        <f>SUM(H8:H9)</f>
        <v>2752193</v>
      </c>
      <c r="I10" s="49"/>
    </row>
    <row r="11" spans="2:11" ht="22.5" customHeight="1" thickTop="1">
      <c r="B11" s="130" t="s">
        <v>7</v>
      </c>
      <c r="C11" s="61" t="s">
        <v>3</v>
      </c>
      <c r="D11" s="9">
        <v>1992052</v>
      </c>
      <c r="E11" s="9">
        <v>1759898</v>
      </c>
      <c r="F11" s="9">
        <v>1615336</v>
      </c>
      <c r="G11" s="9">
        <v>1932106</v>
      </c>
      <c r="H11" s="10">
        <f>H5+H8</f>
        <v>7299392</v>
      </c>
      <c r="I11" s="49"/>
    </row>
    <row r="12" spans="2:11" ht="22.5" customHeight="1">
      <c r="B12" s="130"/>
      <c r="C12" s="3" t="s">
        <v>4</v>
      </c>
      <c r="D12" s="5">
        <v>696</v>
      </c>
      <c r="E12" s="5">
        <v>5502</v>
      </c>
      <c r="F12" s="5">
        <v>7065</v>
      </c>
      <c r="G12" s="5">
        <v>17645</v>
      </c>
      <c r="H12" s="7">
        <f>H6+H9</f>
        <v>30908</v>
      </c>
      <c r="I12" s="49"/>
    </row>
    <row r="13" spans="2:11" ht="22.5" customHeight="1">
      <c r="B13" s="130"/>
      <c r="C13" s="3" t="s">
        <v>8</v>
      </c>
      <c r="D13" s="5">
        <f>SUM(D11:D12)</f>
        <v>1992748</v>
      </c>
      <c r="E13" s="5">
        <f>SUM(E11:E12)</f>
        <v>1765400</v>
      </c>
      <c r="F13" s="5">
        <f>SUM(F11:F12)</f>
        <v>1622401</v>
      </c>
      <c r="G13" s="5">
        <f>SUM(G11:G12)</f>
        <v>1949751</v>
      </c>
      <c r="H13" s="7">
        <f>SUM(H11:H12)</f>
        <v>7330300</v>
      </c>
      <c r="I13" s="49"/>
    </row>
  </sheetData>
  <mergeCells count="4">
    <mergeCell ref="B4:C4"/>
    <mergeCell ref="B5:B7"/>
    <mergeCell ref="B8:B10"/>
    <mergeCell ref="B11:B13"/>
  </mergeCells>
  <phoneticPr fontId="9"/>
  <pageMargins left="0.7" right="0.7" top="0.75" bottom="0.75" header="0.51180555555555496" footer="0.51180555555555496"/>
  <pageSetup paperSize="9" scale="82" firstPageNumber="0" orientation="landscape" horizontalDpi="300" verticalDpi="300"/>
  <ignoredErrors>
    <ignoredError sqref="H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31"/>
  <sheetViews>
    <sheetView zoomScaleNormal="100" zoomScalePageLayoutView="60" workbookViewId="0"/>
  </sheetViews>
  <sheetFormatPr defaultRowHeight="15"/>
  <cols>
    <col min="1" max="1" width="9.125" style="11" customWidth="1"/>
    <col min="2" max="2" width="31.875" style="11" bestFit="1" customWidth="1"/>
    <col min="3" max="3" width="10.125" style="1" customWidth="1"/>
    <col min="4" max="5" width="10.125" style="11" customWidth="1"/>
    <col min="6" max="6" width="9" style="11" customWidth="1"/>
    <col min="7" max="1025" width="9.125" style="11" customWidth="1"/>
  </cols>
  <sheetData>
    <row r="1" spans="1:5">
      <c r="A1" s="55"/>
    </row>
    <row r="2" spans="1:5" ht="22.5" customHeight="1">
      <c r="B2" s="2" t="s">
        <v>9</v>
      </c>
    </row>
    <row r="3" spans="1:5" s="12" customFormat="1" ht="22.5" customHeight="1">
      <c r="B3" s="13" t="str">
        <f>+'表1　観光客数'!B3</f>
        <v>2025年</v>
      </c>
      <c r="E3" s="14" t="s">
        <v>0</v>
      </c>
    </row>
    <row r="4" spans="1:5" s="12" customFormat="1" ht="22.5" customHeight="1">
      <c r="B4" s="131" t="s">
        <v>10</v>
      </c>
      <c r="C4" s="132" t="s">
        <v>11</v>
      </c>
      <c r="D4" s="132"/>
      <c r="E4" s="132"/>
    </row>
    <row r="5" spans="1:5" s="12" customFormat="1" ht="22.5" customHeight="1">
      <c r="B5" s="131"/>
      <c r="C5" s="15"/>
      <c r="D5" s="16" t="s">
        <v>12</v>
      </c>
      <c r="E5" s="16" t="s">
        <v>13</v>
      </c>
    </row>
    <row r="6" spans="1:5" s="12" customFormat="1" ht="22.5" customHeight="1">
      <c r="B6" s="17" t="s">
        <v>110</v>
      </c>
      <c r="C6" s="18">
        <v>432228</v>
      </c>
      <c r="D6" s="18">
        <v>16196</v>
      </c>
      <c r="E6" s="18">
        <v>416032</v>
      </c>
    </row>
    <row r="7" spans="1:5" s="12" customFormat="1" ht="22.5" customHeight="1">
      <c r="B7" s="17" t="s">
        <v>111</v>
      </c>
      <c r="C7" s="18">
        <v>238690</v>
      </c>
      <c r="D7" s="18">
        <v>6600</v>
      </c>
      <c r="E7" s="18">
        <v>232090</v>
      </c>
    </row>
    <row r="8" spans="1:5" s="12" customFormat="1" ht="22.5" customHeight="1">
      <c r="B8" s="17" t="s">
        <v>112</v>
      </c>
      <c r="C8" s="18">
        <v>95712</v>
      </c>
      <c r="D8" s="18">
        <v>5741</v>
      </c>
      <c r="E8" s="18">
        <v>89971</v>
      </c>
    </row>
    <row r="9" spans="1:5" s="12" customFormat="1" ht="22.5" customHeight="1">
      <c r="B9" s="17" t="s">
        <v>113</v>
      </c>
      <c r="C9" s="18">
        <v>133377</v>
      </c>
      <c r="D9" s="18">
        <v>34722</v>
      </c>
      <c r="E9" s="18">
        <v>98655</v>
      </c>
    </row>
    <row r="10" spans="1:5" s="12" customFormat="1" ht="22.5" customHeight="1">
      <c r="B10" s="17" t="s">
        <v>14</v>
      </c>
      <c r="C10" s="18">
        <v>22329</v>
      </c>
      <c r="D10" s="18">
        <v>4105</v>
      </c>
      <c r="E10" s="18">
        <v>18224</v>
      </c>
    </row>
    <row r="11" spans="1:5" s="12" customFormat="1" ht="22.5" customHeight="1">
      <c r="B11" s="17" t="s">
        <v>16</v>
      </c>
      <c r="C11" s="18">
        <v>24728</v>
      </c>
      <c r="D11" s="18">
        <v>2377</v>
      </c>
      <c r="E11" s="18">
        <v>22351</v>
      </c>
    </row>
    <row r="12" spans="1:5" s="12" customFormat="1" ht="22.5" customHeight="1">
      <c r="B12" s="17" t="s">
        <v>15</v>
      </c>
      <c r="C12" s="18">
        <v>10146</v>
      </c>
      <c r="D12" s="18">
        <v>8880</v>
      </c>
      <c r="E12" s="18">
        <v>1266</v>
      </c>
    </row>
    <row r="13" spans="1:5" s="12" customFormat="1" ht="22.5" customHeight="1">
      <c r="B13" s="17" t="s">
        <v>17</v>
      </c>
      <c r="C13" s="18">
        <v>3659</v>
      </c>
      <c r="D13" s="18">
        <v>967</v>
      </c>
      <c r="E13" s="18">
        <v>2692</v>
      </c>
    </row>
    <row r="14" spans="1:5" s="12" customFormat="1" ht="22.5" customHeight="1">
      <c r="B14" s="17" t="s">
        <v>18</v>
      </c>
      <c r="C14" s="18">
        <v>3927</v>
      </c>
      <c r="D14" s="18">
        <v>3376</v>
      </c>
      <c r="E14" s="18">
        <v>551</v>
      </c>
    </row>
    <row r="15" spans="1:5" s="12" customFormat="1" ht="22.5" customHeight="1">
      <c r="B15" s="17" t="s">
        <v>77</v>
      </c>
      <c r="C15" s="18">
        <v>228</v>
      </c>
      <c r="D15" s="18">
        <v>228</v>
      </c>
      <c r="E15" s="18">
        <v>0</v>
      </c>
    </row>
    <row r="16" spans="1:5" s="12" customFormat="1" ht="22.5" customHeight="1">
      <c r="B16" s="17" t="s">
        <v>114</v>
      </c>
      <c r="C16" s="18">
        <v>1932</v>
      </c>
      <c r="D16" s="18">
        <v>1932</v>
      </c>
      <c r="E16" s="18">
        <v>0</v>
      </c>
    </row>
    <row r="17" spans="2:7" s="12" customFormat="1" ht="22.5" customHeight="1">
      <c r="B17" s="50" t="s">
        <v>115</v>
      </c>
      <c r="C17" s="18">
        <v>46656</v>
      </c>
      <c r="D17" s="18">
        <v>19844</v>
      </c>
      <c r="E17" s="18">
        <v>26812</v>
      </c>
    </row>
    <row r="18" spans="2:7" s="12" customFormat="1" ht="22.5" customHeight="1">
      <c r="B18" s="50" t="s">
        <v>19</v>
      </c>
      <c r="C18" s="18">
        <v>3991</v>
      </c>
      <c r="D18" s="18">
        <v>3589</v>
      </c>
      <c r="E18" s="18">
        <v>402</v>
      </c>
    </row>
    <row r="19" spans="2:7" s="12" customFormat="1" ht="22.5" customHeight="1">
      <c r="B19" s="50" t="s">
        <v>21</v>
      </c>
      <c r="C19" s="18">
        <v>5509</v>
      </c>
      <c r="D19" s="18">
        <v>4166</v>
      </c>
      <c r="E19" s="18">
        <v>1343</v>
      </c>
    </row>
    <row r="20" spans="2:7" s="12" customFormat="1" ht="22.5" customHeight="1">
      <c r="B20" s="50" t="s">
        <v>116</v>
      </c>
      <c r="C20" s="18">
        <v>7575</v>
      </c>
      <c r="D20" s="18">
        <v>3748</v>
      </c>
      <c r="E20" s="18">
        <v>3827</v>
      </c>
    </row>
    <row r="21" spans="2:7" s="12" customFormat="1" ht="22.5" customHeight="1">
      <c r="B21" s="50" t="s">
        <v>20</v>
      </c>
      <c r="C21" s="18">
        <v>4153</v>
      </c>
      <c r="D21" s="18">
        <v>2645</v>
      </c>
      <c r="E21" s="18">
        <v>1508</v>
      </c>
    </row>
    <row r="22" spans="2:7" s="12" customFormat="1" ht="22.5" customHeight="1">
      <c r="B22" s="50" t="s">
        <v>117</v>
      </c>
      <c r="C22" s="18">
        <v>508</v>
      </c>
      <c r="D22" s="18">
        <v>508</v>
      </c>
      <c r="E22" s="18">
        <v>0</v>
      </c>
    </row>
    <row r="23" spans="2:7" s="12" customFormat="1" ht="22.5" customHeight="1">
      <c r="B23" s="17" t="s">
        <v>118</v>
      </c>
      <c r="C23" s="18">
        <v>1041</v>
      </c>
      <c r="D23" s="18">
        <v>1041</v>
      </c>
      <c r="E23" s="18">
        <v>0</v>
      </c>
    </row>
    <row r="24" spans="2:7" s="12" customFormat="1" ht="22.5" customHeight="1">
      <c r="B24" s="17" t="s">
        <v>119</v>
      </c>
      <c r="C24" s="18">
        <v>662</v>
      </c>
      <c r="D24" s="18">
        <v>596</v>
      </c>
      <c r="E24" s="18">
        <v>66</v>
      </c>
    </row>
    <row r="25" spans="2:7" s="12" customFormat="1" ht="22.5" customHeight="1">
      <c r="B25" s="17" t="s">
        <v>22</v>
      </c>
      <c r="C25" s="18">
        <v>16974</v>
      </c>
      <c r="D25" s="18">
        <v>5682</v>
      </c>
      <c r="E25" s="18">
        <v>11292</v>
      </c>
    </row>
    <row r="26" spans="2:7" s="12" customFormat="1" ht="22.5" customHeight="1">
      <c r="B26" s="17" t="s">
        <v>120</v>
      </c>
      <c r="C26" s="18">
        <v>3238</v>
      </c>
      <c r="D26" s="19">
        <v>710</v>
      </c>
      <c r="E26" s="19">
        <v>2528</v>
      </c>
    </row>
    <row r="27" spans="2:7" s="12" customFormat="1" ht="22.5" customHeight="1" thickBot="1">
      <c r="B27" s="47" t="s">
        <v>121</v>
      </c>
      <c r="C27" s="48">
        <v>42319</v>
      </c>
      <c r="D27" s="48">
        <v>9699</v>
      </c>
      <c r="E27" s="48">
        <v>32620</v>
      </c>
    </row>
    <row r="28" spans="2:7" s="12" customFormat="1" ht="45" customHeight="1" thickTop="1">
      <c r="B28" s="20" t="s">
        <v>24</v>
      </c>
      <c r="C28" s="21">
        <f>SUM(C6:C27)</f>
        <v>1099582</v>
      </c>
      <c r="D28" s="21">
        <f>SUM(D6:D27)</f>
        <v>137352</v>
      </c>
      <c r="E28" s="21">
        <f>SUM(E6:E27)</f>
        <v>962230</v>
      </c>
    </row>
    <row r="29" spans="2:7" s="12" customFormat="1" ht="22.5" customHeight="1">
      <c r="D29" s="22"/>
      <c r="E29" s="23"/>
    </row>
    <row r="30" spans="2:7" ht="22.5" customHeight="1">
      <c r="B30" s="133" t="s">
        <v>25</v>
      </c>
      <c r="C30" s="133"/>
      <c r="D30" s="133"/>
      <c r="E30" s="133"/>
      <c r="F30" s="133"/>
      <c r="G30" s="133"/>
    </row>
    <row r="31" spans="2:7">
      <c r="B31" s="134"/>
      <c r="C31" s="135"/>
      <c r="D31" s="134"/>
      <c r="E31" s="134"/>
      <c r="F31" s="134"/>
      <c r="G31" s="134"/>
    </row>
  </sheetData>
  <mergeCells count="3">
    <mergeCell ref="B4:B5"/>
    <mergeCell ref="C4:E4"/>
    <mergeCell ref="B30:G31"/>
  </mergeCells>
  <phoneticPr fontId="9"/>
  <pageMargins left="0.7" right="0.7" top="0.75" bottom="0.75" header="0.51180555555555496" footer="0.51180555555555496"/>
  <pageSetup paperSize="9" scale="98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MK10"/>
  <sheetViews>
    <sheetView zoomScaleNormal="100" zoomScalePageLayoutView="60" workbookViewId="0"/>
  </sheetViews>
  <sheetFormatPr defaultRowHeight="14.25"/>
  <cols>
    <col min="1" max="1" width="9.125" style="62" customWidth="1"/>
    <col min="2" max="2" width="21" style="62" customWidth="1"/>
    <col min="3" max="14" width="10.75" style="62" customWidth="1"/>
    <col min="15" max="15" width="14.875" style="62" customWidth="1"/>
    <col min="16" max="1025" width="9.125" style="62" customWidth="1"/>
    <col min="1026" max="16384" width="9" style="54"/>
  </cols>
  <sheetData>
    <row r="2" spans="2:16" ht="22.5" customHeight="1">
      <c r="B2" s="24" t="s">
        <v>96</v>
      </c>
      <c r="O2" s="63"/>
    </row>
    <row r="3" spans="2:16" ht="22.5" customHeight="1">
      <c r="B3" s="24" t="s">
        <v>104</v>
      </c>
      <c r="O3" s="64" t="s">
        <v>0</v>
      </c>
    </row>
    <row r="4" spans="2:16" ht="22.5" customHeight="1">
      <c r="B4" s="65"/>
      <c r="C4" s="25" t="s">
        <v>26</v>
      </c>
      <c r="D4" s="26" t="s">
        <v>27</v>
      </c>
      <c r="E4" s="25" t="s">
        <v>28</v>
      </c>
      <c r="F4" s="25" t="s">
        <v>29</v>
      </c>
      <c r="G4" s="26" t="s">
        <v>30</v>
      </c>
      <c r="H4" s="25" t="s">
        <v>31</v>
      </c>
      <c r="I4" s="25" t="s">
        <v>32</v>
      </c>
      <c r="J4" s="26" t="s">
        <v>33</v>
      </c>
      <c r="K4" s="25" t="s">
        <v>34</v>
      </c>
      <c r="L4" s="25" t="s">
        <v>88</v>
      </c>
      <c r="M4" s="26" t="s">
        <v>89</v>
      </c>
      <c r="N4" s="25" t="s">
        <v>90</v>
      </c>
      <c r="O4" s="66" t="s">
        <v>1</v>
      </c>
    </row>
    <row r="5" spans="2:16" ht="22.5" customHeight="1">
      <c r="B5" s="65" t="s">
        <v>35</v>
      </c>
      <c r="C5" s="27">
        <v>117241</v>
      </c>
      <c r="D5" s="27">
        <v>112960</v>
      </c>
      <c r="E5" s="27">
        <v>138052</v>
      </c>
      <c r="F5" s="27">
        <v>109047</v>
      </c>
      <c r="G5" s="27">
        <v>111209</v>
      </c>
      <c r="H5" s="27">
        <v>87269</v>
      </c>
      <c r="I5" s="27">
        <v>95876</v>
      </c>
      <c r="J5" s="27">
        <v>130795</v>
      </c>
      <c r="K5" s="27">
        <v>103101</v>
      </c>
      <c r="L5" s="27">
        <v>126271</v>
      </c>
      <c r="M5" s="27">
        <v>131071</v>
      </c>
      <c r="N5" s="27">
        <v>128158</v>
      </c>
      <c r="O5" s="28">
        <f t="shared" ref="O5:O10" si="0">SUM(C5:N5)</f>
        <v>1391050</v>
      </c>
    </row>
    <row r="6" spans="2:16" ht="22.5" customHeight="1">
      <c r="B6" s="65" t="s">
        <v>36</v>
      </c>
      <c r="C6" s="27">
        <v>39141</v>
      </c>
      <c r="D6" s="27">
        <v>36004</v>
      </c>
      <c r="E6" s="27">
        <v>45969</v>
      </c>
      <c r="F6" s="27">
        <v>36793</v>
      </c>
      <c r="G6" s="27">
        <v>31713</v>
      </c>
      <c r="H6" s="27">
        <v>21874</v>
      </c>
      <c r="I6" s="27">
        <v>22299</v>
      </c>
      <c r="J6" s="27">
        <v>32790</v>
      </c>
      <c r="K6" s="27">
        <v>25967</v>
      </c>
      <c r="L6" s="27">
        <v>35051</v>
      </c>
      <c r="M6" s="27">
        <v>39520</v>
      </c>
      <c r="N6" s="27">
        <v>37441</v>
      </c>
      <c r="O6" s="28">
        <f t="shared" si="0"/>
        <v>404562</v>
      </c>
    </row>
    <row r="7" spans="2:16" ht="22.5" customHeight="1">
      <c r="B7" s="65" t="s">
        <v>37</v>
      </c>
      <c r="C7" s="27">
        <v>45907</v>
      </c>
      <c r="D7" s="27">
        <v>64270</v>
      </c>
      <c r="E7" s="27">
        <v>79690</v>
      </c>
      <c r="F7" s="27">
        <v>61922</v>
      </c>
      <c r="G7" s="27">
        <v>64405</v>
      </c>
      <c r="H7" s="27">
        <v>61611</v>
      </c>
      <c r="I7" s="27">
        <v>71280</v>
      </c>
      <c r="J7" s="27">
        <v>88316</v>
      </c>
      <c r="K7" s="27">
        <v>68978</v>
      </c>
      <c r="L7" s="27">
        <v>67213</v>
      </c>
      <c r="M7" s="27">
        <v>68296</v>
      </c>
      <c r="N7" s="27">
        <v>70151</v>
      </c>
      <c r="O7" s="28">
        <f t="shared" si="0"/>
        <v>812039</v>
      </c>
    </row>
    <row r="8" spans="2:16" ht="22.5" customHeight="1" thickBot="1">
      <c r="B8" s="67" t="s">
        <v>23</v>
      </c>
      <c r="C8" s="29">
        <v>11501</v>
      </c>
      <c r="D8" s="29">
        <v>10182</v>
      </c>
      <c r="E8" s="29">
        <v>14451</v>
      </c>
      <c r="F8" s="29">
        <v>12443</v>
      </c>
      <c r="G8" s="29">
        <v>12411</v>
      </c>
      <c r="H8" s="29">
        <v>7888</v>
      </c>
      <c r="I8" s="29">
        <v>9790</v>
      </c>
      <c r="J8" s="29">
        <v>14921</v>
      </c>
      <c r="K8" s="29">
        <v>10776</v>
      </c>
      <c r="L8" s="29">
        <v>13471</v>
      </c>
      <c r="M8" s="29">
        <v>14038</v>
      </c>
      <c r="N8" s="29">
        <v>12670</v>
      </c>
      <c r="O8" s="30">
        <f t="shared" si="0"/>
        <v>144542</v>
      </c>
    </row>
    <row r="9" spans="2:16" ht="22.5" customHeight="1" thickTop="1">
      <c r="B9" s="68" t="s">
        <v>8</v>
      </c>
      <c r="C9" s="31">
        <f t="shared" ref="C9:N9" si="1">SUM(C5:C8)</f>
        <v>213790</v>
      </c>
      <c r="D9" s="31">
        <f t="shared" si="1"/>
        <v>223416</v>
      </c>
      <c r="E9" s="31">
        <f t="shared" si="1"/>
        <v>278162</v>
      </c>
      <c r="F9" s="31">
        <f t="shared" si="1"/>
        <v>220205</v>
      </c>
      <c r="G9" s="31">
        <f t="shared" si="1"/>
        <v>219738</v>
      </c>
      <c r="H9" s="31">
        <f t="shared" si="1"/>
        <v>178642</v>
      </c>
      <c r="I9" s="31">
        <f t="shared" si="1"/>
        <v>199245</v>
      </c>
      <c r="J9" s="31">
        <f t="shared" si="1"/>
        <v>266822</v>
      </c>
      <c r="K9" s="31">
        <f t="shared" si="1"/>
        <v>208822</v>
      </c>
      <c r="L9" s="31">
        <f t="shared" si="1"/>
        <v>242006</v>
      </c>
      <c r="M9" s="31">
        <f t="shared" si="1"/>
        <v>252925</v>
      </c>
      <c r="N9" s="31">
        <f t="shared" si="1"/>
        <v>248420</v>
      </c>
      <c r="O9" s="32">
        <f>SUM(C9:N9)</f>
        <v>2752193</v>
      </c>
      <c r="P9" s="69"/>
    </row>
    <row r="10" spans="2:16" ht="22.5" customHeight="1">
      <c r="B10" s="65" t="s">
        <v>38</v>
      </c>
      <c r="C10" s="27">
        <v>87321</v>
      </c>
      <c r="D10" s="27">
        <v>92575</v>
      </c>
      <c r="E10" s="27">
        <v>84756</v>
      </c>
      <c r="F10" s="27">
        <v>94940</v>
      </c>
      <c r="G10" s="27">
        <v>78140</v>
      </c>
      <c r="H10" s="27">
        <v>68022</v>
      </c>
      <c r="I10" s="27">
        <v>63955</v>
      </c>
      <c r="J10" s="27">
        <v>58934</v>
      </c>
      <c r="K10" s="27">
        <v>53708</v>
      </c>
      <c r="L10" s="27">
        <v>100712</v>
      </c>
      <c r="M10" s="27">
        <v>84101</v>
      </c>
      <c r="N10" s="27">
        <v>95066</v>
      </c>
      <c r="O10" s="28">
        <f t="shared" si="0"/>
        <v>962230</v>
      </c>
    </row>
  </sheetData>
  <phoneticPr fontId="9"/>
  <pageMargins left="0.70833333333333304" right="0.70833333333333304" top="1.25972222222222" bottom="0.55138888888888904" header="0.51180555555555496" footer="0.51180555555555496"/>
  <pageSetup paperSize="9" scale="71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MK12"/>
  <sheetViews>
    <sheetView zoomScaleNormal="100" zoomScalePageLayoutView="60" workbookViewId="0"/>
  </sheetViews>
  <sheetFormatPr defaultRowHeight="14.25"/>
  <cols>
    <col min="1" max="1" width="9.125" style="55" customWidth="1"/>
    <col min="2" max="2" width="15.625" style="51" customWidth="1"/>
    <col min="3" max="14" width="11.25" style="55" customWidth="1"/>
    <col min="15" max="15" width="14.125" style="55" customWidth="1"/>
    <col min="16" max="16" width="9.125" style="55" customWidth="1"/>
    <col min="17" max="17" width="10.5" style="55" customWidth="1"/>
    <col min="18" max="1025" width="9.125" style="55" customWidth="1"/>
    <col min="1026" max="16384" width="9" style="54"/>
  </cols>
  <sheetData>
    <row r="2" spans="2:17" ht="22.5" customHeight="1">
      <c r="B2" s="55" t="s">
        <v>97</v>
      </c>
      <c r="C2" s="70"/>
      <c r="O2" s="70"/>
    </row>
    <row r="3" spans="2:17" ht="22.5" customHeight="1">
      <c r="B3" s="49" t="str">
        <f>+'表3　宿泊客数'!B3</f>
        <v>2025年1月～12月</v>
      </c>
      <c r="O3" s="57" t="s">
        <v>0</v>
      </c>
    </row>
    <row r="4" spans="2:17" ht="22.5" customHeight="1">
      <c r="B4" s="3"/>
      <c r="C4" s="33" t="s">
        <v>79</v>
      </c>
      <c r="D4" s="3" t="s">
        <v>80</v>
      </c>
      <c r="E4" s="3" t="s">
        <v>81</v>
      </c>
      <c r="F4" s="3" t="s">
        <v>82</v>
      </c>
      <c r="G4" s="3" t="s">
        <v>83</v>
      </c>
      <c r="H4" s="3" t="s">
        <v>84</v>
      </c>
      <c r="I4" s="3" t="s">
        <v>85</v>
      </c>
      <c r="J4" s="3" t="s">
        <v>86</v>
      </c>
      <c r="K4" s="3" t="s">
        <v>87</v>
      </c>
      <c r="L4" s="3" t="s">
        <v>88</v>
      </c>
      <c r="M4" s="3" t="s">
        <v>89</v>
      </c>
      <c r="N4" s="4" t="s">
        <v>90</v>
      </c>
      <c r="O4" s="71" t="s">
        <v>1</v>
      </c>
    </row>
    <row r="5" spans="2:17" ht="37.5" customHeight="1">
      <c r="B5" s="72" t="s">
        <v>39</v>
      </c>
      <c r="C5" s="34">
        <v>399377</v>
      </c>
      <c r="D5" s="5">
        <v>350307</v>
      </c>
      <c r="E5" s="5">
        <v>510830</v>
      </c>
      <c r="F5" s="5">
        <v>449837</v>
      </c>
      <c r="G5" s="5">
        <v>474330</v>
      </c>
      <c r="H5" s="5">
        <v>285058</v>
      </c>
      <c r="I5" s="5">
        <v>290567</v>
      </c>
      <c r="J5" s="5">
        <v>527865</v>
      </c>
      <c r="K5" s="5">
        <v>337692</v>
      </c>
      <c r="L5" s="5">
        <v>387451</v>
      </c>
      <c r="M5" s="5">
        <v>467997</v>
      </c>
      <c r="N5" s="6">
        <v>379648</v>
      </c>
      <c r="O5" s="7">
        <f>SUM(C5:N5)</f>
        <v>4860959</v>
      </c>
      <c r="Q5" s="73"/>
    </row>
    <row r="12" spans="2:17"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</row>
  </sheetData>
  <phoneticPr fontId="9"/>
  <pageMargins left="0.7" right="0.7" top="0.75" bottom="0.75" header="0.51180555555555496" footer="0.51180555555555496"/>
  <pageSetup paperSize="9" scale="64" firstPageNumber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K30"/>
  <sheetViews>
    <sheetView showGridLines="0" zoomScaleNormal="100" zoomScalePageLayoutView="60" workbookViewId="0"/>
  </sheetViews>
  <sheetFormatPr defaultRowHeight="14.25"/>
  <cols>
    <col min="1" max="1" width="6.125" style="74" customWidth="1"/>
    <col min="2" max="2" width="19.875" style="74" customWidth="1"/>
    <col min="3" max="3" width="18.625" style="75" customWidth="1"/>
    <col min="4" max="4" width="17.5" style="75" customWidth="1"/>
    <col min="5" max="5" width="18.625" style="75" customWidth="1"/>
    <col min="6" max="1025" width="9.125" style="74" customWidth="1"/>
    <col min="1026" max="16384" width="9" style="54"/>
  </cols>
  <sheetData>
    <row r="1" spans="2:5" ht="11.25" customHeight="1"/>
    <row r="2" spans="2:5">
      <c r="B2" s="136" t="s">
        <v>98</v>
      </c>
      <c r="C2" s="136"/>
      <c r="D2" s="136"/>
      <c r="E2" s="136"/>
    </row>
    <row r="3" spans="2:5">
      <c r="B3" s="76"/>
    </row>
    <row r="4" spans="2:5" ht="28.5">
      <c r="B4" s="147" t="s">
        <v>137</v>
      </c>
    </row>
    <row r="5" spans="2:5">
      <c r="B5" s="136" t="s">
        <v>40</v>
      </c>
      <c r="C5" s="136"/>
    </row>
    <row r="6" spans="2:5" ht="39.75" customHeight="1">
      <c r="B6" s="77"/>
      <c r="C6" s="77" t="s">
        <v>41</v>
      </c>
      <c r="D6" s="78" t="s">
        <v>99</v>
      </c>
      <c r="E6" s="79" t="s">
        <v>42</v>
      </c>
    </row>
    <row r="7" spans="2:5" ht="52.5" customHeight="1">
      <c r="B7" s="77" t="s">
        <v>6</v>
      </c>
      <c r="C7" s="35">
        <v>1789963</v>
      </c>
      <c r="D7" s="36">
        <v>32248</v>
      </c>
      <c r="E7" s="36">
        <f>ROUND(C7*D7/1000,0)</f>
        <v>57722727</v>
      </c>
    </row>
    <row r="8" spans="2:5" ht="52.5" customHeight="1">
      <c r="B8" s="77" t="s">
        <v>43</v>
      </c>
      <c r="C8" s="35">
        <v>4440755</v>
      </c>
      <c r="D8" s="36">
        <v>8255</v>
      </c>
      <c r="E8" s="36">
        <f>ROUND(C8*D8/1000,0)</f>
        <v>36658433</v>
      </c>
    </row>
    <row r="9" spans="2:5" ht="52.5" customHeight="1">
      <c r="B9" s="77" t="s">
        <v>44</v>
      </c>
      <c r="C9" s="37">
        <f>SUM(C7:C8)</f>
        <v>6230718</v>
      </c>
      <c r="D9" s="80"/>
      <c r="E9" s="36">
        <f>SUM(E7:E8)</f>
        <v>94381160</v>
      </c>
    </row>
    <row r="10" spans="2:5" ht="24.95" customHeight="1">
      <c r="B10" s="137"/>
      <c r="C10" s="137"/>
      <c r="D10" s="137"/>
      <c r="E10" s="137"/>
    </row>
    <row r="11" spans="2:5">
      <c r="B11" s="74" t="s">
        <v>138</v>
      </c>
    </row>
    <row r="12" spans="2:5">
      <c r="B12" s="76"/>
    </row>
    <row r="13" spans="2:5" ht="39.75" customHeight="1">
      <c r="B13" s="77"/>
      <c r="C13" s="77" t="s">
        <v>41</v>
      </c>
      <c r="D13" s="78" t="s">
        <v>99</v>
      </c>
      <c r="E13" s="79" t="s">
        <v>42</v>
      </c>
    </row>
    <row r="14" spans="2:5" ht="52.5" customHeight="1">
      <c r="B14" s="77" t="s">
        <v>6</v>
      </c>
      <c r="C14" s="18">
        <v>962230</v>
      </c>
      <c r="D14" s="38">
        <v>35253</v>
      </c>
      <c r="E14" s="18">
        <f>ROUND(C14*D14/1000,0)</f>
        <v>33921494</v>
      </c>
    </row>
    <row r="15" spans="2:5" ht="52.5" customHeight="1">
      <c r="B15" s="77" t="s">
        <v>43</v>
      </c>
      <c r="C15" s="18">
        <v>137352</v>
      </c>
      <c r="D15" s="38">
        <v>5632</v>
      </c>
      <c r="E15" s="18">
        <f>ROUND(C15*D15/1000,0)</f>
        <v>773566</v>
      </c>
    </row>
    <row r="16" spans="2:5" ht="52.5" customHeight="1">
      <c r="B16" s="77" t="s">
        <v>44</v>
      </c>
      <c r="C16" s="37">
        <f>SUM(C14:C15)</f>
        <v>1099582</v>
      </c>
      <c r="D16" s="80"/>
      <c r="E16" s="37">
        <f>SUM(E14:E15)</f>
        <v>34695060</v>
      </c>
    </row>
    <row r="17" spans="2:5" ht="24.95" customHeight="1"/>
    <row r="18" spans="2:5" ht="24.95" customHeight="1">
      <c r="B18" s="74" t="s">
        <v>133</v>
      </c>
    </row>
    <row r="19" spans="2:5">
      <c r="B19" s="76"/>
    </row>
    <row r="20" spans="2:5" ht="39.75" customHeight="1">
      <c r="B20" s="77"/>
      <c r="C20" s="77" t="s">
        <v>41</v>
      </c>
      <c r="D20" s="78" t="s">
        <v>99</v>
      </c>
      <c r="E20" s="79" t="s">
        <v>42</v>
      </c>
    </row>
    <row r="21" spans="2:5" ht="52.5" customHeight="1">
      <c r="B21" s="77" t="s">
        <v>6</v>
      </c>
      <c r="C21" s="18">
        <f>C7+C14</f>
        <v>2752193</v>
      </c>
      <c r="D21" s="127"/>
      <c r="E21" s="18">
        <f>E7+E14</f>
        <v>91644221</v>
      </c>
    </row>
    <row r="22" spans="2:5" ht="52.5" customHeight="1">
      <c r="B22" s="77" t="s">
        <v>43</v>
      </c>
      <c r="C22" s="18">
        <f>C8+C15</f>
        <v>4578107</v>
      </c>
      <c r="D22" s="127"/>
      <c r="E22" s="18">
        <f>E8+E15</f>
        <v>37431999</v>
      </c>
    </row>
    <row r="23" spans="2:5" ht="52.5" customHeight="1">
      <c r="B23" s="77" t="s">
        <v>44</v>
      </c>
      <c r="C23" s="37">
        <f>SUM(C21:C22)</f>
        <v>7330300</v>
      </c>
      <c r="D23" s="80"/>
      <c r="E23" s="37">
        <f>SUM(E21:E22)</f>
        <v>129076220</v>
      </c>
    </row>
    <row r="30" spans="2:5" ht="27" customHeight="1"/>
  </sheetData>
  <mergeCells count="3">
    <mergeCell ref="B2:E2"/>
    <mergeCell ref="B5:C5"/>
    <mergeCell ref="B10:E10"/>
  </mergeCells>
  <phoneticPr fontId="9"/>
  <pageMargins left="0.7" right="0.7" top="0.75" bottom="0.75" header="0.51180555555555496" footer="0.51180555555555496"/>
  <pageSetup paperSize="9" scale="97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AMK22"/>
  <sheetViews>
    <sheetView showGridLines="0" zoomScale="70" zoomScaleNormal="70" zoomScalePageLayoutView="60" workbookViewId="0"/>
  </sheetViews>
  <sheetFormatPr defaultRowHeight="14.25"/>
  <cols>
    <col min="1" max="1" width="6.625" style="106" customWidth="1"/>
    <col min="2" max="2" width="19.875" style="106" customWidth="1"/>
    <col min="3" max="14" width="11.125" style="106" customWidth="1"/>
    <col min="15" max="15" width="12.25" style="106" customWidth="1"/>
    <col min="16" max="257" width="9.125" style="106" customWidth="1"/>
    <col min="258" max="258" width="16.125" style="106" customWidth="1"/>
    <col min="259" max="266" width="9.5" style="106" customWidth="1"/>
    <col min="267" max="267" width="9.75" style="106" customWidth="1"/>
    <col min="268" max="270" width="9.5" style="106" customWidth="1"/>
    <col min="271" max="271" width="11.75" style="106" customWidth="1"/>
    <col min="272" max="513" width="9.125" style="106" customWidth="1"/>
    <col min="514" max="514" width="16.125" style="106" customWidth="1"/>
    <col min="515" max="522" width="9.5" style="106" customWidth="1"/>
    <col min="523" max="523" width="9.75" style="106" customWidth="1"/>
    <col min="524" max="526" width="9.5" style="106" customWidth="1"/>
    <col min="527" max="527" width="11.75" style="106" customWidth="1"/>
    <col min="528" max="769" width="9.125" style="106" customWidth="1"/>
    <col min="770" max="770" width="16.125" style="106" customWidth="1"/>
    <col min="771" max="778" width="9.5" style="106" customWidth="1"/>
    <col min="779" max="779" width="9.75" style="106" customWidth="1"/>
    <col min="780" max="782" width="9.5" style="106" customWidth="1"/>
    <col min="783" max="783" width="11.75" style="106" customWidth="1"/>
    <col min="784" max="1025" width="9.125" style="106" customWidth="1"/>
    <col min="1026" max="16384" width="9" style="107"/>
  </cols>
  <sheetData>
    <row r="3" spans="2:15" s="108" customFormat="1" ht="24" customHeight="1">
      <c r="B3" s="108" t="s">
        <v>78</v>
      </c>
    </row>
    <row r="4" spans="2:15" s="108" customFormat="1" ht="24" customHeight="1" thickBot="1">
      <c r="B4" s="108" t="s">
        <v>105</v>
      </c>
      <c r="N4" s="138" t="s">
        <v>0</v>
      </c>
      <c r="O4" s="138"/>
    </row>
    <row r="5" spans="2:15" ht="13.5" hidden="1" customHeight="1"/>
    <row r="6" spans="2:15" ht="48" customHeight="1">
      <c r="B6" s="109" t="s">
        <v>45</v>
      </c>
      <c r="C6" s="110" t="s">
        <v>79</v>
      </c>
      <c r="D6" s="110" t="s">
        <v>80</v>
      </c>
      <c r="E6" s="110" t="s">
        <v>81</v>
      </c>
      <c r="F6" s="110" t="s">
        <v>82</v>
      </c>
      <c r="G6" s="110" t="s">
        <v>83</v>
      </c>
      <c r="H6" s="110" t="s">
        <v>84</v>
      </c>
      <c r="I6" s="110" t="s">
        <v>85</v>
      </c>
      <c r="J6" s="110" t="s">
        <v>86</v>
      </c>
      <c r="K6" s="110" t="s">
        <v>87</v>
      </c>
      <c r="L6" s="110" t="s">
        <v>88</v>
      </c>
      <c r="M6" s="110" t="s">
        <v>89</v>
      </c>
      <c r="N6" s="111" t="s">
        <v>90</v>
      </c>
      <c r="O6" s="112" t="s">
        <v>8</v>
      </c>
    </row>
    <row r="7" spans="2:15" ht="33" customHeight="1">
      <c r="B7" s="113" t="s">
        <v>46</v>
      </c>
      <c r="C7" s="114">
        <v>10224</v>
      </c>
      <c r="D7" s="114">
        <v>11761</v>
      </c>
      <c r="E7" s="114">
        <v>13200</v>
      </c>
      <c r="F7" s="114">
        <v>9830</v>
      </c>
      <c r="G7" s="114">
        <v>10219</v>
      </c>
      <c r="H7" s="114">
        <v>7118</v>
      </c>
      <c r="I7" s="114">
        <v>6170</v>
      </c>
      <c r="J7" s="114">
        <v>10089</v>
      </c>
      <c r="K7" s="114">
        <v>8008</v>
      </c>
      <c r="L7" s="114">
        <v>9360</v>
      </c>
      <c r="M7" s="114">
        <v>11107</v>
      </c>
      <c r="N7" s="114">
        <v>11147</v>
      </c>
      <c r="O7" s="115">
        <f t="shared" ref="O7:O18" si="0">SUM(C7:N7)</f>
        <v>118233</v>
      </c>
    </row>
    <row r="8" spans="2:15" ht="33" customHeight="1">
      <c r="B8" s="116" t="s">
        <v>47</v>
      </c>
      <c r="C8" s="114">
        <v>3036</v>
      </c>
      <c r="D8" s="114">
        <v>2907</v>
      </c>
      <c r="E8" s="114">
        <v>2945</v>
      </c>
      <c r="F8" s="114">
        <v>2884</v>
      </c>
      <c r="G8" s="114">
        <v>2907</v>
      </c>
      <c r="H8" s="114">
        <v>2701</v>
      </c>
      <c r="I8" s="114">
        <v>2660</v>
      </c>
      <c r="J8" s="114">
        <v>2582</v>
      </c>
      <c r="K8" s="114">
        <v>2654</v>
      </c>
      <c r="L8" s="114">
        <v>2800</v>
      </c>
      <c r="M8" s="114">
        <v>2919</v>
      </c>
      <c r="N8" s="114">
        <v>3079</v>
      </c>
      <c r="O8" s="115">
        <f t="shared" si="0"/>
        <v>34074</v>
      </c>
    </row>
    <row r="9" spans="2:15" ht="33" customHeight="1">
      <c r="B9" s="116" t="s">
        <v>132</v>
      </c>
      <c r="C9" s="114">
        <v>13751</v>
      </c>
      <c r="D9" s="114">
        <v>1027</v>
      </c>
      <c r="E9" s="114">
        <v>14131</v>
      </c>
      <c r="F9" s="114">
        <v>12506</v>
      </c>
      <c r="G9" s="114">
        <v>12597</v>
      </c>
      <c r="H9" s="114">
        <v>11277</v>
      </c>
      <c r="I9" s="114">
        <v>11140</v>
      </c>
      <c r="J9" s="114">
        <v>12241</v>
      </c>
      <c r="K9" s="114">
        <v>11620</v>
      </c>
      <c r="L9" s="114">
        <v>12438</v>
      </c>
      <c r="M9" s="114">
        <v>13249</v>
      </c>
      <c r="N9" s="114">
        <v>14850</v>
      </c>
      <c r="O9" s="115">
        <f t="shared" si="0"/>
        <v>140827</v>
      </c>
    </row>
    <row r="10" spans="2:15" ht="33" customHeight="1">
      <c r="B10" s="116" t="s">
        <v>48</v>
      </c>
      <c r="C10" s="114">
        <v>4660</v>
      </c>
      <c r="D10" s="114">
        <v>5457</v>
      </c>
      <c r="E10" s="114">
        <v>4792</v>
      </c>
      <c r="F10" s="114">
        <v>4487</v>
      </c>
      <c r="G10" s="114">
        <v>4312</v>
      </c>
      <c r="H10" s="114">
        <v>3976</v>
      </c>
      <c r="I10" s="114">
        <v>3710</v>
      </c>
      <c r="J10" s="114">
        <v>3777</v>
      </c>
      <c r="K10" s="114">
        <v>3784</v>
      </c>
      <c r="L10" s="114">
        <v>4091</v>
      </c>
      <c r="M10" s="114">
        <v>4324</v>
      </c>
      <c r="N10" s="114">
        <v>4730</v>
      </c>
      <c r="O10" s="115">
        <f t="shared" si="0"/>
        <v>52100</v>
      </c>
    </row>
    <row r="11" spans="2:15" ht="33" customHeight="1">
      <c r="B11" s="116" t="s">
        <v>49</v>
      </c>
      <c r="C11" s="114">
        <v>8687</v>
      </c>
      <c r="D11" s="114">
        <v>9852</v>
      </c>
      <c r="E11" s="114">
        <v>8213</v>
      </c>
      <c r="F11" s="114">
        <v>6958</v>
      </c>
      <c r="G11" s="114">
        <v>6779</v>
      </c>
      <c r="H11" s="114">
        <v>5844</v>
      </c>
      <c r="I11" s="114">
        <v>6276</v>
      </c>
      <c r="J11" s="114">
        <v>6624</v>
      </c>
      <c r="K11" s="114">
        <v>6394</v>
      </c>
      <c r="L11" s="114">
        <v>7632</v>
      </c>
      <c r="M11" s="114">
        <v>7730</v>
      </c>
      <c r="N11" s="114">
        <v>8483</v>
      </c>
      <c r="O11" s="115">
        <f t="shared" si="0"/>
        <v>89472</v>
      </c>
    </row>
    <row r="12" spans="2:15" ht="33" customHeight="1">
      <c r="B12" s="116" t="s">
        <v>50</v>
      </c>
      <c r="C12" s="114">
        <v>6312</v>
      </c>
      <c r="D12" s="114">
        <v>5788</v>
      </c>
      <c r="E12" s="114">
        <v>5957</v>
      </c>
      <c r="F12" s="114">
        <v>5677</v>
      </c>
      <c r="G12" s="114">
        <v>5486</v>
      </c>
      <c r="H12" s="114">
        <v>4998</v>
      </c>
      <c r="I12" s="114">
        <v>4633</v>
      </c>
      <c r="J12" s="114">
        <v>4696</v>
      </c>
      <c r="K12" s="114">
        <v>4819</v>
      </c>
      <c r="L12" s="114">
        <v>5271</v>
      </c>
      <c r="M12" s="114">
        <v>5586</v>
      </c>
      <c r="N12" s="114">
        <v>6302</v>
      </c>
      <c r="O12" s="115">
        <f t="shared" si="0"/>
        <v>65525</v>
      </c>
    </row>
    <row r="13" spans="2:15" ht="33" customHeight="1">
      <c r="B13" s="116" t="s">
        <v>51</v>
      </c>
      <c r="C13" s="114">
        <v>4091</v>
      </c>
      <c r="D13" s="114">
        <v>4314</v>
      </c>
      <c r="E13" s="114">
        <v>4887</v>
      </c>
      <c r="F13" s="114">
        <v>3533</v>
      </c>
      <c r="G13" s="114">
        <v>3612</v>
      </c>
      <c r="H13" s="114">
        <v>2446</v>
      </c>
      <c r="I13" s="114">
        <v>1810</v>
      </c>
      <c r="J13" s="114">
        <v>2464</v>
      </c>
      <c r="K13" s="114">
        <v>2663</v>
      </c>
      <c r="L13" s="114">
        <v>3278</v>
      </c>
      <c r="M13" s="114">
        <v>3898</v>
      </c>
      <c r="N13" s="114">
        <v>4185</v>
      </c>
      <c r="O13" s="115">
        <f t="shared" si="0"/>
        <v>41181</v>
      </c>
    </row>
    <row r="14" spans="2:15" ht="32.25" customHeight="1">
      <c r="B14" s="117" t="s">
        <v>52</v>
      </c>
      <c r="C14" s="114">
        <v>9355</v>
      </c>
      <c r="D14" s="114">
        <v>8821</v>
      </c>
      <c r="E14" s="114">
        <v>8895</v>
      </c>
      <c r="F14" s="114">
        <v>8512</v>
      </c>
      <c r="G14" s="114">
        <v>9016</v>
      </c>
      <c r="H14" s="114">
        <v>8331</v>
      </c>
      <c r="I14" s="114">
        <v>7185</v>
      </c>
      <c r="J14" s="114">
        <v>7397</v>
      </c>
      <c r="K14" s="114">
        <v>7650</v>
      </c>
      <c r="L14" s="114">
        <v>8235</v>
      </c>
      <c r="M14" s="114">
        <v>9127</v>
      </c>
      <c r="N14" s="114">
        <v>9990</v>
      </c>
      <c r="O14" s="118">
        <f t="shared" si="0"/>
        <v>102514</v>
      </c>
    </row>
    <row r="15" spans="2:15" ht="33" customHeight="1">
      <c r="B15" s="113" t="s">
        <v>53</v>
      </c>
      <c r="C15" s="114">
        <v>8650</v>
      </c>
      <c r="D15" s="114">
        <v>7304</v>
      </c>
      <c r="E15" s="114">
        <v>8041</v>
      </c>
      <c r="F15" s="114">
        <v>6613</v>
      </c>
      <c r="G15" s="114">
        <v>7628</v>
      </c>
      <c r="H15" s="114">
        <v>6503</v>
      </c>
      <c r="I15" s="114">
        <v>6196</v>
      </c>
      <c r="J15" s="114">
        <v>7230</v>
      </c>
      <c r="K15" s="114">
        <v>7294</v>
      </c>
      <c r="L15" s="114">
        <v>6654</v>
      </c>
      <c r="M15" s="114">
        <v>7217</v>
      </c>
      <c r="N15" s="114">
        <v>7678</v>
      </c>
      <c r="O15" s="115">
        <f t="shared" si="0"/>
        <v>87008</v>
      </c>
    </row>
    <row r="16" spans="2:15" ht="33" customHeight="1">
      <c r="B16" s="116" t="s">
        <v>122</v>
      </c>
      <c r="C16" s="119">
        <v>4851</v>
      </c>
      <c r="D16" s="119">
        <v>4211</v>
      </c>
      <c r="E16" s="119">
        <v>4785</v>
      </c>
      <c r="F16" s="119">
        <v>4128</v>
      </c>
      <c r="G16" s="119">
        <v>4503</v>
      </c>
      <c r="H16" s="119">
        <v>4282</v>
      </c>
      <c r="I16" s="119">
        <v>4176</v>
      </c>
      <c r="J16" s="119">
        <v>4756</v>
      </c>
      <c r="K16" s="119">
        <v>4118</v>
      </c>
      <c r="L16" s="119">
        <v>0</v>
      </c>
      <c r="M16" s="119">
        <v>0</v>
      </c>
      <c r="N16" s="119">
        <v>1038</v>
      </c>
      <c r="O16" s="115">
        <f t="shared" si="0"/>
        <v>40848</v>
      </c>
    </row>
    <row r="17" spans="2:16" ht="33" customHeight="1">
      <c r="B17" s="117" t="s">
        <v>54</v>
      </c>
      <c r="C17" s="114">
        <v>9919</v>
      </c>
      <c r="D17" s="114">
        <v>9882</v>
      </c>
      <c r="E17" s="114">
        <v>10287</v>
      </c>
      <c r="F17" s="114">
        <v>9823</v>
      </c>
      <c r="G17" s="114">
        <v>10271</v>
      </c>
      <c r="H17" s="114">
        <v>9445</v>
      </c>
      <c r="I17" s="114">
        <v>9279</v>
      </c>
      <c r="J17" s="114">
        <v>9543</v>
      </c>
      <c r="K17" s="114">
        <v>9983</v>
      </c>
      <c r="L17" s="114">
        <v>11194</v>
      </c>
      <c r="M17" s="114">
        <v>11245</v>
      </c>
      <c r="N17" s="114">
        <v>11993</v>
      </c>
      <c r="O17" s="115">
        <f t="shared" si="0"/>
        <v>122864</v>
      </c>
    </row>
    <row r="18" spans="2:16" ht="32.25" customHeight="1" thickBot="1">
      <c r="B18" s="120" t="s">
        <v>55</v>
      </c>
      <c r="C18" s="114">
        <v>14633</v>
      </c>
      <c r="D18" s="114">
        <v>12456</v>
      </c>
      <c r="E18" s="114">
        <v>13484</v>
      </c>
      <c r="F18" s="114">
        <v>12139</v>
      </c>
      <c r="G18" s="114">
        <v>12800</v>
      </c>
      <c r="H18" s="114">
        <v>10957</v>
      </c>
      <c r="I18" s="114">
        <v>10115</v>
      </c>
      <c r="J18" s="114">
        <v>12419</v>
      </c>
      <c r="K18" s="114">
        <v>11327</v>
      </c>
      <c r="L18" s="114">
        <v>12308</v>
      </c>
      <c r="M18" s="114">
        <v>14034</v>
      </c>
      <c r="N18" s="114">
        <v>15032</v>
      </c>
      <c r="O18" s="121">
        <f t="shared" si="0"/>
        <v>151704</v>
      </c>
    </row>
    <row r="19" spans="2:16" ht="36" customHeight="1" thickBot="1">
      <c r="B19" s="122" t="s">
        <v>56</v>
      </c>
      <c r="C19" s="123">
        <f t="shared" ref="C19:O19" si="1">SUM(C7:C18)</f>
        <v>98169</v>
      </c>
      <c r="D19" s="123">
        <f t="shared" si="1"/>
        <v>83780</v>
      </c>
      <c r="E19" s="123">
        <f t="shared" si="1"/>
        <v>99617</v>
      </c>
      <c r="F19" s="123">
        <f t="shared" si="1"/>
        <v>87090</v>
      </c>
      <c r="G19" s="123">
        <f t="shared" si="1"/>
        <v>90130</v>
      </c>
      <c r="H19" s="123">
        <f t="shared" si="1"/>
        <v>77878</v>
      </c>
      <c r="I19" s="123">
        <f t="shared" si="1"/>
        <v>73350</v>
      </c>
      <c r="J19" s="123">
        <f t="shared" si="1"/>
        <v>83818</v>
      </c>
      <c r="K19" s="123">
        <f t="shared" si="1"/>
        <v>80314</v>
      </c>
      <c r="L19" s="123">
        <f t="shared" si="1"/>
        <v>83261</v>
      </c>
      <c r="M19" s="123">
        <f t="shared" si="1"/>
        <v>90436</v>
      </c>
      <c r="N19" s="123">
        <f t="shared" si="1"/>
        <v>98507</v>
      </c>
      <c r="O19" s="124">
        <f t="shared" si="1"/>
        <v>1046350</v>
      </c>
      <c r="P19" s="125"/>
    </row>
    <row r="20" spans="2:16">
      <c r="B20" s="126" t="s">
        <v>107</v>
      </c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</row>
    <row r="21" spans="2:16">
      <c r="B21" s="139" t="s">
        <v>108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</row>
    <row r="22" spans="2:16">
      <c r="B22" s="126" t="s">
        <v>109</v>
      </c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</row>
  </sheetData>
  <mergeCells count="2">
    <mergeCell ref="N4:O4"/>
    <mergeCell ref="B21:O21"/>
  </mergeCells>
  <phoneticPr fontId="9"/>
  <printOptions horizontalCentered="1"/>
  <pageMargins left="0.39374999999999999" right="0.39374999999999999" top="0.78749999999999998" bottom="3.9583333333333297E-2" header="0.51180555555555496" footer="0.51180555555555496"/>
  <pageSetup paperSize="9" scale="72" firstPageNumber="0" orientation="landscape" horizontalDpi="300" verticalDpi="300"/>
  <ignoredErrors>
    <ignoredError sqref="C19:N19 O7:O13 O16:O19 O14:O15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MK25"/>
  <sheetViews>
    <sheetView showGridLines="0" zoomScaleNormal="100" zoomScalePageLayoutView="60" workbookViewId="0"/>
  </sheetViews>
  <sheetFormatPr defaultRowHeight="14.25"/>
  <cols>
    <col min="1" max="1" width="9.125" style="53" customWidth="1"/>
    <col min="2" max="2" width="18.25" style="53" customWidth="1"/>
    <col min="3" max="6" width="12.375" style="53" customWidth="1"/>
    <col min="7" max="7" width="17.75" style="53" customWidth="1"/>
    <col min="8" max="257" width="9.125" style="53" customWidth="1"/>
    <col min="258" max="258" width="18.25" style="53" customWidth="1"/>
    <col min="259" max="262" width="12.375" style="53" customWidth="1"/>
    <col min="263" max="263" width="17.75" style="53" customWidth="1"/>
    <col min="264" max="513" width="9.125" style="53" customWidth="1"/>
    <col min="514" max="514" width="18.25" style="53" customWidth="1"/>
    <col min="515" max="518" width="12.375" style="53" customWidth="1"/>
    <col min="519" max="519" width="17.75" style="53" customWidth="1"/>
    <col min="520" max="769" width="9.125" style="53" customWidth="1"/>
    <col min="770" max="770" width="18.25" style="53" customWidth="1"/>
    <col min="771" max="774" width="12.375" style="53" customWidth="1"/>
    <col min="775" max="775" width="17.75" style="53" customWidth="1"/>
    <col min="776" max="1025" width="9.125" style="53" customWidth="1"/>
    <col min="1026" max="16384" width="9" style="54"/>
  </cols>
  <sheetData>
    <row r="2" spans="2:9" ht="22.5" customHeight="1">
      <c r="B2" s="140" t="s">
        <v>100</v>
      </c>
      <c r="C2" s="140"/>
      <c r="D2" s="140"/>
      <c r="E2" s="140"/>
      <c r="F2" s="140"/>
      <c r="G2" s="140"/>
    </row>
    <row r="3" spans="2:9" ht="15" customHeight="1">
      <c r="B3" s="81"/>
      <c r="C3" s="82"/>
      <c r="D3" s="82"/>
      <c r="E3" s="82"/>
      <c r="F3" s="82"/>
      <c r="G3" s="82"/>
    </row>
    <row r="4" spans="2:9" ht="15" customHeight="1">
      <c r="B4" s="83" t="s">
        <v>106</v>
      </c>
      <c r="C4" s="82"/>
      <c r="D4" s="81"/>
      <c r="E4" s="81"/>
      <c r="F4" s="81"/>
    </row>
    <row r="5" spans="2:9" ht="14.25" customHeight="1">
      <c r="F5" s="84"/>
      <c r="G5" s="85"/>
    </row>
    <row r="6" spans="2:9" ht="31.5" customHeight="1">
      <c r="B6" s="86" t="s">
        <v>57</v>
      </c>
      <c r="C6" s="86" t="s">
        <v>58</v>
      </c>
      <c r="D6" s="86" t="s">
        <v>59</v>
      </c>
      <c r="E6" s="86" t="s">
        <v>60</v>
      </c>
      <c r="F6" s="87" t="s">
        <v>61</v>
      </c>
      <c r="G6" s="88" t="s">
        <v>62</v>
      </c>
      <c r="H6" s="52"/>
      <c r="I6" s="52"/>
    </row>
    <row r="7" spans="2:9" ht="31.5" customHeight="1">
      <c r="B7" s="86" t="s">
        <v>63</v>
      </c>
      <c r="C7" s="39">
        <v>15</v>
      </c>
      <c r="D7" s="39">
        <v>1</v>
      </c>
      <c r="E7" s="39">
        <v>0</v>
      </c>
      <c r="F7" s="40">
        <v>1</v>
      </c>
      <c r="G7" s="41">
        <f>SUM(C7:F7)</f>
        <v>17</v>
      </c>
      <c r="H7" s="52"/>
      <c r="I7" s="52"/>
    </row>
    <row r="8" spans="2:9" ht="31.5" customHeight="1">
      <c r="B8" s="86" t="s">
        <v>64</v>
      </c>
      <c r="C8" s="39">
        <v>69</v>
      </c>
      <c r="D8" s="39">
        <v>0</v>
      </c>
      <c r="E8" s="39">
        <v>0</v>
      </c>
      <c r="F8" s="40">
        <v>0</v>
      </c>
      <c r="G8" s="41">
        <f>SUM(C8:F8)</f>
        <v>69</v>
      </c>
      <c r="H8" s="52"/>
      <c r="I8" s="52"/>
    </row>
    <row r="9" spans="2:9" ht="31.5" customHeight="1">
      <c r="B9" s="89" t="s">
        <v>62</v>
      </c>
      <c r="C9" s="42">
        <f>SUM(C7:C8)</f>
        <v>84</v>
      </c>
      <c r="D9" s="42">
        <f>SUM(D7:D8)</f>
        <v>1</v>
      </c>
      <c r="E9" s="42">
        <f>SUM(E7:E8)</f>
        <v>0</v>
      </c>
      <c r="F9" s="43">
        <f>SUM(F7:F8)</f>
        <v>1</v>
      </c>
      <c r="G9" s="44">
        <f>SUM(C9:F9)</f>
        <v>86</v>
      </c>
      <c r="H9" s="52"/>
      <c r="I9" s="52"/>
    </row>
    <row r="10" spans="2:9" s="90" customFormat="1" ht="23.25" customHeight="1">
      <c r="B10" s="91" t="s">
        <v>126</v>
      </c>
      <c r="C10" s="92"/>
      <c r="D10" s="92"/>
      <c r="E10" s="92"/>
      <c r="F10" s="92"/>
      <c r="G10" s="92"/>
      <c r="H10" s="92"/>
      <c r="I10" s="92"/>
    </row>
    <row r="11" spans="2:9" s="90" customFormat="1" ht="18.75" customHeight="1">
      <c r="B11" s="91" t="s">
        <v>130</v>
      </c>
      <c r="C11" s="93"/>
      <c r="D11" s="93"/>
      <c r="E11" s="93"/>
      <c r="F11" s="93"/>
      <c r="G11" s="92"/>
      <c r="H11" s="92"/>
      <c r="I11" s="92"/>
    </row>
    <row r="12" spans="2:9" s="90" customFormat="1" ht="18.75" customHeight="1">
      <c r="B12" s="91" t="s">
        <v>131</v>
      </c>
      <c r="C12" s="93"/>
      <c r="D12" s="93"/>
      <c r="E12" s="93"/>
      <c r="F12" s="93"/>
      <c r="G12" s="92"/>
      <c r="H12" s="92"/>
      <c r="I12" s="92"/>
    </row>
    <row r="13" spans="2:9" s="90" customFormat="1" ht="18.75" customHeight="1">
      <c r="B13" s="91" t="s">
        <v>127</v>
      </c>
      <c r="C13" s="92"/>
      <c r="D13" s="92"/>
      <c r="E13" s="92"/>
      <c r="F13" s="92"/>
      <c r="G13" s="92"/>
      <c r="H13" s="92"/>
      <c r="I13" s="92"/>
    </row>
    <row r="14" spans="2:9" s="90" customFormat="1" ht="18.75" customHeight="1">
      <c r="B14" s="91" t="s">
        <v>128</v>
      </c>
      <c r="C14" s="92"/>
      <c r="D14" s="92"/>
      <c r="E14" s="92"/>
      <c r="F14" s="92"/>
      <c r="G14" s="92"/>
      <c r="H14" s="92"/>
      <c r="I14" s="92"/>
    </row>
    <row r="15" spans="2:9">
      <c r="B15" s="90" t="s">
        <v>129</v>
      </c>
    </row>
    <row r="21" ht="27.75" customHeight="1"/>
    <row r="22" ht="27.75" customHeight="1"/>
    <row r="23" ht="27.75" customHeight="1"/>
    <row r="24" ht="27.75" customHeight="1"/>
    <row r="25" ht="27.75" customHeight="1"/>
  </sheetData>
  <mergeCells count="1">
    <mergeCell ref="B2:G2"/>
  </mergeCells>
  <phoneticPr fontId="9"/>
  <printOptions horizontalCentered="1"/>
  <pageMargins left="0.78749999999999998" right="0.78749999999999998" top="0.98402777777777795" bottom="0.98402777777777795" header="0.51180555555555496" footer="0.51180555555555496"/>
  <pageSetup paperSize="9" firstPageNumber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K15"/>
  <sheetViews>
    <sheetView showGridLines="0" zoomScaleNormal="100" zoomScalePageLayoutView="60" workbookViewId="0"/>
  </sheetViews>
  <sheetFormatPr defaultRowHeight="14.25"/>
  <cols>
    <col min="1" max="1" width="4.625" style="94" customWidth="1"/>
    <col min="2" max="2" width="19" style="94" customWidth="1"/>
    <col min="3" max="7" width="11.75" style="94" customWidth="1"/>
    <col min="8" max="1025" width="9.125" style="94" customWidth="1"/>
    <col min="1026" max="16384" width="9" style="54"/>
  </cols>
  <sheetData>
    <row r="1" spans="2:7" s="53" customFormat="1" ht="27.75" customHeight="1">
      <c r="B1" s="53" t="s">
        <v>101</v>
      </c>
    </row>
    <row r="2" spans="2:7" ht="14.25" customHeight="1">
      <c r="B2" s="95"/>
      <c r="C2" s="96"/>
      <c r="D2" s="97"/>
      <c r="E2" s="97"/>
    </row>
    <row r="3" spans="2:7" ht="21" customHeight="1">
      <c r="B3" s="96"/>
      <c r="C3" s="96"/>
      <c r="D3" s="143" t="s">
        <v>65</v>
      </c>
      <c r="E3" s="143"/>
    </row>
    <row r="4" spans="2:7" ht="27.75" customHeight="1">
      <c r="B4" s="98" t="s">
        <v>66</v>
      </c>
      <c r="C4" s="144" t="s">
        <v>67</v>
      </c>
      <c r="D4" s="144"/>
      <c r="E4" s="144"/>
    </row>
    <row r="5" spans="2:7" ht="27.75" customHeight="1">
      <c r="B5" s="98" t="s">
        <v>68</v>
      </c>
      <c r="C5" s="145">
        <v>238</v>
      </c>
      <c r="D5" s="145"/>
      <c r="E5" s="145"/>
    </row>
    <row r="6" spans="2:7" ht="27.75" customHeight="1">
      <c r="B6" s="98" t="s">
        <v>69</v>
      </c>
      <c r="C6" s="145"/>
      <c r="D6" s="145"/>
      <c r="E6" s="145"/>
    </row>
    <row r="7" spans="2:7" ht="27.75" customHeight="1">
      <c r="B7" s="98" t="s">
        <v>70</v>
      </c>
      <c r="C7" s="145">
        <v>131</v>
      </c>
      <c r="D7" s="145"/>
      <c r="E7" s="145"/>
    </row>
    <row r="8" spans="2:7" ht="27.75" customHeight="1">
      <c r="B8" s="99" t="s">
        <v>71</v>
      </c>
      <c r="C8" s="146">
        <v>1</v>
      </c>
      <c r="D8" s="146"/>
      <c r="E8" s="146"/>
    </row>
    <row r="9" spans="2:7" ht="27.75" customHeight="1">
      <c r="B9" s="100" t="s">
        <v>72</v>
      </c>
      <c r="C9" s="141">
        <f>SUM(C5:D8)</f>
        <v>370</v>
      </c>
      <c r="D9" s="141"/>
      <c r="E9" s="141"/>
    </row>
    <row r="10" spans="2:7" ht="20.25" customHeight="1">
      <c r="B10" s="101" t="s">
        <v>125</v>
      </c>
      <c r="C10" s="96"/>
      <c r="D10" s="96"/>
      <c r="E10" s="96"/>
    </row>
    <row r="11" spans="2:7" s="53" customFormat="1" ht="20.25" customHeight="1">
      <c r="C11" s="102"/>
      <c r="D11" s="102"/>
    </row>
    <row r="12" spans="2:7" s="53" customFormat="1" ht="27.75" customHeight="1">
      <c r="B12" s="86" t="s">
        <v>73</v>
      </c>
      <c r="C12" s="103"/>
      <c r="D12" s="103"/>
      <c r="E12" s="45">
        <v>2831</v>
      </c>
      <c r="F12" s="46" t="s">
        <v>74</v>
      </c>
      <c r="G12" s="104"/>
    </row>
    <row r="13" spans="2:7" s="53" customFormat="1" ht="27.75" customHeight="1">
      <c r="B13" s="86" t="s">
        <v>75</v>
      </c>
      <c r="C13" s="103"/>
      <c r="D13" s="103"/>
      <c r="E13" s="45">
        <v>101856</v>
      </c>
      <c r="F13" s="46" t="s">
        <v>102</v>
      </c>
      <c r="G13" s="104"/>
    </row>
    <row r="14" spans="2:7" s="53" customFormat="1" ht="39" customHeight="1">
      <c r="B14" s="86" t="s">
        <v>76</v>
      </c>
      <c r="C14" s="142" t="s">
        <v>123</v>
      </c>
      <c r="D14" s="142"/>
      <c r="E14" s="142"/>
      <c r="F14" s="142"/>
      <c r="G14" s="142"/>
    </row>
    <row r="15" spans="2:7" s="53" customFormat="1" ht="27.75" customHeight="1">
      <c r="B15" s="101" t="s">
        <v>124</v>
      </c>
      <c r="C15" s="105"/>
      <c r="D15" s="105"/>
      <c r="E15" s="101"/>
      <c r="F15" s="101"/>
      <c r="G15" s="101"/>
    </row>
  </sheetData>
  <mergeCells count="7">
    <mergeCell ref="C9:E9"/>
    <mergeCell ref="C14:G14"/>
    <mergeCell ref="D3:E3"/>
    <mergeCell ref="C4:E4"/>
    <mergeCell ref="C5:E6"/>
    <mergeCell ref="C7:E7"/>
    <mergeCell ref="C8:E8"/>
  </mergeCells>
  <phoneticPr fontId="9"/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4</vt:i4>
      </vt:variant>
    </vt:vector>
  </HeadingPairs>
  <TitlesOfParts>
    <vt:vector size="12" baseType="lpstr">
      <vt:lpstr>表1　観光客数</vt:lpstr>
      <vt:lpstr>表2　国籍別外国人観光客数 </vt:lpstr>
      <vt:lpstr>表3　宿泊客数</vt:lpstr>
      <vt:lpstr>表4　主要観光施設入込客数</vt:lpstr>
      <vt:lpstr>表５　観光消費額</vt:lpstr>
      <vt:lpstr>表６　市有市営温泉入浴者数</vt:lpstr>
      <vt:lpstr>表７　市有温泉数</vt:lpstr>
      <vt:lpstr>表８　別府市の有料宿泊施設・温泉の状況</vt:lpstr>
      <vt:lpstr>'表2　国籍別外国人観光客数 '!Print_Area</vt:lpstr>
      <vt:lpstr>'表3　宿泊客数'!Print_Area</vt:lpstr>
      <vt:lpstr>'表4　主要観光施設入込客数'!Print_Area</vt:lpstr>
      <vt:lpstr>'表５　観光消費額'!Print_Area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2026-03-13T03:42:26Z</cp:lastPrinted>
  <dcterms:modified xsi:type="dcterms:W3CDTF">2026-10-28T06:20:05Z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2022-10-19T07:53:15Z</dcterms:created>
  <dc:creator>-</dc:creator>
  <dc:description>-</dc:description>
  <dc:language>ja-JP</dc:language>
  <cp:lastModifiedBy>-</cp:lastModifiedBy>
  <cp:lastPrinted>2021-10-25T00:22:11Z</cp:lastPrinted>
  <dcterms:modified xsi:type="dcterms:W3CDTF">2022-10-19T07:53:15Z</dcterms:modified>
  <cp:revision>0</cp:revision>
  <dc:subject>-</dc:subject>
  <dc:title>-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