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beppu\fileserver\観光課\K-01-00-099 観光動態調査関係書\「ＧＷ・盆・年末年始」入込調査\令和6年（2024）繁忙期\年末年始\HP\オープンデータ用\"/>
    </mc:Choice>
  </mc:AlternateContent>
  <xr:revisionPtr revIDLastSave="0" documentId="13_ncr:1_{271DA861-06CF-490C-84D7-BA013E9C238B}" xr6:coauthVersionLast="36" xr6:coauthVersionMax="36" xr10:uidLastSave="{00000000-0000-0000-0000-000000000000}"/>
  <bookViews>
    <workbookView xWindow="0" yWindow="0" windowWidth="20490" windowHeight="6780" tabRatio="897" activeTab="2" xr2:uid="{00000000-000D-0000-FFFF-FFFF00000000}"/>
  </bookViews>
  <sheets>
    <sheet name="2024年度年末年始　天気情報 " sheetId="6" r:id="rId1"/>
    <sheet name="2024年度年末年始　観光施設・交通合計" sheetId="8" r:id="rId2"/>
    <sheet name="2024年度年末年始　宿泊施設合計 " sheetId="7" r:id="rId3"/>
  </sheets>
  <definedNames>
    <definedName name="_xlnm._FilterDatabase" localSheetId="2" hidden="1">'2024年度年末年始　宿泊施設合計 '!#REF!</definedName>
    <definedName name="_xlnm.Print_Area" localSheetId="1">'2024年度年末年始　観光施設・交通合計'!$B$1:$L$25</definedName>
    <definedName name="_xlnm.Print_Area" localSheetId="2">'2024年度年末年始　宿泊施設合計 '!$B$1:$M$21</definedName>
    <definedName name="_xlnm.Print_Area" localSheetId="0">'2024年度年末年始　天気情報 '!$B$1:$L$11</definedName>
    <definedName name="_xlnm.Print_Titles" localSheetId="1">'2024年度年末年始　観光施設・交通合計'!$1:$1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7" l="1"/>
  <c r="M18" i="7"/>
  <c r="M16" i="7"/>
  <c r="M15" i="7"/>
  <c r="M17" i="7" s="1"/>
  <c r="M13" i="7"/>
  <c r="M12" i="7"/>
  <c r="M14" i="7" s="1"/>
  <c r="M10" i="7"/>
  <c r="M9" i="7"/>
  <c r="M11" i="7" s="1"/>
  <c r="M7" i="7"/>
  <c r="M6" i="7"/>
  <c r="M8" i="7" s="1"/>
  <c r="M20" i="7" l="1"/>
  <c r="D20" i="8" l="1"/>
  <c r="E20" i="8"/>
  <c r="F20" i="8"/>
  <c r="G20" i="8"/>
  <c r="H20" i="8"/>
  <c r="I20" i="8"/>
  <c r="J20" i="8"/>
  <c r="K20" i="8"/>
  <c r="C20" i="8"/>
  <c r="D15" i="8"/>
  <c r="E15" i="8"/>
  <c r="F15" i="8"/>
  <c r="G15" i="8"/>
  <c r="H15" i="8"/>
  <c r="I15" i="8"/>
  <c r="J15" i="8"/>
  <c r="K15" i="8"/>
  <c r="C15" i="8"/>
  <c r="D10" i="8"/>
  <c r="E10" i="8"/>
  <c r="F10" i="8"/>
  <c r="G10" i="8"/>
  <c r="H10" i="8"/>
  <c r="I10" i="8"/>
  <c r="J10" i="8"/>
  <c r="K10" i="8"/>
  <c r="C10" i="8"/>
  <c r="G6" i="6"/>
  <c r="H6" i="6"/>
  <c r="I6" i="6"/>
  <c r="L21" i="8" l="1"/>
  <c r="L16" i="8"/>
  <c r="L13" i="8"/>
  <c r="L22" i="8" l="1"/>
  <c r="L23" i="8" s="1"/>
  <c r="L6" i="8"/>
  <c r="L5" i="8"/>
  <c r="L17" i="8"/>
  <c r="L18" i="8" s="1"/>
  <c r="L7" i="8" l="1"/>
  <c r="L6" i="6" l="1"/>
  <c r="K6" i="6"/>
  <c r="J6" i="6"/>
  <c r="F6" i="6"/>
  <c r="E6" i="6"/>
  <c r="D6" i="6"/>
</calcChain>
</file>

<file path=xl/sharedStrings.xml><?xml version="1.0" encoding="utf-8"?>
<sst xmlns="http://schemas.openxmlformats.org/spreadsheetml/2006/main" count="102" uniqueCount="51">
  <si>
    <t>（単位：人、%）</t>
    <rPh sb="1" eb="3">
      <t>タンイ</t>
    </rPh>
    <rPh sb="4" eb="5">
      <t>ヒト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</si>
  <si>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</si>
  <si>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</si>
  <si>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北浜・中央地区</t>
    <rPh sb="0" eb="2">
      <t>キタハマ</t>
    </rPh>
    <rPh sb="3" eb="5">
      <t>チュウオウ</t>
    </rPh>
    <rPh sb="5" eb="7">
      <t>チク</t>
    </rPh>
    <phoneticPr fontId="2"/>
  </si>
  <si>
    <t>鉄輪・明礬地区</t>
    <rPh sb="0" eb="2">
      <t>カンナワ</t>
    </rPh>
    <rPh sb="3" eb="5">
      <t>ミョウバン</t>
    </rPh>
    <rPh sb="5" eb="7">
      <t>チク</t>
    </rPh>
    <phoneticPr fontId="2"/>
  </si>
  <si>
    <t>堀田・観海寺地区</t>
    <rPh sb="0" eb="2">
      <t>ホリタ</t>
    </rPh>
    <rPh sb="3" eb="4">
      <t>カン</t>
    </rPh>
    <rPh sb="4" eb="5">
      <t>カイ</t>
    </rPh>
    <rPh sb="5" eb="6">
      <t>テラ</t>
    </rPh>
    <rPh sb="6" eb="8">
      <t>チク</t>
    </rPh>
    <phoneticPr fontId="2"/>
  </si>
  <si>
    <t>その他地区</t>
    <rPh sb="2" eb="3">
      <t>タ</t>
    </rPh>
    <rPh sb="3" eb="5">
      <t>チク</t>
    </rPh>
    <phoneticPr fontId="2"/>
  </si>
  <si>
    <t>合　計</t>
    <phoneticPr fontId="2"/>
  </si>
  <si>
    <t>注）網掛け部分は土日祝日</t>
    <phoneticPr fontId="2"/>
  </si>
  <si>
    <t>【観光施設】</t>
    <rPh sb="1" eb="3">
      <t>カンコウ</t>
    </rPh>
    <rPh sb="3" eb="5">
      <t>シセツ</t>
    </rPh>
    <phoneticPr fontId="2"/>
  </si>
  <si>
    <t>（単位：人、%）</t>
    <rPh sb="1" eb="3">
      <t>タンイ</t>
    </rPh>
    <rPh sb="4" eb="5">
      <t>ニン</t>
    </rPh>
    <phoneticPr fontId="2"/>
  </si>
  <si>
    <t>計</t>
    <rPh sb="0" eb="1">
      <t>ケイ</t>
    </rPh>
    <phoneticPr fontId="2"/>
  </si>
  <si>
    <t>【交通機関】</t>
    <rPh sb="1" eb="3">
      <t>コウツウ</t>
    </rPh>
    <rPh sb="3" eb="5">
      <t>キカン</t>
    </rPh>
    <phoneticPr fontId="2"/>
  </si>
  <si>
    <t>（単位：人、台、%）</t>
    <rPh sb="1" eb="3">
      <t>タンイ</t>
    </rPh>
    <rPh sb="4" eb="5">
      <t>ニン</t>
    </rPh>
    <rPh sb="6" eb="7">
      <t>ダイ</t>
    </rPh>
    <phoneticPr fontId="2"/>
  </si>
  <si>
    <t>高速道路（車）</t>
    <phoneticPr fontId="2"/>
  </si>
  <si>
    <t>高速道路の乗降台数は期間中累計のみ公表</t>
    <rPh sb="0" eb="2">
      <t>コウソク</t>
    </rPh>
    <rPh sb="2" eb="4">
      <t>ドウロ</t>
    </rPh>
    <rPh sb="5" eb="7">
      <t>ジョウコウ</t>
    </rPh>
    <rPh sb="7" eb="9">
      <t>ダイスウ</t>
    </rPh>
    <rPh sb="10" eb="13">
      <t>キカンチュウ</t>
    </rPh>
    <rPh sb="13" eb="15">
      <t>ルイケイ</t>
    </rPh>
    <rPh sb="17" eb="19">
      <t>コウヒョウ</t>
    </rPh>
    <phoneticPr fontId="2"/>
  </si>
  <si>
    <t>船舶　　（人）</t>
    <rPh sb="0" eb="2">
      <t>センパク</t>
    </rPh>
    <rPh sb="5" eb="6">
      <t>ヒト</t>
    </rPh>
    <phoneticPr fontId="2"/>
  </si>
  <si>
    <t>船舶　　（車）</t>
    <rPh sb="0" eb="2">
      <t>センパク</t>
    </rPh>
    <rPh sb="5" eb="6">
      <t>クルマ</t>
    </rPh>
    <phoneticPr fontId="2"/>
  </si>
  <si>
    <t>大分県中部</t>
    <rPh sb="0" eb="3">
      <t>オオイタケン</t>
    </rPh>
    <rPh sb="3" eb="5">
      <t>チュウブ</t>
    </rPh>
    <phoneticPr fontId="2"/>
  </si>
  <si>
    <t>土</t>
  </si>
  <si>
    <t>日</t>
  </si>
  <si>
    <t>月</t>
  </si>
  <si>
    <t>火</t>
  </si>
  <si>
    <t>最高気温</t>
    <rPh sb="0" eb="2">
      <t>サイコウ</t>
    </rPh>
    <rPh sb="2" eb="4">
      <t>キオン</t>
    </rPh>
    <phoneticPr fontId="2"/>
  </si>
  <si>
    <t>金</t>
  </si>
  <si>
    <t>資料）気象庁HPより作成</t>
    <rPh sb="0" eb="2">
      <t>シリョウ</t>
    </rPh>
    <rPh sb="3" eb="6">
      <t>キショウチョウ</t>
    </rPh>
    <rPh sb="10" eb="12">
      <t>サクセイ</t>
    </rPh>
    <phoneticPr fontId="2"/>
  </si>
  <si>
    <t>土</t>
    <rPh sb="0" eb="1">
      <t>ツチ</t>
    </rPh>
    <phoneticPr fontId="2"/>
  </si>
  <si>
    <t>水</t>
  </si>
  <si>
    <t>木</t>
    <rPh sb="0" eb="1">
      <t>モク</t>
    </rPh>
    <phoneticPr fontId="2"/>
  </si>
  <si>
    <t>2024年度</t>
  </si>
  <si>
    <t>2023年度</t>
  </si>
  <si>
    <t>木</t>
  </si>
  <si>
    <t>2023年度比</t>
    <rPh sb="4" eb="6">
      <t>ネンド</t>
    </rPh>
    <rPh sb="6" eb="7">
      <t>ヒ</t>
    </rPh>
    <phoneticPr fontId="2"/>
  </si>
  <si>
    <t>■年末年始の曜日配列および天気情報</t>
    <rPh sb="1" eb="3">
      <t>ネンマツ</t>
    </rPh>
    <rPh sb="3" eb="5">
      <t>ネンシ</t>
    </rPh>
    <rPh sb="6" eb="8">
      <t>ヨウビ</t>
    </rPh>
    <rPh sb="8" eb="10">
      <t>ハイレツ</t>
    </rPh>
    <rPh sb="13" eb="15">
      <t>テンキ</t>
    </rPh>
    <rPh sb="15" eb="17">
      <t>ジョウホウ</t>
    </rPh>
    <phoneticPr fontId="2"/>
  </si>
  <si>
    <t>☀</t>
  </si>
  <si>
    <t>14.8℃</t>
  </si>
  <si>
    <t>14.6℃</t>
  </si>
  <si>
    <t>18.6℃</t>
  </si>
  <si>
    <t>13.6℃</t>
  </si>
  <si>
    <t>14.7℃</t>
  </si>
  <si>
    <t>11.5℃</t>
  </si>
  <si>
    <t>2024年度　年末年始市内主要観光施設（11施設）・交通機関（3施設）調査結果</t>
    <rPh sb="4" eb="6">
      <t>ネンド</t>
    </rPh>
    <rPh sb="7" eb="9">
      <t>ネンマツ</t>
    </rPh>
    <rPh sb="9" eb="11">
      <t>ネンシ</t>
    </rPh>
    <rPh sb="11" eb="13">
      <t>シナイ</t>
    </rPh>
    <rPh sb="13" eb="15">
      <t>シュヨウ</t>
    </rPh>
    <rPh sb="15" eb="17">
      <t>カンコウ</t>
    </rPh>
    <rPh sb="17" eb="19">
      <t>シセツ</t>
    </rPh>
    <rPh sb="22" eb="24">
      <t>シセツ</t>
    </rPh>
    <rPh sb="26" eb="28">
      <t>コウツウ</t>
    </rPh>
    <rPh sb="28" eb="30">
      <t>キカン</t>
    </rPh>
    <rPh sb="32" eb="34">
      <t>シセツ</t>
    </rPh>
    <rPh sb="35" eb="37">
      <t>チョウサ</t>
    </rPh>
    <rPh sb="37" eb="39">
      <t>ケッカ</t>
    </rPh>
    <phoneticPr fontId="2"/>
  </si>
  <si>
    <t>2024年度　年末年始市内主要宿泊施設（37施設）調査結果</t>
    <rPh sb="7" eb="9">
      <t>ネンマツ</t>
    </rPh>
    <rPh sb="9" eb="11">
      <t>ネンシ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</si>
  <si>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rPh sb="4" eb="5">
      <t>ノチ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</si>
  <si>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Ph sb="1" eb="3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</si>
  <si>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rPh sb="4" eb="6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</si>
  <si>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1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</si>
  <si>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</si>
  <si>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後時々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ノチ</t>
    </rPh>
    <rPh sb="2" eb="4">
      <t>トキドキ</t>
    </rPh>
    <phoneticPr fontId="1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</si>
  <si>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Ph sb="1" eb="2">
      <t>ノチ</t>
    </rPh>
    <rPh sb="3" eb="5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</si>
  <si>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2">
      <t>ノチ</t>
    </rPh>
    <rPh sb="3" eb="5">
      <t>イチジ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</si>
</sst>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+##0.0;[Red]\-#,##0.0"/>
    <numFmt numFmtId="177" formatCode="#,##0_ "/>
    <numFmt numFmtId="178" formatCode="#,##0.0;[Red]\-#,##0.0"/>
    <numFmt numFmtId="179" formatCode="0.0%"/>
    <numFmt numFmtId="180" formatCode="#,##0_);[Red]\(#,##0\)"/>
    <numFmt numFmtId="181" formatCode="m&quot;月&quot;d&quot;日&quot;;@"/>
    <numFmt numFmtId="182" formatCode="\+##0.0_ ;[Red]\-#,##0.0\ "/>
    <numFmt numFmtId="183" formatCode="\+##,##0.0_ ;[Red]\-##,##0.0\ "/>
    <numFmt numFmtId="184" formatCode="0.0"/>
    <numFmt numFmtId="185" formatCode="0.0\℃"/>
    <numFmt numFmtId="186" formatCode="\+##,##0.0;[Red]\-#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13" xfId="1" applyNumberFormat="1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left" vertical="center"/>
    </xf>
    <xf numFmtId="176" fontId="0" fillId="0" borderId="16" xfId="1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6" fontId="1" fillId="0" borderId="0" xfId="0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181" fontId="5" fillId="0" borderId="19" xfId="3" applyNumberFormat="1" applyFont="1" applyFill="1" applyBorder="1" applyAlignment="1">
      <alignment horizontal="center" vertical="center" wrapText="1"/>
    </xf>
    <xf numFmtId="180" fontId="1" fillId="0" borderId="22" xfId="2" applyNumberFormat="1" applyFont="1" applyFill="1" applyBorder="1" applyAlignment="1">
      <alignment horizontal="right" vertical="center" wrapText="1"/>
    </xf>
    <xf numFmtId="182" fontId="10" fillId="0" borderId="25" xfId="3" applyNumberFormat="1" applyFont="1" applyFill="1" applyBorder="1" applyAlignment="1">
      <alignment horizontal="center" vertical="center" shrinkToFit="1"/>
    </xf>
    <xf numFmtId="182" fontId="10" fillId="0" borderId="0" xfId="3" applyNumberFormat="1" applyFont="1" applyFill="1" applyBorder="1" applyAlignment="1">
      <alignment horizontal="center" vertical="center" shrinkToFit="1"/>
    </xf>
    <xf numFmtId="182" fontId="10" fillId="0" borderId="26" xfId="3" applyNumberFormat="1" applyFont="1" applyFill="1" applyBorder="1" applyAlignment="1">
      <alignment horizontal="center" vertical="center" shrinkToFit="1"/>
    </xf>
    <xf numFmtId="183" fontId="1" fillId="0" borderId="27" xfId="3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82" fontId="10" fillId="0" borderId="0" xfId="3" applyNumberFormat="1" applyFont="1" applyFill="1" applyBorder="1" applyAlignment="1">
      <alignment vertical="center"/>
    </xf>
    <xf numFmtId="183" fontId="1" fillId="0" borderId="32" xfId="3" applyNumberFormat="1" applyFont="1" applyFill="1" applyBorder="1" applyAlignment="1">
      <alignment horizontal="right" vertical="center" wrapText="1"/>
    </xf>
    <xf numFmtId="182" fontId="10" fillId="0" borderId="15" xfId="3" applyNumberFormat="1" applyFont="1" applyFill="1" applyBorder="1" applyAlignment="1">
      <alignment horizontal="center" vertical="center" shrinkToFit="1"/>
    </xf>
    <xf numFmtId="182" fontId="10" fillId="0" borderId="25" xfId="3" applyNumberFormat="1" applyFont="1" applyFill="1" applyBorder="1" applyAlignment="1">
      <alignment vertical="center"/>
    </xf>
    <xf numFmtId="182" fontId="10" fillId="0" borderId="15" xfId="3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2" fontId="10" fillId="0" borderId="0" xfId="3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/>
    <xf numFmtId="0" fontId="0" fillId="2" borderId="0" xfId="0" applyFill="1" applyBorder="1"/>
    <xf numFmtId="0" fontId="0" fillId="2" borderId="0" xfId="0" applyFill="1"/>
    <xf numFmtId="56" fontId="0" fillId="0" borderId="34" xfId="0" applyNumberFormat="1" applyFont="1" applyFill="1" applyBorder="1" applyAlignment="1">
      <alignment horizontal="center" vertical="center" shrinkToFit="1"/>
    </xf>
    <xf numFmtId="56" fontId="0" fillId="2" borderId="0" xfId="0" applyNumberFormat="1" applyFont="1" applyFill="1" applyBorder="1" applyAlignment="1">
      <alignment horizontal="center" vertical="center" shrinkToFit="1"/>
    </xf>
    <xf numFmtId="56" fontId="0" fillId="0" borderId="35" xfId="0" applyNumberFormat="1" applyFont="1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wrapText="1"/>
    </xf>
    <xf numFmtId="178" fontId="0" fillId="2" borderId="0" xfId="5" applyNumberFormat="1" applyFont="1" applyFill="1" applyBorder="1" applyAlignment="1">
      <alignment horizontal="center" vertical="center" shrinkToFit="1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/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horizontal="center" vertical="center" shrinkToFit="1"/>
    </xf>
    <xf numFmtId="178" fontId="1" fillId="0" borderId="0" xfId="3" applyNumberFormat="1" applyFont="1" applyFill="1" applyAlignment="1">
      <alignment vertical="center"/>
    </xf>
    <xf numFmtId="179" fontId="1" fillId="0" borderId="0" xfId="4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" fillId="0" borderId="0" xfId="2" applyFont="1" applyFill="1" applyAlignment="1">
      <alignment horizontal="right" vertical="center"/>
    </xf>
    <xf numFmtId="179" fontId="10" fillId="0" borderId="0" xfId="4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 wrapText="1"/>
    </xf>
    <xf numFmtId="0" fontId="1" fillId="0" borderId="2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vertical="center"/>
    </xf>
    <xf numFmtId="0" fontId="0" fillId="0" borderId="21" xfId="2" applyFont="1" applyFill="1" applyBorder="1" applyAlignment="1">
      <alignment horizontal="center" vertical="center"/>
    </xf>
    <xf numFmtId="177" fontId="1" fillId="0" borderId="24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 wrapText="1"/>
    </xf>
    <xf numFmtId="177" fontId="1" fillId="0" borderId="0" xfId="2" applyNumberFormat="1" applyFont="1" applyFill="1" applyBorder="1" applyAlignment="1">
      <alignment horizontal="left" vertical="center"/>
    </xf>
    <xf numFmtId="0" fontId="0" fillId="0" borderId="30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182" fontId="10" fillId="0" borderId="33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9" fontId="1" fillId="0" borderId="0" xfId="4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38" fontId="0" fillId="0" borderId="11" xfId="1" applyFont="1" applyFill="1" applyBorder="1" applyAlignment="1">
      <alignment horizontal="right" vertical="center" wrapText="1"/>
    </xf>
    <xf numFmtId="176" fontId="0" fillId="0" borderId="0" xfId="1" applyNumberFormat="1" applyFont="1" applyFill="1" applyBorder="1" applyAlignment="1">
      <alignment horizontal="right" vertical="center" wrapText="1"/>
    </xf>
    <xf numFmtId="176" fontId="0" fillId="0" borderId="0" xfId="1" applyNumberFormat="1" applyFont="1" applyFill="1" applyBorder="1" applyAlignment="1">
      <alignment horizontal="center" vertical="center" shrinkToFit="1"/>
    </xf>
    <xf numFmtId="176" fontId="0" fillId="0" borderId="0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center" vertical="center" shrinkToFit="1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horizontal="center" vertical="center" shrinkToFit="1"/>
    </xf>
    <xf numFmtId="180" fontId="1" fillId="0" borderId="23" xfId="2" applyNumberFormat="1" applyFont="1" applyFill="1" applyBorder="1" applyAlignment="1">
      <alignment horizontal="right" vertical="center" wrapText="1"/>
    </xf>
    <xf numFmtId="185" fontId="0" fillId="0" borderId="37" xfId="5" applyNumberFormat="1" applyFont="1" applyFill="1" applyBorder="1" applyAlignment="1">
      <alignment horizontal="center" vertical="center" shrinkToFit="1"/>
    </xf>
    <xf numFmtId="56" fontId="0" fillId="0" borderId="19" xfId="0" applyNumberFormat="1" applyFont="1" applyFill="1" applyBorder="1" applyAlignment="1">
      <alignment horizontal="center" vertical="center" shrinkToFit="1"/>
    </xf>
    <xf numFmtId="56" fontId="0" fillId="0" borderId="38" xfId="0" applyNumberFormat="1" applyFont="1" applyFill="1" applyBorder="1" applyAlignment="1">
      <alignment horizontal="center" vertical="center" shrinkToFit="1"/>
    </xf>
    <xf numFmtId="56" fontId="0" fillId="0" borderId="41" xfId="0" applyNumberFormat="1" applyFont="1" applyFill="1" applyBorder="1" applyAlignment="1">
      <alignment horizontal="center" vertical="center" shrinkToFit="1"/>
    </xf>
    <xf numFmtId="185" fontId="0" fillId="0" borderId="40" xfId="5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1" fillId="0" borderId="0" xfId="0" applyNumberFormat="1" applyFont="1" applyFill="1" applyAlignment="1">
      <alignment vertical="center"/>
    </xf>
    <xf numFmtId="186" fontId="0" fillId="0" borderId="12" xfId="1" applyNumberFormat="1" applyFont="1" applyFill="1" applyBorder="1" applyAlignment="1">
      <alignment horizontal="right" vertical="center" wrapText="1"/>
    </xf>
    <xf numFmtId="177" fontId="0" fillId="0" borderId="12" xfId="0" applyNumberFormat="1" applyFont="1" applyFill="1" applyBorder="1" applyAlignment="1">
      <alignment horizontal="right" vertical="center" wrapText="1"/>
    </xf>
    <xf numFmtId="186" fontId="0" fillId="0" borderId="17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0" fillId="0" borderId="13" xfId="1" applyNumberFormat="1" applyFont="1" applyFill="1" applyBorder="1" applyAlignment="1">
      <alignment horizontal="center" vertical="center" shrinkToFit="1"/>
    </xf>
    <xf numFmtId="0" fontId="5" fillId="0" borderId="25" xfId="2" applyFont="1" applyFill="1" applyBorder="1" applyAlignment="1">
      <alignment vertical="center" wrapText="1"/>
    </xf>
    <xf numFmtId="180" fontId="14" fillId="0" borderId="7" xfId="2" applyNumberFormat="1" applyFont="1" applyFill="1" applyBorder="1" applyAlignment="1">
      <alignment horizontal="right" vertical="center" wrapText="1"/>
    </xf>
    <xf numFmtId="177" fontId="14" fillId="0" borderId="8" xfId="2" applyNumberFormat="1" applyFont="1" applyFill="1" applyBorder="1" applyAlignment="1">
      <alignment vertical="center"/>
    </xf>
    <xf numFmtId="56" fontId="5" fillId="0" borderId="3" xfId="0" applyNumberFormat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right" vertical="center" wrapText="1"/>
    </xf>
    <xf numFmtId="177" fontId="14" fillId="0" borderId="8" xfId="0" applyNumberFormat="1" applyFont="1" applyFill="1" applyBorder="1" applyAlignment="1">
      <alignment horizontal="right" vertical="center" wrapText="1"/>
    </xf>
    <xf numFmtId="184" fontId="0" fillId="0" borderId="36" xfId="0" applyNumberFormat="1" applyFont="1" applyFill="1" applyBorder="1" applyAlignment="1">
      <alignment horizontal="center" vertical="center" shrinkToFit="1"/>
    </xf>
    <xf numFmtId="56" fontId="0" fillId="3" borderId="35" xfId="0" applyNumberFormat="1" applyFont="1" applyFill="1" applyBorder="1" applyAlignment="1">
      <alignment horizontal="center" vertical="center" shrinkToFit="1"/>
    </xf>
    <xf numFmtId="0" fontId="0" fillId="3" borderId="35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185" fontId="0" fillId="3" borderId="37" xfId="5" applyNumberFormat="1" applyFont="1" applyFill="1" applyBorder="1" applyAlignment="1">
      <alignment horizontal="center" vertical="center" shrinkToFit="1"/>
    </xf>
    <xf numFmtId="0" fontId="0" fillId="3" borderId="36" xfId="0" applyFont="1" applyFill="1" applyBorder="1" applyAlignment="1">
      <alignment horizontal="center" vertical="center" shrinkToFit="1"/>
    </xf>
    <xf numFmtId="56" fontId="0" fillId="3" borderId="38" xfId="0" applyNumberFormat="1" applyFont="1" applyFill="1" applyBorder="1" applyAlignment="1">
      <alignment horizontal="center" vertical="center" shrinkToFit="1"/>
    </xf>
    <xf numFmtId="0" fontId="0" fillId="3" borderId="42" xfId="0" applyFont="1" applyFill="1" applyBorder="1" applyAlignment="1">
      <alignment horizontal="center" vertical="center" shrinkToFit="1"/>
    </xf>
    <xf numFmtId="0" fontId="0" fillId="3" borderId="38" xfId="0" applyFont="1" applyFill="1" applyBorder="1" applyAlignment="1">
      <alignment horizontal="center" vertical="center" shrinkToFit="1"/>
    </xf>
    <xf numFmtId="185" fontId="0" fillId="3" borderId="40" xfId="5" applyNumberFormat="1" applyFont="1" applyFill="1" applyBorder="1" applyAlignment="1">
      <alignment horizontal="center" vertical="center" shrinkToFit="1"/>
    </xf>
    <xf numFmtId="56" fontId="0" fillId="3" borderId="19" xfId="0" applyNumberFormat="1" applyFont="1" applyFill="1" applyBorder="1" applyAlignment="1">
      <alignment horizontal="center" vertical="center" shrinkToFit="1"/>
    </xf>
    <xf numFmtId="56" fontId="0" fillId="3" borderId="39" xfId="0" applyNumberFormat="1" applyFont="1" applyFill="1" applyBorder="1" applyAlignment="1">
      <alignment horizontal="center" vertical="center" shrinkToFit="1"/>
    </xf>
    <xf numFmtId="56" fontId="0" fillId="3" borderId="34" xfId="0" applyNumberFormat="1" applyFont="1" applyFill="1" applyBorder="1" applyAlignment="1">
      <alignment horizontal="center" vertical="center" shrinkToFit="1"/>
    </xf>
    <xf numFmtId="180" fontId="14" fillId="3" borderId="7" xfId="2" applyNumberFormat="1" applyFont="1" applyFill="1" applyBorder="1" applyAlignment="1">
      <alignment horizontal="right" vertical="center" wrapText="1"/>
    </xf>
    <xf numFmtId="180" fontId="1" fillId="3" borderId="22" xfId="2" applyNumberFormat="1" applyFont="1" applyFill="1" applyBorder="1" applyAlignment="1">
      <alignment horizontal="right" vertical="center" wrapText="1"/>
    </xf>
    <xf numFmtId="38" fontId="14" fillId="3" borderId="7" xfId="1" applyFont="1" applyFill="1" applyBorder="1" applyAlignment="1">
      <alignment horizontal="right" vertical="center" wrapText="1"/>
    </xf>
    <xf numFmtId="38" fontId="0" fillId="3" borderId="11" xfId="1" applyFont="1" applyFill="1" applyBorder="1" applyAlignment="1">
      <alignment horizontal="right" vertical="center" wrapText="1"/>
    </xf>
    <xf numFmtId="177" fontId="14" fillId="0" borderId="32" xfId="0" applyNumberFormat="1" applyFont="1" applyFill="1" applyBorder="1" applyAlignment="1">
      <alignment horizontal="right" vertical="center" wrapText="1"/>
    </xf>
    <xf numFmtId="183" fontId="1" fillId="0" borderId="43" xfId="3" applyNumberFormat="1" applyFont="1" applyFill="1" applyBorder="1" applyAlignment="1">
      <alignment horizontal="right" vertical="center" wrapText="1"/>
    </xf>
    <xf numFmtId="0" fontId="0" fillId="0" borderId="18" xfId="0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vertical="center" wrapText="1"/>
    </xf>
    <xf numFmtId="180" fontId="1" fillId="0" borderId="28" xfId="2" applyNumberFormat="1" applyFont="1" applyFill="1" applyBorder="1" applyAlignment="1">
      <alignment horizontal="center" vertical="center" wrapText="1"/>
    </xf>
    <xf numFmtId="180" fontId="1" fillId="0" borderId="29" xfId="2" applyNumberFormat="1" applyFont="1" applyFill="1" applyBorder="1" applyAlignment="1">
      <alignment horizontal="center" vertical="center" wrapText="1"/>
    </xf>
    <xf numFmtId="180" fontId="1" fillId="0" borderId="31" xfId="2" applyNumberFormat="1" applyFont="1" applyFill="1" applyBorder="1" applyAlignment="1">
      <alignment horizontal="center" vertical="center" wrapText="1"/>
    </xf>
    <xf numFmtId="180" fontId="1" fillId="0" borderId="15" xfId="2" applyNumberFormat="1" applyFont="1" applyFill="1" applyBorder="1" applyAlignment="1">
      <alignment horizontal="center" vertical="center" wrapText="1"/>
    </xf>
    <xf numFmtId="18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6" fillId="3" borderId="36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</cellXfs>
  <cellStyles count="6">
    <cellStyle name="パーセント 2" xfId="4" xr:uid="{00000000-0005-0000-0000-000000000000}"/>
    <cellStyle name="桁区切り" xfId="1" builtinId="6"/>
    <cellStyle name="桁区切り 2" xfId="5" xr:uid="{00000000-0005-0000-0000-000002000000}"/>
    <cellStyle name="桁区切り 3" xfId="3" xr:uid="{00000000-0005-0000-0000-000003000000}"/>
    <cellStyle name="標準" xfId="0" builtinId="0"/>
    <cellStyle name="標準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\\beppu\fileserver\&#35251;&#20809;&#35506;\K-01-00-099%20&#35251;&#20809;&#21205;&#24907;&#35519;&#26619;&#38306;&#20418;&#26360;\&#12300;&#65319;&#65335;&#12539;&#30406;&#12539;&#24180;&#26411;&#24180;&#22987;&#12301;&#20837;&#36796;&#35519;&#26619;\&#20196;&#21644;6&#24180;&#65288;2024&#65289;&#32321;&#24537;&#26399;\&#24180;&#26411;&#24180;&#22987;\HP\&#12458;&#12540;&#12503;&#12531;&#12487;&#12540;&#12479;&#29992;\HP&#25522;&#36617;&#29992;.xlsx#" TargetMode="External"/><Relationship Id="rId1" Type="http://schemas.openxmlformats.org/officeDocument/2006/relationships/externalLinkPath" Target="file:///\\beppu\fileserver\&#35251;&#20809;&#35506;\K-01-00-099%20&#35251;&#20809;&#21205;&#24907;&#35519;&#26619;&#38306;&#20418;&#26360;\&#12300;&#65319;&#65335;&#12539;&#30406;&#12539;&#24180;&#26411;&#24180;&#22987;&#12301;&#20837;&#36796;&#35519;&#26619;\&#20196;&#21644;6&#24180;&#65288;2024&#65289;&#32321;&#24537;&#26399;\&#24180;&#26411;&#24180;&#22987;\HP\&#12458;&#12540;&#12503;&#12531;&#12487;&#12540;&#12479;&#29992;\HP&#25522;&#36617;&#29992;.xlsx#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1"/>
  <sheetViews>
    <sheetView showGridLines="0" zoomScaleNormal="100" zoomScaleSheetLayoutView="90" workbookViewId="0"/>
  </sheetViews>
  <sheetFormatPr defaultColWidth="9" defaultRowHeight="13.5" x14ac:dyDescent="0.15"/>
  <cols>
    <col min="1" max="1" width="9" style="41"/>
    <col min="2" max="2" width="10.375" style="48" customWidth="1"/>
    <col min="3" max="3" width="9.5" style="48" customWidth="1"/>
    <col min="4" max="12" width="12.625" style="48" customWidth="1"/>
    <col min="13" max="13" width="9.875" style="41" customWidth="1"/>
    <col min="14" max="16" width="8.75" style="41" customWidth="1"/>
    <col min="17" max="16384" width="9" style="41"/>
  </cols>
  <sheetData>
    <row r="1" spans="2:14" ht="64.5" customHeight="1" thickBot="1" x14ac:dyDescent="0.2">
      <c r="B1" s="37" t="s">
        <v>33</v>
      </c>
      <c r="C1" s="37"/>
      <c r="D1" s="38"/>
      <c r="E1" s="39"/>
      <c r="F1" s="39"/>
      <c r="G1" s="39"/>
      <c r="H1" s="39"/>
      <c r="I1" s="39"/>
      <c r="J1" s="39"/>
      <c r="K1" s="39"/>
      <c r="L1" s="39"/>
      <c r="M1" s="40"/>
    </row>
    <row r="2" spans="2:14" ht="25.5" customHeight="1" x14ac:dyDescent="0.15">
      <c r="B2" s="131" t="s">
        <v>18</v>
      </c>
      <c r="C2" s="134" t="s">
        <v>29</v>
      </c>
      <c r="D2" s="122">
        <v>46019</v>
      </c>
      <c r="E2" s="122">
        <v>46020</v>
      </c>
      <c r="F2" s="89">
        <v>46021</v>
      </c>
      <c r="G2" s="89">
        <v>46022</v>
      </c>
      <c r="H2" s="122">
        <v>46023</v>
      </c>
      <c r="I2" s="89">
        <v>46024</v>
      </c>
      <c r="J2" s="89">
        <v>46025</v>
      </c>
      <c r="K2" s="122">
        <v>46026</v>
      </c>
      <c r="L2" s="123">
        <v>46027</v>
      </c>
      <c r="M2" s="43"/>
      <c r="N2" s="40"/>
    </row>
    <row r="3" spans="2:14" ht="25.5" customHeight="1" x14ac:dyDescent="0.15">
      <c r="B3" s="132"/>
      <c r="C3" s="135"/>
      <c r="D3" s="113" t="s">
        <v>26</v>
      </c>
      <c r="E3" s="113" t="s">
        <v>20</v>
      </c>
      <c r="F3" s="44" t="s">
        <v>21</v>
      </c>
      <c r="G3" s="44" t="s">
        <v>22</v>
      </c>
      <c r="H3" s="113" t="s">
        <v>27</v>
      </c>
      <c r="I3" s="44" t="s">
        <v>31</v>
      </c>
      <c r="J3" s="44" t="s">
        <v>24</v>
      </c>
      <c r="K3" s="113" t="s">
        <v>19</v>
      </c>
      <c r="L3" s="118" t="s">
        <v>20</v>
      </c>
      <c r="M3" s="43"/>
      <c r="N3" s="40"/>
    </row>
    <row r="4" spans="2:14" ht="30" customHeight="1" x14ac:dyDescent="0.15">
      <c r="B4" s="132"/>
      <c r="C4" s="135"/>
      <c r="D4" s="114" t="s">
        <v>43</v>
      </c>
      <c r="E4" s="115" t="s">
        <v>44</v>
      </c>
      <c r="F4" s="76" t="s">
        <v>44</v>
      </c>
      <c r="G4" s="76" t="s">
        <v>45</v>
      </c>
      <c r="H4" s="154" t="s">
        <v>34</v>
      </c>
      <c r="I4" s="155" t="s">
        <v>34</v>
      </c>
      <c r="J4" s="77" t="s">
        <v>46</v>
      </c>
      <c r="K4" s="119" t="s">
        <v>46</v>
      </c>
      <c r="L4" s="120" t="s">
        <v>44</v>
      </c>
      <c r="M4" s="78"/>
      <c r="N4" s="40"/>
    </row>
    <row r="5" spans="2:14" ht="30" customHeight="1" thickBot="1" x14ac:dyDescent="0.2">
      <c r="B5" s="132"/>
      <c r="C5" s="45" t="s">
        <v>23</v>
      </c>
      <c r="D5" s="116">
        <v>9.1999999999999993</v>
      </c>
      <c r="E5" s="116">
        <v>10.6</v>
      </c>
      <c r="F5" s="88">
        <v>13.5</v>
      </c>
      <c r="G5" s="88">
        <v>13.8</v>
      </c>
      <c r="H5" s="116">
        <v>13.1</v>
      </c>
      <c r="I5" s="88">
        <v>13.6</v>
      </c>
      <c r="J5" s="88">
        <v>10.199999999999999</v>
      </c>
      <c r="K5" s="116">
        <v>11.6</v>
      </c>
      <c r="L5" s="121">
        <v>10.9</v>
      </c>
      <c r="M5" s="46"/>
      <c r="N5" s="40"/>
    </row>
    <row r="6" spans="2:14" ht="25.5" customHeight="1" x14ac:dyDescent="0.15">
      <c r="B6" s="132"/>
      <c r="C6" s="136" t="s">
        <v>30</v>
      </c>
      <c r="D6" s="42">
        <f>D2</f>
        <v>46019</v>
      </c>
      <c r="E6" s="42">
        <f t="shared" ref="E6:L6" si="0">E2</f>
        <v>46020</v>
      </c>
      <c r="F6" s="124">
        <f t="shared" si="0"/>
        <v>46021</v>
      </c>
      <c r="G6" s="124">
        <f t="shared" si="0"/>
        <v>46022</v>
      </c>
      <c r="H6" s="124">
        <f t="shared" si="0"/>
        <v>46023</v>
      </c>
      <c r="I6" s="42">
        <f t="shared" si="0"/>
        <v>46024</v>
      </c>
      <c r="J6" s="42">
        <f t="shared" si="0"/>
        <v>46025</v>
      </c>
      <c r="K6" s="42">
        <f t="shared" si="0"/>
        <v>46026</v>
      </c>
      <c r="L6" s="91">
        <f t="shared" si="0"/>
        <v>46027</v>
      </c>
      <c r="M6" s="43"/>
      <c r="N6" s="40"/>
    </row>
    <row r="7" spans="2:14" ht="25.5" customHeight="1" x14ac:dyDescent="0.15">
      <c r="B7" s="132"/>
      <c r="C7" s="135"/>
      <c r="D7" s="44" t="s">
        <v>28</v>
      </c>
      <c r="E7" s="44" t="s">
        <v>24</v>
      </c>
      <c r="F7" s="113" t="s">
        <v>19</v>
      </c>
      <c r="G7" s="113" t="s">
        <v>20</v>
      </c>
      <c r="H7" s="113" t="s">
        <v>21</v>
      </c>
      <c r="I7" s="44" t="s">
        <v>22</v>
      </c>
      <c r="J7" s="44" t="s">
        <v>27</v>
      </c>
      <c r="K7" s="44" t="s">
        <v>31</v>
      </c>
      <c r="L7" s="90" t="s">
        <v>24</v>
      </c>
      <c r="M7" s="43"/>
      <c r="N7" s="40"/>
    </row>
    <row r="8" spans="2:14" ht="30" customHeight="1" x14ac:dyDescent="0.15">
      <c r="B8" s="132"/>
      <c r="C8" s="135"/>
      <c r="D8" s="156" t="s">
        <v>34</v>
      </c>
      <c r="E8" s="156" t="s">
        <v>34</v>
      </c>
      <c r="F8" s="117" t="s">
        <v>50</v>
      </c>
      <c r="G8" s="117" t="s">
        <v>49</v>
      </c>
      <c r="H8" s="117" t="s">
        <v>48</v>
      </c>
      <c r="I8" s="155" t="s">
        <v>34</v>
      </c>
      <c r="J8" s="112" t="s">
        <v>47</v>
      </c>
      <c r="K8" s="155" t="s">
        <v>34</v>
      </c>
      <c r="L8" s="157" t="s">
        <v>34</v>
      </c>
      <c r="M8" s="78"/>
      <c r="N8" s="40"/>
    </row>
    <row r="9" spans="2:14" ht="30" customHeight="1" thickBot="1" x14ac:dyDescent="0.2">
      <c r="B9" s="133"/>
      <c r="C9" s="45" t="s">
        <v>23</v>
      </c>
      <c r="D9" s="88">
        <v>14.9</v>
      </c>
      <c r="E9" s="88" t="s">
        <v>35</v>
      </c>
      <c r="F9" s="116" t="s">
        <v>36</v>
      </c>
      <c r="G9" s="116" t="s">
        <v>37</v>
      </c>
      <c r="H9" s="116" t="s">
        <v>38</v>
      </c>
      <c r="I9" s="88" t="s">
        <v>39</v>
      </c>
      <c r="J9" s="88" t="s">
        <v>40</v>
      </c>
      <c r="K9" s="88">
        <v>13</v>
      </c>
      <c r="L9" s="92">
        <v>14.8</v>
      </c>
      <c r="M9" s="46"/>
      <c r="N9" s="40"/>
    </row>
    <row r="10" spans="2:14" x14ac:dyDescent="0.15">
      <c r="B10" s="47" t="s">
        <v>8</v>
      </c>
    </row>
    <row r="11" spans="2:14" ht="17.25" customHeight="1" x14ac:dyDescent="0.15">
      <c r="B11" s="49" t="s">
        <v>25</v>
      </c>
    </row>
  </sheetData>
  <mergeCells count="3">
    <mergeCell ref="B2:B9"/>
    <mergeCell ref="C2:C4"/>
    <mergeCell ref="C6:C8"/>
  </mergeCells>
  <phoneticPr fontId="2"/>
  <pageMargins left="0.78740157480314965" right="0.70866141732283472" top="0.74803149606299213" bottom="0.74803149606299213" header="0.31496062992125984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6"/>
  <sheetViews>
    <sheetView showGridLines="0" zoomScale="85" zoomScaleNormal="85" zoomScaleSheetLayoutView="80" workbookViewId="0">
      <selection activeCell="AA5" sqref="AA5"/>
    </sheetView>
  </sheetViews>
  <sheetFormatPr defaultColWidth="9" defaultRowHeight="13.5" x14ac:dyDescent="0.15"/>
  <cols>
    <col min="1" max="1" width="9" style="19"/>
    <col min="2" max="2" width="20.875" style="19" customWidth="1"/>
    <col min="3" max="3" width="10.375" style="18" customWidth="1"/>
    <col min="4" max="13" width="10.375" style="19" customWidth="1"/>
    <col min="14" max="14" width="18.625" style="61" hidden="1" customWidth="1"/>
    <col min="15" max="15" width="8.375" style="62" hidden="1" customWidth="1"/>
    <col min="16" max="16" width="9" style="19" hidden="1" customWidth="1"/>
    <col min="17" max="17" width="9" style="52" hidden="1" customWidth="1"/>
    <col min="18" max="18" width="9" style="19" hidden="1" customWidth="1"/>
    <col min="19" max="19" width="9" style="52" hidden="1" customWidth="1"/>
    <col min="20" max="20" width="9" style="19" hidden="1" customWidth="1"/>
    <col min="21" max="21" width="18.625" style="19" hidden="1" customWidth="1"/>
    <col min="22" max="26" width="9" style="19" hidden="1" customWidth="1"/>
    <col min="27" max="27" width="12.125" style="53" bestFit="1" customWidth="1"/>
    <col min="28" max="16384" width="9" style="19"/>
  </cols>
  <sheetData>
    <row r="1" spans="1:27" ht="22.5" customHeight="1" x14ac:dyDescent="0.15">
      <c r="B1" s="137" t="s">
        <v>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95"/>
      <c r="N1" s="50"/>
      <c r="O1" s="51"/>
    </row>
    <row r="2" spans="1:27" ht="22.5" customHeight="1" x14ac:dyDescent="0.15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0"/>
      <c r="O2" s="51"/>
    </row>
    <row r="3" spans="1:27" ht="25.5" customHeight="1" thickBot="1" x14ac:dyDescent="0.2">
      <c r="B3" s="54" t="s">
        <v>9</v>
      </c>
      <c r="L3" s="55" t="s">
        <v>10</v>
      </c>
      <c r="M3" s="55"/>
      <c r="N3" s="56"/>
      <c r="O3" s="57"/>
      <c r="S3" s="19"/>
    </row>
    <row r="4" spans="1:27" ht="36" customHeight="1" x14ac:dyDescent="0.15">
      <c r="B4" s="58"/>
      <c r="C4" s="20">
        <v>46019</v>
      </c>
      <c r="D4" s="20">
        <v>46020</v>
      </c>
      <c r="E4" s="20">
        <v>46021</v>
      </c>
      <c r="F4" s="20">
        <v>46022</v>
      </c>
      <c r="G4" s="20">
        <v>46023</v>
      </c>
      <c r="H4" s="20">
        <v>46024</v>
      </c>
      <c r="I4" s="20">
        <v>46025</v>
      </c>
      <c r="J4" s="20">
        <v>46026</v>
      </c>
      <c r="K4" s="20">
        <v>46027</v>
      </c>
      <c r="L4" s="59" t="s">
        <v>11</v>
      </c>
      <c r="M4" s="60"/>
    </row>
    <row r="5" spans="1:27" ht="30" customHeight="1" x14ac:dyDescent="0.15">
      <c r="B5" s="63" t="s">
        <v>29</v>
      </c>
      <c r="C5" s="125">
        <v>17189</v>
      </c>
      <c r="D5" s="125">
        <v>27355</v>
      </c>
      <c r="E5" s="107">
        <v>28588</v>
      </c>
      <c r="F5" s="107">
        <v>23126</v>
      </c>
      <c r="G5" s="125">
        <v>22684</v>
      </c>
      <c r="H5" s="107">
        <v>28790</v>
      </c>
      <c r="I5" s="107">
        <v>28762</v>
      </c>
      <c r="J5" s="125">
        <v>23299</v>
      </c>
      <c r="K5" s="125">
        <v>16561</v>
      </c>
      <c r="L5" s="108">
        <f>SUM(C5:K5)</f>
        <v>216354</v>
      </c>
      <c r="M5" s="64"/>
      <c r="N5" s="19"/>
      <c r="O5" s="19"/>
      <c r="Q5" s="19"/>
      <c r="S5" s="19"/>
    </row>
    <row r="6" spans="1:27" ht="30" customHeight="1" thickBot="1" x14ac:dyDescent="0.2">
      <c r="B6" s="65" t="s">
        <v>30</v>
      </c>
      <c r="C6" s="21">
        <v>14607</v>
      </c>
      <c r="D6" s="21">
        <v>23056</v>
      </c>
      <c r="E6" s="126">
        <v>27807</v>
      </c>
      <c r="F6" s="126">
        <v>19473</v>
      </c>
      <c r="G6" s="126">
        <v>21456</v>
      </c>
      <c r="H6" s="21">
        <v>28054</v>
      </c>
      <c r="I6" s="21">
        <v>17124</v>
      </c>
      <c r="J6" s="21">
        <v>20504</v>
      </c>
      <c r="K6" s="87">
        <v>16836</v>
      </c>
      <c r="L6" s="66">
        <f>SUM(C6:K6)</f>
        <v>188917</v>
      </c>
      <c r="M6" s="64"/>
      <c r="N6" s="19"/>
      <c r="O6" s="19"/>
      <c r="Q6" s="19"/>
      <c r="S6" s="19"/>
    </row>
    <row r="7" spans="1:27" ht="30" customHeight="1" thickBot="1" x14ac:dyDescent="0.2">
      <c r="B7" s="139" t="s">
        <v>8</v>
      </c>
      <c r="C7" s="139"/>
      <c r="D7" s="106"/>
      <c r="E7" s="22"/>
      <c r="F7" s="23"/>
      <c r="G7" s="23"/>
      <c r="H7" s="23"/>
      <c r="I7" s="23"/>
      <c r="J7" s="23"/>
      <c r="K7" s="24" t="s">
        <v>32</v>
      </c>
      <c r="L7" s="25">
        <f>L5/L6*100-100</f>
        <v>14.523309178104668</v>
      </c>
      <c r="M7" s="34"/>
      <c r="N7" s="19"/>
      <c r="O7" s="19"/>
      <c r="Q7" s="19"/>
      <c r="S7" s="19"/>
    </row>
    <row r="8" spans="1:27" ht="11.25" customHeight="1" x14ac:dyDescent="0.15">
      <c r="B8" s="26"/>
      <c r="C8" s="26"/>
      <c r="D8" s="26"/>
    </row>
    <row r="9" spans="1:27" ht="30" customHeight="1" thickBot="1" x14ac:dyDescent="0.2">
      <c r="B9" s="54" t="s">
        <v>12</v>
      </c>
      <c r="C9" s="27"/>
      <c r="D9" s="28"/>
      <c r="E9" s="28"/>
      <c r="F9" s="28"/>
      <c r="G9" s="28"/>
      <c r="H9" s="28"/>
      <c r="I9" s="28"/>
      <c r="J9" s="28"/>
      <c r="K9" s="28"/>
      <c r="L9" s="55" t="s">
        <v>13</v>
      </c>
      <c r="M9" s="55"/>
    </row>
    <row r="10" spans="1:27" ht="27" customHeight="1" x14ac:dyDescent="0.15">
      <c r="B10" s="58" t="s">
        <v>14</v>
      </c>
      <c r="C10" s="20">
        <f>C4</f>
        <v>46019</v>
      </c>
      <c r="D10" s="20">
        <f t="shared" ref="D10:K10" si="0">D4</f>
        <v>46020</v>
      </c>
      <c r="E10" s="20">
        <f t="shared" si="0"/>
        <v>46021</v>
      </c>
      <c r="F10" s="20">
        <f t="shared" si="0"/>
        <v>46022</v>
      </c>
      <c r="G10" s="20">
        <f t="shared" si="0"/>
        <v>46023</v>
      </c>
      <c r="H10" s="20">
        <f t="shared" si="0"/>
        <v>46024</v>
      </c>
      <c r="I10" s="20">
        <f t="shared" si="0"/>
        <v>46025</v>
      </c>
      <c r="J10" s="20">
        <f t="shared" si="0"/>
        <v>46026</v>
      </c>
      <c r="K10" s="20">
        <f t="shared" si="0"/>
        <v>46027</v>
      </c>
      <c r="L10" s="59" t="s">
        <v>11</v>
      </c>
      <c r="M10" s="60"/>
      <c r="N10" s="67"/>
    </row>
    <row r="11" spans="1:27" ht="30" customHeight="1" x14ac:dyDescent="0.15">
      <c r="B11" s="63" t="s">
        <v>29</v>
      </c>
      <c r="C11" s="140" t="s">
        <v>15</v>
      </c>
      <c r="D11" s="141"/>
      <c r="E11" s="141"/>
      <c r="F11" s="141"/>
      <c r="G11" s="141"/>
      <c r="H11" s="141"/>
      <c r="I11" s="141"/>
      <c r="J11" s="141"/>
      <c r="K11" s="141"/>
      <c r="L11" s="108">
        <v>132300</v>
      </c>
      <c r="M11" s="64"/>
      <c r="N11" s="68"/>
    </row>
    <row r="12" spans="1:27" ht="30" customHeight="1" thickBot="1" x14ac:dyDescent="0.2">
      <c r="B12" s="69" t="s">
        <v>30</v>
      </c>
      <c r="C12" s="142"/>
      <c r="D12" s="143"/>
      <c r="E12" s="143"/>
      <c r="F12" s="143"/>
      <c r="G12" s="143"/>
      <c r="H12" s="143"/>
      <c r="I12" s="143"/>
      <c r="J12" s="143"/>
      <c r="K12" s="144"/>
      <c r="L12" s="66">
        <v>124700</v>
      </c>
      <c r="M12" s="64"/>
      <c r="N12" s="68"/>
    </row>
    <row r="13" spans="1:27" ht="30" customHeight="1" thickBot="1" x14ac:dyDescent="0.2">
      <c r="A13" s="36"/>
      <c r="B13" s="70"/>
      <c r="C13" s="29"/>
      <c r="D13" s="29"/>
      <c r="E13" s="23"/>
      <c r="F13" s="23"/>
      <c r="G13" s="23"/>
      <c r="H13" s="23"/>
      <c r="I13" s="23"/>
      <c r="J13" s="23"/>
      <c r="K13" s="24" t="s">
        <v>32</v>
      </c>
      <c r="L13" s="30">
        <f>L11/L12*100-100</f>
        <v>6.0946271050521261</v>
      </c>
      <c r="M13" s="34"/>
      <c r="N13" s="71"/>
    </row>
    <row r="14" spans="1:27" s="36" customFormat="1" ht="9.9499999999999993" customHeight="1" thickBot="1" x14ac:dyDescent="0.2">
      <c r="B14" s="72"/>
      <c r="C14" s="29"/>
      <c r="D14" s="29"/>
      <c r="E14" s="31"/>
      <c r="F14" s="31"/>
      <c r="G14" s="31"/>
      <c r="H14" s="31"/>
      <c r="I14" s="31"/>
      <c r="J14" s="31"/>
      <c r="K14" s="31"/>
      <c r="L14" s="73"/>
      <c r="M14" s="34"/>
      <c r="N14" s="71"/>
      <c r="O14" s="72"/>
      <c r="Q14" s="74"/>
      <c r="S14" s="74"/>
      <c r="AA14" s="75"/>
    </row>
    <row r="15" spans="1:27" ht="30" customHeight="1" x14ac:dyDescent="0.15">
      <c r="B15" s="58" t="s">
        <v>16</v>
      </c>
      <c r="C15" s="20">
        <f>C4</f>
        <v>46019</v>
      </c>
      <c r="D15" s="20">
        <f t="shared" ref="D15:K15" si="1">D4</f>
        <v>46020</v>
      </c>
      <c r="E15" s="20">
        <f t="shared" si="1"/>
        <v>46021</v>
      </c>
      <c r="F15" s="20">
        <f t="shared" si="1"/>
        <v>46022</v>
      </c>
      <c r="G15" s="20">
        <f t="shared" si="1"/>
        <v>46023</v>
      </c>
      <c r="H15" s="20">
        <f t="shared" si="1"/>
        <v>46024</v>
      </c>
      <c r="I15" s="20">
        <f t="shared" si="1"/>
        <v>46025</v>
      </c>
      <c r="J15" s="20">
        <f t="shared" si="1"/>
        <v>46026</v>
      </c>
      <c r="K15" s="20">
        <f t="shared" si="1"/>
        <v>46027</v>
      </c>
      <c r="L15" s="59" t="s">
        <v>11</v>
      </c>
      <c r="M15" s="34"/>
      <c r="N15" s="71"/>
    </row>
    <row r="16" spans="1:27" ht="30" customHeight="1" x14ac:dyDescent="0.15">
      <c r="B16" s="63" t="s">
        <v>29</v>
      </c>
      <c r="C16" s="125">
        <v>1398</v>
      </c>
      <c r="D16" s="125">
        <v>1439</v>
      </c>
      <c r="E16" s="107">
        <v>1417</v>
      </c>
      <c r="F16" s="107">
        <v>1291</v>
      </c>
      <c r="G16" s="125">
        <v>969</v>
      </c>
      <c r="H16" s="107">
        <v>1221</v>
      </c>
      <c r="I16" s="107">
        <v>1249</v>
      </c>
      <c r="J16" s="125">
        <v>944</v>
      </c>
      <c r="K16" s="125">
        <v>903</v>
      </c>
      <c r="L16" s="108">
        <f>SUM(C16:K16)</f>
        <v>10831</v>
      </c>
      <c r="M16" s="64"/>
      <c r="N16" s="68"/>
    </row>
    <row r="17" spans="1:27" ht="30" customHeight="1" thickBot="1" x14ac:dyDescent="0.2">
      <c r="B17" s="69" t="s">
        <v>30</v>
      </c>
      <c r="C17" s="21">
        <v>960</v>
      </c>
      <c r="D17" s="21">
        <v>810</v>
      </c>
      <c r="E17" s="126">
        <v>1339</v>
      </c>
      <c r="F17" s="126">
        <v>1139</v>
      </c>
      <c r="G17" s="126">
        <v>910</v>
      </c>
      <c r="H17" s="21">
        <v>1065</v>
      </c>
      <c r="I17" s="21">
        <v>1077</v>
      </c>
      <c r="J17" s="21">
        <v>955</v>
      </c>
      <c r="K17" s="87">
        <v>563</v>
      </c>
      <c r="L17" s="66">
        <f>SUM(C17:K17)</f>
        <v>8818</v>
      </c>
      <c r="M17" s="64"/>
      <c r="N17" s="68"/>
    </row>
    <row r="18" spans="1:27" ht="30" customHeight="1" thickBot="1" x14ac:dyDescent="0.2">
      <c r="A18" s="36"/>
      <c r="B18" s="70"/>
      <c r="C18" s="32"/>
      <c r="D18" s="32"/>
      <c r="E18" s="22"/>
      <c r="F18" s="23"/>
      <c r="G18" s="23"/>
      <c r="H18" s="23"/>
      <c r="I18" s="23"/>
      <c r="J18" s="23"/>
      <c r="K18" s="24" t="s">
        <v>32</v>
      </c>
      <c r="L18" s="30">
        <f>L16/L17*100-100</f>
        <v>22.828305738262642</v>
      </c>
      <c r="M18" s="34"/>
      <c r="N18" s="71"/>
    </row>
    <row r="19" spans="1:27" s="36" customFormat="1" ht="9.9499999999999993" customHeight="1" thickBot="1" x14ac:dyDescent="0.2">
      <c r="B19" s="72"/>
      <c r="C19" s="29"/>
      <c r="D19" s="29"/>
      <c r="E19" s="33"/>
      <c r="F19" s="33"/>
      <c r="G19" s="33"/>
      <c r="H19" s="33"/>
      <c r="I19" s="33"/>
      <c r="J19" s="33"/>
      <c r="K19" s="33"/>
      <c r="L19" s="73"/>
      <c r="M19" s="34"/>
      <c r="N19" s="71"/>
      <c r="O19" s="72"/>
      <c r="Q19" s="74"/>
      <c r="S19" s="74"/>
      <c r="AA19" s="75"/>
    </row>
    <row r="20" spans="1:27" ht="30" customHeight="1" x14ac:dyDescent="0.15">
      <c r="B20" s="58" t="s">
        <v>17</v>
      </c>
      <c r="C20" s="20">
        <f>C4</f>
        <v>46019</v>
      </c>
      <c r="D20" s="20">
        <f t="shared" ref="D20:K20" si="2">D4</f>
        <v>46020</v>
      </c>
      <c r="E20" s="20">
        <f t="shared" si="2"/>
        <v>46021</v>
      </c>
      <c r="F20" s="20">
        <f t="shared" si="2"/>
        <v>46022</v>
      </c>
      <c r="G20" s="20">
        <f t="shared" si="2"/>
        <v>46023</v>
      </c>
      <c r="H20" s="20">
        <f t="shared" si="2"/>
        <v>46024</v>
      </c>
      <c r="I20" s="20">
        <f t="shared" si="2"/>
        <v>46025</v>
      </c>
      <c r="J20" s="20">
        <f t="shared" si="2"/>
        <v>46026</v>
      </c>
      <c r="K20" s="20">
        <f t="shared" si="2"/>
        <v>46027</v>
      </c>
      <c r="L20" s="59" t="s">
        <v>11</v>
      </c>
      <c r="M20" s="34"/>
      <c r="N20" s="71"/>
    </row>
    <row r="21" spans="1:27" ht="30" customHeight="1" x14ac:dyDescent="0.15">
      <c r="B21" s="63" t="s">
        <v>29</v>
      </c>
      <c r="C21" s="125">
        <v>596</v>
      </c>
      <c r="D21" s="125">
        <v>600</v>
      </c>
      <c r="E21" s="107">
        <v>521</v>
      </c>
      <c r="F21" s="107">
        <v>470</v>
      </c>
      <c r="G21" s="125">
        <v>269</v>
      </c>
      <c r="H21" s="107">
        <v>410</v>
      </c>
      <c r="I21" s="107">
        <v>466</v>
      </c>
      <c r="J21" s="125">
        <v>345</v>
      </c>
      <c r="K21" s="125">
        <v>299</v>
      </c>
      <c r="L21" s="108">
        <f>SUM(C21:K21)</f>
        <v>3976</v>
      </c>
      <c r="M21" s="64"/>
      <c r="N21" s="68"/>
    </row>
    <row r="22" spans="1:27" ht="30" customHeight="1" thickBot="1" x14ac:dyDescent="0.2">
      <c r="B22" s="65" t="s">
        <v>30</v>
      </c>
      <c r="C22" s="21">
        <v>371</v>
      </c>
      <c r="D22" s="21">
        <v>455</v>
      </c>
      <c r="E22" s="126">
        <v>566</v>
      </c>
      <c r="F22" s="126">
        <v>391</v>
      </c>
      <c r="G22" s="126">
        <v>247</v>
      </c>
      <c r="H22" s="21">
        <v>389</v>
      </c>
      <c r="I22" s="21">
        <v>389</v>
      </c>
      <c r="J22" s="21">
        <v>333</v>
      </c>
      <c r="K22" s="87">
        <v>220</v>
      </c>
      <c r="L22" s="66">
        <f>SUM(C22:K22)</f>
        <v>3361</v>
      </c>
      <c r="M22" s="64"/>
      <c r="N22" s="68"/>
    </row>
    <row r="23" spans="1:27" ht="30" customHeight="1" thickBot="1" x14ac:dyDescent="0.2">
      <c r="A23" s="36"/>
      <c r="B23" s="145" t="s">
        <v>8</v>
      </c>
      <c r="C23" s="145"/>
      <c r="D23" s="32"/>
      <c r="E23" s="22"/>
      <c r="F23" s="23"/>
      <c r="G23" s="23"/>
      <c r="H23" s="23"/>
      <c r="I23" s="23"/>
      <c r="J23" s="23"/>
      <c r="K23" s="24" t="s">
        <v>32</v>
      </c>
      <c r="L23" s="30">
        <f>L21/L22*100-100</f>
        <v>18.298125557869668</v>
      </c>
      <c r="M23" s="34"/>
      <c r="N23" s="71"/>
    </row>
    <row r="24" spans="1:27" s="36" customFormat="1" ht="9.9499999999999993" customHeight="1" x14ac:dyDescent="0.15">
      <c r="B24" s="72"/>
      <c r="C24" s="34"/>
      <c r="D24" s="29"/>
      <c r="E24" s="35"/>
      <c r="F24" s="35"/>
      <c r="G24" s="35"/>
      <c r="H24" s="35"/>
      <c r="I24" s="35"/>
      <c r="J24" s="35"/>
      <c r="K24" s="35"/>
      <c r="L24" s="32"/>
      <c r="M24" s="34"/>
      <c r="N24" s="71"/>
      <c r="O24" s="72"/>
      <c r="Q24" s="74"/>
      <c r="S24" s="74"/>
      <c r="AA24" s="75"/>
    </row>
    <row r="25" spans="1:27" ht="11.25" customHeight="1" x14ac:dyDescent="0.15">
      <c r="B25" s="26"/>
      <c r="C25" s="26"/>
      <c r="D25" s="26"/>
      <c r="E25" s="36"/>
      <c r="F25" s="36"/>
      <c r="G25" s="36"/>
      <c r="H25" s="36"/>
      <c r="I25" s="36"/>
      <c r="J25" s="36"/>
      <c r="K25" s="36"/>
      <c r="L25" s="36"/>
      <c r="M25" s="55"/>
    </row>
    <row r="26" spans="1:27" ht="30" customHeight="1" x14ac:dyDescent="0.15"/>
  </sheetData>
  <mergeCells count="4">
    <mergeCell ref="B1:L1"/>
    <mergeCell ref="B7:C7"/>
    <mergeCell ref="C11:K12"/>
    <mergeCell ref="B23:C23"/>
  </mergeCells>
  <phoneticPr fontId="2"/>
  <pageMargins left="0.9055118110236221" right="0.23622047244094491" top="0.74803149606299213" bottom="0.74803149606299213" header="0.31496062992125984" footer="0.31496062992125984"/>
  <pageSetup paperSize="9" scale="74" orientation="portrait" r:id="rId1"/>
  <headerFooter alignWithMargins="0"/>
  <rowBreaks count="1" manualBreakCount="1">
    <brk id="26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O45"/>
  <sheetViews>
    <sheetView showGridLines="0" tabSelected="1" zoomScaleNormal="100" zoomScaleSheetLayoutView="80" workbookViewId="0"/>
  </sheetViews>
  <sheetFormatPr defaultColWidth="9" defaultRowHeight="13.5" x14ac:dyDescent="0.15"/>
  <cols>
    <col min="1" max="1" width="9" style="6"/>
    <col min="2" max="2" width="16.5" style="6" customWidth="1"/>
    <col min="3" max="3" width="15.25" style="5" customWidth="1"/>
    <col min="4" max="12" width="8.875" style="6" customWidth="1"/>
    <col min="13" max="13" width="11.375" style="6" customWidth="1"/>
    <col min="14" max="16384" width="9" style="6"/>
  </cols>
  <sheetData>
    <row r="1" spans="1:15" ht="39" customHeight="1" x14ac:dyDescent="0.15">
      <c r="B1" s="149" t="s">
        <v>42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5" ht="3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2" customHeight="1" x14ac:dyDescent="0.15">
      <c r="B3" s="4"/>
      <c r="C3" s="2"/>
      <c r="D3" s="3"/>
      <c r="E3" s="4"/>
      <c r="F3" s="3"/>
      <c r="G3" s="3"/>
      <c r="H3" s="3"/>
      <c r="I3" s="3"/>
      <c r="J3" s="3"/>
      <c r="K3" s="3"/>
      <c r="L3" s="3"/>
      <c r="M3" s="4"/>
    </row>
    <row r="4" spans="1:15" ht="14.25" thickBot="1" x14ac:dyDescent="0.2">
      <c r="M4" s="96" t="s">
        <v>0</v>
      </c>
    </row>
    <row r="5" spans="1:15" ht="30" customHeight="1" x14ac:dyDescent="0.15">
      <c r="A5" s="14"/>
      <c r="B5" s="97" t="s">
        <v>1</v>
      </c>
      <c r="C5" s="79"/>
      <c r="D5" s="109">
        <v>46019</v>
      </c>
      <c r="E5" s="109">
        <v>46020</v>
      </c>
      <c r="F5" s="109">
        <v>46021</v>
      </c>
      <c r="G5" s="109">
        <v>46022</v>
      </c>
      <c r="H5" s="109">
        <v>46023</v>
      </c>
      <c r="I5" s="109">
        <v>46024</v>
      </c>
      <c r="J5" s="109">
        <v>46025</v>
      </c>
      <c r="K5" s="109">
        <v>46026</v>
      </c>
      <c r="L5" s="109">
        <v>46027</v>
      </c>
      <c r="M5" s="98" t="s">
        <v>2</v>
      </c>
    </row>
    <row r="6" spans="1:15" ht="24.95" customHeight="1" x14ac:dyDescent="0.15">
      <c r="A6" s="14"/>
      <c r="B6" s="146" t="s">
        <v>3</v>
      </c>
      <c r="C6" s="7" t="s">
        <v>29</v>
      </c>
      <c r="D6" s="127">
        <v>3885</v>
      </c>
      <c r="E6" s="127">
        <v>4033</v>
      </c>
      <c r="F6" s="110">
        <v>3910</v>
      </c>
      <c r="G6" s="110">
        <v>3922</v>
      </c>
      <c r="H6" s="127">
        <v>3778</v>
      </c>
      <c r="I6" s="110">
        <v>3952</v>
      </c>
      <c r="J6" s="110">
        <v>3947</v>
      </c>
      <c r="K6" s="127">
        <v>3717</v>
      </c>
      <c r="L6" s="127">
        <v>2923</v>
      </c>
      <c r="M6" s="108">
        <f>SUM(D6:L6)</f>
        <v>34067</v>
      </c>
      <c r="N6" s="99"/>
      <c r="O6" s="99"/>
    </row>
    <row r="7" spans="1:15" ht="24.95" customHeight="1" x14ac:dyDescent="0.15">
      <c r="A7" s="14"/>
      <c r="B7" s="147"/>
      <c r="C7" s="8" t="s">
        <v>30</v>
      </c>
      <c r="D7" s="80">
        <v>3186</v>
      </c>
      <c r="E7" s="80">
        <v>3514</v>
      </c>
      <c r="F7" s="128">
        <v>3455</v>
      </c>
      <c r="G7" s="128">
        <v>3514</v>
      </c>
      <c r="H7" s="128">
        <v>3231</v>
      </c>
      <c r="I7" s="80">
        <v>3532</v>
      </c>
      <c r="J7" s="80">
        <v>3235</v>
      </c>
      <c r="K7" s="80">
        <v>3366</v>
      </c>
      <c r="L7" s="80">
        <v>3139</v>
      </c>
      <c r="M7" s="66">
        <f>SUM(D7:L7)</f>
        <v>30172</v>
      </c>
      <c r="N7" s="99"/>
      <c r="O7" s="99"/>
    </row>
    <row r="8" spans="1:15" ht="24.95" customHeight="1" x14ac:dyDescent="0.15">
      <c r="A8" s="14"/>
      <c r="B8" s="147"/>
      <c r="C8" s="9"/>
      <c r="D8" s="81"/>
      <c r="E8" s="81"/>
      <c r="F8" s="82"/>
      <c r="G8" s="82"/>
      <c r="H8" s="82"/>
      <c r="I8" s="82"/>
      <c r="J8" s="82"/>
      <c r="K8" s="82"/>
      <c r="L8" s="10" t="s">
        <v>32</v>
      </c>
      <c r="M8" s="130">
        <f>M6/M7*100-100</f>
        <v>12.909319899244338</v>
      </c>
      <c r="O8" s="99"/>
    </row>
    <row r="9" spans="1:15" ht="24.95" customHeight="1" x14ac:dyDescent="0.15">
      <c r="A9" s="14"/>
      <c r="B9" s="146" t="s">
        <v>4</v>
      </c>
      <c r="C9" s="7" t="s">
        <v>29</v>
      </c>
      <c r="D9" s="127">
        <v>705</v>
      </c>
      <c r="E9" s="127">
        <v>714</v>
      </c>
      <c r="F9" s="110">
        <v>719</v>
      </c>
      <c r="G9" s="110">
        <v>676</v>
      </c>
      <c r="H9" s="127">
        <v>637</v>
      </c>
      <c r="I9" s="110">
        <v>775</v>
      </c>
      <c r="J9" s="110">
        <v>683</v>
      </c>
      <c r="K9" s="127">
        <v>604</v>
      </c>
      <c r="L9" s="127">
        <v>423</v>
      </c>
      <c r="M9" s="129">
        <f>SUM(D9:L9)</f>
        <v>5936</v>
      </c>
      <c r="N9" s="99"/>
      <c r="O9" s="99"/>
    </row>
    <row r="10" spans="1:15" ht="24.95" customHeight="1" x14ac:dyDescent="0.15">
      <c r="A10" s="14"/>
      <c r="B10" s="147"/>
      <c r="C10" s="8" t="s">
        <v>30</v>
      </c>
      <c r="D10" s="80">
        <v>627</v>
      </c>
      <c r="E10" s="80">
        <v>719</v>
      </c>
      <c r="F10" s="128">
        <v>689</v>
      </c>
      <c r="G10" s="128">
        <v>718</v>
      </c>
      <c r="H10" s="128">
        <v>662</v>
      </c>
      <c r="I10" s="80">
        <v>705</v>
      </c>
      <c r="J10" s="80">
        <v>634</v>
      </c>
      <c r="K10" s="80">
        <v>639</v>
      </c>
      <c r="L10" s="80">
        <v>621</v>
      </c>
      <c r="M10" s="101">
        <f>SUM(D10:L10)</f>
        <v>6014</v>
      </c>
      <c r="N10" s="99"/>
      <c r="O10" s="99"/>
    </row>
    <row r="11" spans="1:15" ht="24.95" customHeight="1" x14ac:dyDescent="0.15">
      <c r="A11" s="14"/>
      <c r="B11" s="147"/>
      <c r="C11" s="9"/>
      <c r="D11" s="83"/>
      <c r="E11" s="83"/>
      <c r="F11" s="82"/>
      <c r="G11" s="82"/>
      <c r="H11" s="82"/>
      <c r="I11" s="82"/>
      <c r="J11" s="82"/>
      <c r="K11" s="82"/>
      <c r="L11" s="10" t="s">
        <v>32</v>
      </c>
      <c r="M11" s="100">
        <f>M9/M10*100-100</f>
        <v>-1.29697372796808</v>
      </c>
      <c r="N11" s="99"/>
      <c r="O11" s="99"/>
    </row>
    <row r="12" spans="1:15" ht="24.95" customHeight="1" x14ac:dyDescent="0.15">
      <c r="A12" s="14"/>
      <c r="B12" s="146" t="s">
        <v>5</v>
      </c>
      <c r="C12" s="7" t="s">
        <v>29</v>
      </c>
      <c r="D12" s="127">
        <v>1872</v>
      </c>
      <c r="E12" s="127">
        <v>1991</v>
      </c>
      <c r="F12" s="110">
        <v>1991</v>
      </c>
      <c r="G12" s="110">
        <v>1972</v>
      </c>
      <c r="H12" s="127">
        <v>1932</v>
      </c>
      <c r="I12" s="110">
        <v>1993</v>
      </c>
      <c r="J12" s="110">
        <v>1978</v>
      </c>
      <c r="K12" s="127">
        <v>1973</v>
      </c>
      <c r="L12" s="127">
        <v>1975</v>
      </c>
      <c r="M12" s="111">
        <f>SUM(D12:L12)</f>
        <v>17677</v>
      </c>
      <c r="N12" s="99"/>
      <c r="O12" s="99"/>
    </row>
    <row r="13" spans="1:15" ht="24.95" customHeight="1" x14ac:dyDescent="0.15">
      <c r="A13" s="14"/>
      <c r="B13" s="147"/>
      <c r="C13" s="8" t="s">
        <v>30</v>
      </c>
      <c r="D13" s="80">
        <v>1939</v>
      </c>
      <c r="E13" s="80">
        <v>1976</v>
      </c>
      <c r="F13" s="128">
        <v>1949</v>
      </c>
      <c r="G13" s="128">
        <v>1960</v>
      </c>
      <c r="H13" s="128">
        <v>1940</v>
      </c>
      <c r="I13" s="80">
        <v>1974</v>
      </c>
      <c r="J13" s="80">
        <v>1984</v>
      </c>
      <c r="K13" s="80">
        <v>1953</v>
      </c>
      <c r="L13" s="80">
        <v>1901</v>
      </c>
      <c r="M13" s="101">
        <f>SUM(D13:L13)</f>
        <v>17576</v>
      </c>
      <c r="N13" s="99"/>
      <c r="O13" s="99"/>
    </row>
    <row r="14" spans="1:15" ht="24.95" customHeight="1" x14ac:dyDescent="0.15">
      <c r="A14" s="14"/>
      <c r="B14" s="147"/>
      <c r="C14" s="9"/>
      <c r="D14" s="83"/>
      <c r="E14" s="83"/>
      <c r="F14" s="84"/>
      <c r="G14" s="84"/>
      <c r="H14" s="84"/>
      <c r="I14" s="84"/>
      <c r="J14" s="84"/>
      <c r="K14" s="84"/>
      <c r="L14" s="105" t="s">
        <v>32</v>
      </c>
      <c r="M14" s="100">
        <f>M12/M13*100-100</f>
        <v>0.57464724624487928</v>
      </c>
      <c r="N14" s="99"/>
      <c r="O14" s="99"/>
    </row>
    <row r="15" spans="1:15" ht="24.95" customHeight="1" x14ac:dyDescent="0.15">
      <c r="A15" s="14"/>
      <c r="B15" s="146" t="s">
        <v>6</v>
      </c>
      <c r="C15" s="7" t="s">
        <v>29</v>
      </c>
      <c r="D15" s="127">
        <v>1174</v>
      </c>
      <c r="E15" s="127">
        <v>1177</v>
      </c>
      <c r="F15" s="110">
        <v>1145</v>
      </c>
      <c r="G15" s="110">
        <v>1109</v>
      </c>
      <c r="H15" s="127">
        <v>1025</v>
      </c>
      <c r="I15" s="110">
        <v>1166</v>
      </c>
      <c r="J15" s="110">
        <v>1134</v>
      </c>
      <c r="K15" s="127">
        <v>906</v>
      </c>
      <c r="L15" s="127">
        <v>657</v>
      </c>
      <c r="M15" s="111">
        <f>SUM(D15:L15)</f>
        <v>9493</v>
      </c>
      <c r="N15" s="99"/>
      <c r="O15" s="99"/>
    </row>
    <row r="16" spans="1:15" ht="24.95" customHeight="1" x14ac:dyDescent="0.15">
      <c r="A16" s="14"/>
      <c r="B16" s="147"/>
      <c r="C16" s="8" t="s">
        <v>30</v>
      </c>
      <c r="D16" s="80">
        <v>796</v>
      </c>
      <c r="E16" s="80">
        <v>1045</v>
      </c>
      <c r="F16" s="128">
        <v>974</v>
      </c>
      <c r="G16" s="128">
        <v>1014</v>
      </c>
      <c r="H16" s="128">
        <v>940</v>
      </c>
      <c r="I16" s="80">
        <v>904</v>
      </c>
      <c r="J16" s="80">
        <v>880</v>
      </c>
      <c r="K16" s="80">
        <v>960</v>
      </c>
      <c r="L16" s="80">
        <v>993</v>
      </c>
      <c r="M16" s="101">
        <f>SUM(D16:L16)</f>
        <v>8506</v>
      </c>
      <c r="N16" s="99"/>
      <c r="O16" s="99"/>
    </row>
    <row r="17" spans="1:15" ht="24.95" customHeight="1" x14ac:dyDescent="0.15">
      <c r="A17" s="14"/>
      <c r="B17" s="147"/>
      <c r="C17" s="9"/>
      <c r="D17" s="83"/>
      <c r="E17" s="83"/>
      <c r="F17" s="82"/>
      <c r="G17" s="82"/>
      <c r="H17" s="82"/>
      <c r="I17" s="82"/>
      <c r="J17" s="82"/>
      <c r="K17" s="82"/>
      <c r="L17" s="10" t="s">
        <v>32</v>
      </c>
      <c r="M17" s="100">
        <f>M15/M16*100-100</f>
        <v>11.603573947801564</v>
      </c>
      <c r="N17" s="99"/>
      <c r="O17" s="99"/>
    </row>
    <row r="18" spans="1:15" ht="24.95" customHeight="1" x14ac:dyDescent="0.15">
      <c r="A18" s="14"/>
      <c r="B18" s="146" t="s">
        <v>7</v>
      </c>
      <c r="C18" s="7" t="s">
        <v>29</v>
      </c>
      <c r="D18" s="127">
        <v>7636</v>
      </c>
      <c r="E18" s="127">
        <v>7915</v>
      </c>
      <c r="F18" s="110">
        <v>7765</v>
      </c>
      <c r="G18" s="110">
        <v>7679</v>
      </c>
      <c r="H18" s="127">
        <v>7372</v>
      </c>
      <c r="I18" s="110">
        <v>7886</v>
      </c>
      <c r="J18" s="110">
        <v>7742</v>
      </c>
      <c r="K18" s="127">
        <v>7200</v>
      </c>
      <c r="L18" s="127">
        <v>5978</v>
      </c>
      <c r="M18" s="111">
        <f>SUM(D18:L18)</f>
        <v>67173</v>
      </c>
      <c r="N18" s="99"/>
      <c r="O18" s="99"/>
    </row>
    <row r="19" spans="1:15" ht="24.95" customHeight="1" x14ac:dyDescent="0.15">
      <c r="A19" s="14"/>
      <c r="B19" s="147"/>
      <c r="C19" s="8" t="s">
        <v>30</v>
      </c>
      <c r="D19" s="80">
        <v>6548</v>
      </c>
      <c r="E19" s="80">
        <v>7254</v>
      </c>
      <c r="F19" s="128">
        <v>7067</v>
      </c>
      <c r="G19" s="128">
        <v>7206</v>
      </c>
      <c r="H19" s="128">
        <v>6773</v>
      </c>
      <c r="I19" s="80">
        <v>7115</v>
      </c>
      <c r="J19" s="80">
        <v>6733</v>
      </c>
      <c r="K19" s="80">
        <v>6918</v>
      </c>
      <c r="L19" s="80">
        <v>6654</v>
      </c>
      <c r="M19" s="101">
        <f>SUM(D19:L19)</f>
        <v>62268</v>
      </c>
      <c r="N19" s="99"/>
      <c r="O19" s="99"/>
    </row>
    <row r="20" spans="1:15" ht="24.95" customHeight="1" thickBot="1" x14ac:dyDescent="0.2">
      <c r="B20" s="148"/>
      <c r="C20" s="11"/>
      <c r="D20" s="85"/>
      <c r="E20" s="85"/>
      <c r="F20" s="86"/>
      <c r="G20" s="86"/>
      <c r="H20" s="86"/>
      <c r="I20" s="86"/>
      <c r="J20" s="86"/>
      <c r="K20" s="86"/>
      <c r="L20" s="12" t="s">
        <v>32</v>
      </c>
      <c r="M20" s="102">
        <f>M18/M19*100-100</f>
        <v>7.8772403160531894</v>
      </c>
      <c r="N20" s="99"/>
      <c r="O20" s="99"/>
    </row>
    <row r="21" spans="1:15" ht="42" customHeight="1" x14ac:dyDescent="0.15">
      <c r="B21" s="153" t="s">
        <v>8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1:15" ht="24.95" customHeight="1" x14ac:dyDescent="0.15"/>
    <row r="23" spans="1:15" ht="24.95" customHeight="1" x14ac:dyDescent="0.15">
      <c r="B23" s="14"/>
      <c r="C23" s="13"/>
      <c r="D23" s="14"/>
    </row>
    <row r="24" spans="1:15" ht="24.95" customHeight="1" x14ac:dyDescent="0.15">
      <c r="B24" s="150"/>
      <c r="C24" s="151"/>
      <c r="D24" s="93"/>
    </row>
    <row r="25" spans="1:15" ht="24.95" customHeight="1" x14ac:dyDescent="0.15">
      <c r="B25" s="150"/>
      <c r="C25" s="151"/>
      <c r="D25" s="93"/>
      <c r="E25" s="15"/>
      <c r="F25" s="15"/>
      <c r="G25" s="15"/>
      <c r="H25" s="15"/>
      <c r="I25" s="15"/>
      <c r="J25" s="15"/>
      <c r="K25" s="15"/>
      <c r="L25" s="15"/>
      <c r="M25" s="103"/>
    </row>
    <row r="26" spans="1:15" ht="21" customHeight="1" x14ac:dyDescent="0.15">
      <c r="B26" s="150"/>
      <c r="C26" s="9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5" ht="21" customHeight="1" x14ac:dyDescent="0.15">
      <c r="B27" s="150"/>
      <c r="C27" s="9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5" ht="21" customHeight="1" x14ac:dyDescent="0.15">
      <c r="B28" s="150"/>
      <c r="C28" s="9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5" ht="21" customHeight="1" x14ac:dyDescent="0.15">
      <c r="B29" s="150"/>
      <c r="C29" s="9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21" customHeight="1" x14ac:dyDescent="0.15">
      <c r="B30" s="150"/>
      <c r="C30" s="9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21" customHeight="1" x14ac:dyDescent="0.15">
      <c r="B31" s="150"/>
      <c r="C31" s="9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5" ht="21" customHeight="1" x14ac:dyDescent="0.15">
      <c r="B32" s="150"/>
      <c r="C32" s="9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2:13" ht="21" customHeight="1" x14ac:dyDescent="0.15">
      <c r="B33" s="150"/>
      <c r="C33" s="9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3" ht="21" customHeight="1" x14ac:dyDescent="0.15">
      <c r="B34" s="150"/>
      <c r="C34" s="9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2:13" ht="21" customHeight="1" x14ac:dyDescent="0.15">
      <c r="B35" s="150"/>
      <c r="C35" s="9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2:13" ht="21" customHeight="1" x14ac:dyDescent="0.15">
      <c r="B36" s="150"/>
      <c r="C36" s="9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2:13" ht="21" customHeight="1" x14ac:dyDescent="0.15">
      <c r="B37" s="150"/>
      <c r="C37" s="9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2:13" ht="21" customHeight="1" x14ac:dyDescent="0.15">
      <c r="B38" s="151"/>
      <c r="C38" s="9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2:13" ht="21" customHeight="1" x14ac:dyDescent="0.15">
      <c r="B39" s="150"/>
      <c r="C39" s="9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2:13" ht="21" customHeight="1" x14ac:dyDescent="0.15">
      <c r="B40" s="150"/>
      <c r="C40" s="9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2:13" x14ac:dyDescent="0.15">
      <c r="B41" s="152"/>
      <c r="C41" s="152"/>
      <c r="D41" s="152"/>
    </row>
    <row r="42" spans="2:13" x14ac:dyDescent="0.15">
      <c r="B42" s="14"/>
      <c r="C42" s="13"/>
      <c r="D42" s="14"/>
    </row>
    <row r="45" spans="2:13" x14ac:dyDescent="0.15">
      <c r="B45" s="104"/>
    </row>
  </sheetData>
  <dataConsolidate>
    <dataRefs count="2">
      <dataRef ref="C1:D1" sheet="Object" r:id="rId1"/>
      <dataRef ref="F1" sheet="Object" r:id="rId2"/>
    </dataRefs>
  </dataConsolidate>
  <mergeCells count="15">
    <mergeCell ref="B35:B37"/>
    <mergeCell ref="B38:B40"/>
    <mergeCell ref="B41:D41"/>
    <mergeCell ref="B21:M21"/>
    <mergeCell ref="B24:B25"/>
    <mergeCell ref="C24:C25"/>
    <mergeCell ref="B26:B28"/>
    <mergeCell ref="B29:B31"/>
    <mergeCell ref="B32:B34"/>
    <mergeCell ref="B18:B20"/>
    <mergeCell ref="B1:M1"/>
    <mergeCell ref="B6:B8"/>
    <mergeCell ref="B9:B11"/>
    <mergeCell ref="B12:B14"/>
    <mergeCell ref="B15:B17"/>
  </mergeCells>
  <phoneticPr fontId="2"/>
  <pageMargins left="1.1023622047244095" right="0.51181102362204722" top="0.74803149606299213" bottom="0.74803149606299213" header="0.31496062992125984" footer="0.31496062992125984"/>
  <pageSetup paperSize="9" scale="70" fitToHeight="0" orientation="portrait" errors="dash" r:id="rId3"/>
  <headerFooter alignWithMargins="0"/>
  <ignoredErrors>
    <ignoredError sqref="M17 M14 M11 M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2024年度年末年始　天気情報 </vt:lpstr>
      <vt:lpstr>2024年度年末年始　観光施設・交通合計</vt:lpstr>
      <vt:lpstr>2024年度年末年始　宿泊施設合計 </vt:lpstr>
      <vt:lpstr>'2024年度年末年始　観光施設・交通合計'!Print_Area</vt:lpstr>
      <vt:lpstr>'2024年度年末年始　宿泊施設合計 '!Print_Area</vt:lpstr>
      <vt:lpstr>'2024年度年末年始　天気情報 '!Print_Area</vt:lpstr>
      <vt:lpstr>'2024年度年末年始　観光施設・交通合計'!Print_Titles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2024-05-17T08:01:02Z</cp:lastPrinted>
  <dcterms:created xsi:type="dcterms:W3CDTF">2024-01-18T00:20:16Z</dcterms:created>
  <dcterms:modified xsi:type="dcterms:W3CDTF">2025-01-27T05:53:24Z</dcterms:modified>
</cp:coreProperties>
</file>