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0275" windowHeight="8100" tabRatio="837" activeTab="11"/>
  </bookViews>
  <sheets>
    <sheet name="見出し" sheetId="1" r:id="rId1"/>
    <sheet name="1" sheetId="2" r:id="rId2"/>
    <sheet name="2" sheetId="3" r:id="rId3"/>
    <sheet name="3.4" sheetId="4" r:id="rId4"/>
    <sheet name="5.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.14" sheetId="12" r:id="rId12"/>
  </sheets>
  <definedNames>
    <definedName name="_xlnm.Print_Area" localSheetId="9">'11'!$A$1:$V$35</definedName>
    <definedName name="_xlnm.Print_Area" localSheetId="11">'13.14'!$A$1:$AE$55</definedName>
    <definedName name="_xlnm.Print_Area" localSheetId="6">'8'!$A$1:$V$98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<sst xmlns="http://schemas.openxmlformats.org/spreadsheetml/2006/main" count="1178" uniqueCount="766">
  <si>
    <t>１．</t>
  </si>
  <si>
    <t>４．</t>
  </si>
  <si>
    <t>１</t>
  </si>
  <si>
    <t>（単位 ： 百万円）</t>
  </si>
  <si>
    <t>項　　　　　　　　　　　目</t>
  </si>
  <si>
    <t>総額</t>
  </si>
  <si>
    <t>平　成</t>
  </si>
  <si>
    <t>年　度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</si>
  <si>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</si>
  <si>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</si>
  <si>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</si>
  <si>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</si>
  <si>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</si>
  <si>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</si>
  <si>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</si>
  <si>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</si>
  <si>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</si>
  <si>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</si>
  <si>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</si>
  <si>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財　産　所　得</t>
  </si>
  <si>
    <t>企　業　所　得</t>
  </si>
  <si>
    <t>総　　　　　額</t>
  </si>
  <si>
    <t>市　　　　　別</t>
  </si>
  <si>
    <t>（単位 ： 百万円）</t>
  </si>
  <si>
    <t>市　　　　別</t>
  </si>
  <si>
    <t>別府市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</si>
  <si>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</si>
  <si>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</si>
  <si>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</si>
  <si>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</si>
  <si>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</si>
  <si>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</si>
  <si>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</si>
  <si>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</si>
  <si>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</si>
  <si>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</si>
  <si>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</si>
  <si>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</si>
  <si>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</si>
  <si>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</si>
  <si>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</si>
  <si>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</si>
  <si>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</si>
  <si>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札幌</t>
  </si>
  <si>
    <t>青森</t>
  </si>
  <si>
    <t>盛岡</t>
  </si>
  <si>
    <t>仙台</t>
  </si>
  <si>
    <t>山形</t>
  </si>
  <si>
    <t>福島</t>
  </si>
  <si>
    <t>水戸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</si>
  <si>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</si>
  <si>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</si>
  <si>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</si>
  <si>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</si>
  <si>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</si>
  <si>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</si>
  <si>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</si>
  <si>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</si>
  <si>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</si>
  <si>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</si>
  <si>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</si>
  <si>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</si>
  <si>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</si>
  <si>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</si>
  <si>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</si>
  <si>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</si>
  <si>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</si>
  <si>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</si>
  <si>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</si>
  <si>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</si>
  <si>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</si>
  <si>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</si>
  <si>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</si>
  <si>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</si>
  <si>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</si>
  <si>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</si>
  <si>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</si>
  <si>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</si>
  <si>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</si>
  <si>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</si>
  <si>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</si>
  <si>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</si>
  <si>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</si>
  <si>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</si>
  <si>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</si>
  <si>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</si>
  <si>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</si>
  <si>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</si>
  <si>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県　　　　　　　　庁　　　　　　　　所　　　　　　　　在　　　　　　　　都　　　　　　　　市</t>
  </si>
  <si>
    <t>都　　市</t>
  </si>
  <si>
    <t>全国平均＝１００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</si>
  <si>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</si>
  <si>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</si>
  <si>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</si>
  <si>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</si>
  <si>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</si>
  <si>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</si>
  <si>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</si>
  <si>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</si>
  <si>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</si>
  <si>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</si>
  <si>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</si>
  <si>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</si>
  <si>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東京都区部＝１００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</si>
  <si>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</si>
  <si>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</si>
  <si>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</si>
  <si>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</si>
  <si>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</si>
  <si>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</si>
  <si>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</si>
  <si>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</si>
  <si>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</si>
  <si>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</si>
  <si>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市民生活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</si>
  <si>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</si>
  <si>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</si>
  <si>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</si>
  <si>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</si>
  <si>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</si>
  <si>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</si>
  <si>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</si>
  <si>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</si>
  <si>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</si>
  <si>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</si>
  <si>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</si>
  <si>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</si>
  <si>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</si>
  <si>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</si>
  <si>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</si>
  <si>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</si>
  <si>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</si>
  <si>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</si>
  <si>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</si>
  <si>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</si>
  <si>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</si>
  <si>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</si>
  <si>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</si>
  <si>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</si>
  <si>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</si>
  <si>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</si>
  <si>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</si>
  <si>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</si>
  <si>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</si>
  <si>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</si>
  <si>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</si>
  <si>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</si>
  <si>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</si>
  <si>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</si>
  <si>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</si>
  <si>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</si>
  <si>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</si>
  <si>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</si>
  <si>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</si>
  <si>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</si>
  <si>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</si>
  <si>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</si>
  <si>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</si>
  <si>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</si>
  <si>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</si>
  <si>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</si>
  <si>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</si>
  <si>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</si>
  <si>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</si>
  <si>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</si>
  <si>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</si>
  <si>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</si>
  <si>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８</t>
  </si>
  <si>
    <t>９．</t>
  </si>
  <si>
    <t>牛乳</t>
  </si>
  <si>
    <t>９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</si>
  <si>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</si>
  <si>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</si>
  <si>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</si>
  <si>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</si>
  <si>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</si>
  <si>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</si>
  <si>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</si>
  <si>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</si>
  <si>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</si>
  <si>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</si>
  <si>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</si>
  <si>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</si>
  <si>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</si>
  <si>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</si>
  <si>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</si>
  <si>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醤油</t>
  </si>
  <si>
    <t>１９．</t>
  </si>
  <si>
    <t>食用油</t>
  </si>
  <si>
    <t>２０．</t>
  </si>
  <si>
    <t>ソ－ス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</si>
  <si>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</si>
  <si>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</si>
  <si>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</si>
  <si>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</si>
  <si>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</si>
  <si>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</si>
  <si>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</si>
  <si>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</si>
  <si>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</si>
  <si>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</si>
  <si>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</si>
  <si>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</si>
  <si>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</si>
  <si>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マヨネ－ズ</t>
  </si>
  <si>
    <t>合成洗剤</t>
  </si>
  <si>
    <t>トイレットペ－パ－</t>
  </si>
  <si>
    <t>プロパンガス</t>
  </si>
  <si>
    <t>灯油</t>
  </si>
  <si>
    <t>ガソリン</t>
  </si>
  <si>
    <t>資料 … 商工課</t>
  </si>
  <si>
    <t>さいたま</t>
  </si>
  <si>
    <t>たばこ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</si>
  <si>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</si>
  <si>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</si>
  <si>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</si>
  <si>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</si>
  <si>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</si>
  <si>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</si>
  <si>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</si>
  <si>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</si>
  <si>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</si>
  <si>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</si>
  <si>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食　　　　料</t>
  </si>
  <si>
    <t>平　　　成</t>
  </si>
  <si>
    <t>年</t>
  </si>
  <si>
    <t>経済活動別市内総生産</t>
  </si>
  <si>
    <t>市民所得の分配</t>
  </si>
  <si>
    <t>市別分配所得</t>
  </si>
  <si>
    <t xml:space="preserve"> １斤</t>
  </si>
  <si>
    <t>日清（薄力粉）　　　　　　　 　　 　　</t>
  </si>
  <si>
    <t>１ｋｇ</t>
  </si>
  <si>
    <t>もも肉（中）　　　　　　　　　　　　　</t>
  </si>
  <si>
    <t>１００ｇ</t>
  </si>
  <si>
    <t xml:space="preserve"> １パック</t>
  </si>
  <si>
    <t>１丁</t>
  </si>
  <si>
    <t>１匹</t>
  </si>
  <si>
    <t>１．５ｋｇ</t>
  </si>
  <si>
    <t>１本</t>
  </si>
  <si>
    <t xml:space="preserve"> １個</t>
  </si>
  <si>
    <t>１個</t>
  </si>
  <si>
    <t>５００ｇ</t>
  </si>
  <si>
    <t>６０m程度</t>
  </si>
  <si>
    <t>１０立米</t>
  </si>
  <si>
    <t>平均指数</t>
  </si>
  <si>
    <t>＊総合</t>
  </si>
  <si>
    <t>東京都
区部</t>
  </si>
  <si>
    <t>資料 …消費者物価指数（ＣＰＩ）</t>
  </si>
  <si>
    <t>食 料</t>
  </si>
  <si>
    <t>別府市</t>
  </si>
  <si>
    <t>県　　計</t>
  </si>
  <si>
    <t>市　　計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</si>
  <si>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</si>
  <si>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</si>
  <si>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</si>
  <si>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</si>
  <si>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</si>
  <si>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</si>
  <si>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</si>
  <si>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</si>
  <si>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</si>
  <si>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</si>
  <si>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</si>
  <si>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</si>
  <si>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</si>
  <si>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運輸・通信業</t>
  </si>
  <si>
    <t>サ－ビス業</t>
  </si>
  <si>
    <t>（控除）</t>
  </si>
  <si>
    <t>帰属利子等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</si>
  <si>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</si>
  <si>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</si>
  <si>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</si>
  <si>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</si>
  <si>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</si>
  <si>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</si>
  <si>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受取</t>
  </si>
  <si>
    <t>支払</t>
  </si>
  <si>
    <t>家計</t>
  </si>
  <si>
    <t>企業所得</t>
  </si>
  <si>
    <t>民間法人企業</t>
  </si>
  <si>
    <t>公的企業</t>
  </si>
  <si>
    <t>個人企業</t>
  </si>
  <si>
    <t>農林水産業</t>
  </si>
  <si>
    <t>その他の産業</t>
  </si>
  <si>
    <t>持家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</si>
  <si>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</si>
  <si>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</si>
  <si>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</si>
  <si>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</si>
  <si>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</si>
  <si>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</si>
  <si>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</si>
  <si>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</si>
  <si>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</si>
  <si>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</si>
  <si>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</si>
  <si>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</si>
  <si>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</si>
  <si>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</si>
  <si>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</si>
  <si>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</si>
  <si>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</si>
  <si>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</si>
  <si>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</si>
  <si>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</si>
  <si>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</si>
  <si>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</si>
  <si>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</si>
  <si>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</si>
  <si>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</si>
  <si>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</si>
  <si>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</si>
  <si>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</si>
  <si>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</si>
  <si>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</si>
  <si>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年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</si>
  <si>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</si>
  <si>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</si>
  <si>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</si>
  <si>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</si>
  <si>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</si>
  <si>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</si>
  <si>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果菜類</t>
  </si>
  <si>
    <t>平成</t>
  </si>
  <si>
    <t>根菜類</t>
  </si>
  <si>
    <t>かんきつ類</t>
  </si>
  <si>
    <t>巨峰</t>
  </si>
  <si>
    <t>その他のぶどう</t>
  </si>
  <si>
    <t>未成熟とうもろこし</t>
  </si>
  <si>
    <t>甘なつみかん</t>
  </si>
  <si>
    <t>果瓜類</t>
  </si>
  <si>
    <t>温室メロン</t>
  </si>
  <si>
    <t>豆類</t>
  </si>
  <si>
    <t>その他の雑かん</t>
  </si>
  <si>
    <t>その他のメロン</t>
  </si>
  <si>
    <t>葉茎菜類</t>
  </si>
  <si>
    <t>実えんどう</t>
  </si>
  <si>
    <t>その他の菜類</t>
  </si>
  <si>
    <t>輸入果実</t>
  </si>
  <si>
    <t>土物類</t>
  </si>
  <si>
    <t>王林</t>
  </si>
  <si>
    <t>ほうれん草</t>
  </si>
  <si>
    <t>幸水</t>
  </si>
  <si>
    <t>輸入おうとう</t>
  </si>
  <si>
    <t>豊水</t>
  </si>
  <si>
    <t>輸入キウイフル－ツ</t>
  </si>
  <si>
    <t>二十世紀</t>
  </si>
  <si>
    <t>新高</t>
  </si>
  <si>
    <t>その他の輸入果実</t>
  </si>
  <si>
    <t>菌類</t>
  </si>
  <si>
    <t>洋菜類</t>
  </si>
  <si>
    <t>生しいたけ</t>
  </si>
  <si>
    <t>西洋なし</t>
  </si>
  <si>
    <t>甘かき</t>
  </si>
  <si>
    <t>渋がき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</si>
  <si>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</si>
  <si>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</si>
  <si>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</si>
  <si>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</si>
  <si>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</si>
  <si>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</si>
  <si>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</si>
  <si>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</si>
  <si>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</si>
  <si>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</si>
  <si>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</si>
  <si>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</si>
  <si>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</si>
  <si>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</si>
  <si>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</si>
  <si>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 xml:space="preserve">紙パック入り　　　　　　　　  　　　　   </t>
  </si>
  <si>
    <t xml:space="preserve">４００ｇ　（中）　もめん　　　　　 　　   </t>
  </si>
  <si>
    <t>１匹</t>
  </si>
  <si>
    <t>袋入　上白糖　　　　　　 　　　　　</t>
  </si>
  <si>
    <t>袋入　赤みそ　　　　　　　 　　　　</t>
  </si>
  <si>
    <t>平　成</t>
  </si>
  <si>
    <t>度</t>
  </si>
  <si>
    <t>昭　　　和</t>
  </si>
  <si>
    <t>【注】</t>
  </si>
  <si>
    <t>計／平均</t>
  </si>
  <si>
    <t>非　営　利　団　体</t>
  </si>
  <si>
    <t>対　家　計　民　間</t>
  </si>
  <si>
    <t>一人あたり</t>
  </si>
  <si>
    <t>消費者物価地域差指数の推移 （大分市）</t>
  </si>
  <si>
    <t>消費者物価指数 （大分市）</t>
  </si>
  <si>
    <t>対 家 計 民 間</t>
  </si>
  <si>
    <t>非 営 利 団 体</t>
  </si>
  <si>
    <t>　平　　　　成</t>
  </si>
  <si>
    <t>持家の帰属</t>
  </si>
  <si>
    <t>家賃を除く総合</t>
  </si>
  <si>
    <t>資料 … 公設地方卸売市場</t>
  </si>
  <si>
    <t>　１　０　　大　　費　　目　　指　　数　（ つ づ き ）</t>
  </si>
  <si>
    <t>豊後大野市</t>
  </si>
  <si>
    <t>由布市</t>
  </si>
  <si>
    <t>国東市</t>
  </si>
  <si>
    <t>※</t>
  </si>
  <si>
    <t>資料 … 消費者物価指数（CPI)</t>
  </si>
  <si>
    <t>本表は、別府市消費者モニタ－による小売り価格を掲げたものである。</t>
  </si>
  <si>
    <t xml:space="preserve"> 消費者物価地域差指数は、物価の都市相互間の差を測定するもので、全国平均及び</t>
  </si>
  <si>
    <t>（別府税務署管内）</t>
  </si>
  <si>
    <t>消費者物価地域別１０大費目指数</t>
  </si>
  <si>
    <t>ウスタ－　　　　　　　　　   　 　</t>
  </si>
  <si>
    <t>対家計民間
非営利サ－ビス</t>
  </si>
  <si>
    <t>【注】 帰属利子等 ： 帰属利子 ＋ その他 － 輸入税</t>
  </si>
  <si>
    <t>豊後大野市</t>
  </si>
  <si>
    <t>（平成１７年＝１００）</t>
  </si>
  <si>
    <t>　　 　推計に用いる基礎資料、推計方法変更のため、過去の掲載数値が前回公表と異なる部分がある。</t>
  </si>
  <si>
    <t>【注】 推計に用いる基礎資料、推計方法変更のため、過去の掲載数値が前回公表と異なる部分がある。</t>
  </si>
  <si>
    <t>【注】 推計に用いる基礎資料、推計方法変更のため、</t>
  </si>
  <si>
    <t>　　　 過去の掲載数値が前回公表と異なる部分がある。</t>
  </si>
  <si>
    <t>市町村民経済計算</t>
  </si>
  <si>
    <t>野菜・海藻</t>
  </si>
  <si>
    <t>全国</t>
  </si>
  <si>
    <t>都市階級</t>
  </si>
  <si>
    <t>大都市</t>
  </si>
  <si>
    <t>中都市</t>
  </si>
  <si>
    <t>小都市Ａ</t>
  </si>
  <si>
    <t>小都市Ｂ</t>
  </si>
  <si>
    <t>町村</t>
  </si>
  <si>
    <t>地　　　　　　方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</si>
  <si>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</si>
  <si>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</si>
  <si>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</si>
  <si>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</si>
  <si>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</si>
  <si>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</si>
  <si>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</si>
  <si>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</si>
  <si>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</si>
  <si>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</si>
  <si>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県　　 庁　　 所　　 在　　 都　　 市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</si>
  <si>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</si>
  <si>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</si>
  <si>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</si>
  <si>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</si>
  <si>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</si>
  <si>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</si>
  <si>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</si>
  <si>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</si>
  <si>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</si>
  <si>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</si>
  <si>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</si>
  <si>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</si>
  <si>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東京都区部</t>
  </si>
  <si>
    <t>横浜</t>
  </si>
  <si>
    <t>１７</t>
  </si>
  <si>
    <t>(県平均=100)</t>
  </si>
  <si>
    <t>（単位 ： 百万円 ・ ％）</t>
  </si>
  <si>
    <t>項　　　　　　　　　　　目</t>
  </si>
  <si>
    <t>総　　　　　　　額</t>
  </si>
  <si>
    <t>増　　　 加　　　 率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</si>
  <si>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</si>
  <si>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</si>
  <si>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</si>
  <si>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</si>
  <si>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</si>
  <si>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</si>
  <si>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</si>
  <si>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</si>
  <si>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</si>
  <si>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</si>
  <si>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</si>
  <si>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</si>
  <si>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２．</t>
  </si>
  <si>
    <t>３．</t>
  </si>
  <si>
    <t>対家計民間非営利サ－ビス</t>
  </si>
  <si>
    <t>（単位 ： 百万円 ・ ％）</t>
  </si>
  <si>
    <t>（１）</t>
  </si>
  <si>
    <t>（２）</t>
  </si>
  <si>
    <t>（３）</t>
  </si>
  <si>
    <t>（１）</t>
  </si>
  <si>
    <t>（ａ）</t>
  </si>
  <si>
    <t>（ｂ）</t>
  </si>
  <si>
    <t>（２）</t>
  </si>
  <si>
    <t>（ａ）</t>
  </si>
  <si>
    <t>（ｂ）</t>
  </si>
  <si>
    <t>（３）</t>
  </si>
  <si>
    <t>（ａ）</t>
  </si>
  <si>
    <t>（２）</t>
  </si>
  <si>
    <t>ア．</t>
  </si>
  <si>
    <t>イ．</t>
  </si>
  <si>
    <t>ウ．</t>
  </si>
  <si>
    <t>－</t>
  </si>
  <si>
    <t>３．　　経　済　活　動　別　市　内　総　生　産</t>
  </si>
  <si>
    <t>４．　　市　 民　 所　 得　 の　 分　 配</t>
  </si>
  <si>
    <t>６．　　市　　 別　　 所　　 得　　 水　　 準</t>
  </si>
  <si>
    <t>８．　　消　　費　　者　　物　　価　　地　　域　　別　</t>
  </si>
  <si>
    <t>９．　　消 費 者 物 価 地 域 差 指 数</t>
  </si>
  <si>
    <t>１０．　　消 費 者 物 価 地 域 差 指 数 の 推 移 （大分市）</t>
  </si>
  <si>
    <t>１１．　　消　　費　　生　　活　　物　　資　</t>
  </si>
  <si>
    <t>１３．　　市　 別　 テ　 レ　 ビ　 普　 及　 状　 況</t>
  </si>
  <si>
    <t>１４．　　酒　　　類　　　消　　　費　　　状　　　況</t>
  </si>
  <si>
    <t>１９</t>
  </si>
  <si>
    <t>町 村 計</t>
  </si>
  <si>
    <t>由布市</t>
  </si>
  <si>
    <t>国東市</t>
  </si>
  <si>
    <t>年　　　次</t>
  </si>
  <si>
    <t>１８</t>
  </si>
  <si>
    <t>発泡酒</t>
  </si>
  <si>
    <t>消費量</t>
  </si>
  <si>
    <t>清酒</t>
  </si>
  <si>
    <t>合成清酒</t>
  </si>
  <si>
    <t>みりん</t>
  </si>
  <si>
    <t>ビール</t>
  </si>
  <si>
    <t>果実酒</t>
  </si>
  <si>
    <t>甘味果実酒</t>
  </si>
  <si>
    <t>原料用アルコール</t>
  </si>
  <si>
    <t>その他の醸造酒</t>
  </si>
  <si>
    <t>スピリッツ</t>
  </si>
  <si>
    <t>リキュール</t>
  </si>
  <si>
    <t>粉末酒</t>
  </si>
  <si>
    <t>雑酒</t>
  </si>
  <si>
    <t>焼酎</t>
  </si>
  <si>
    <t>連続式蒸留焼酎</t>
  </si>
  <si>
    <t>単式蒸留焼酎</t>
  </si>
  <si>
    <t>その他（統計書）</t>
  </si>
  <si>
    <t>合計</t>
  </si>
  <si>
    <t>酒　　類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</si>
  <si>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</si>
  <si>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</si>
  <si>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</si>
  <si>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</si>
  <si>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</si>
  <si>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</si>
  <si>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</si>
  <si>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</si>
  <si>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</si>
  <si>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</si>
  <si>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</si>
  <si>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</si>
  <si>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</si>
  <si>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</si>
  <si>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</si>
  <si>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</si>
  <si>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</si>
  <si>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</si>
  <si>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</si>
  <si>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</si>
  <si>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</si>
  <si>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</si>
  <si>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</si>
  <si>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</si>
  <si>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</si>
  <si>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</si>
  <si>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</si>
  <si>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</si>
  <si>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</si>
  <si>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</si>
  <si>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</si>
  <si>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</si>
  <si>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</si>
  <si>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</si>
  <si>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１ｋｇ （中）　　　　　　　　　　　　　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</si>
  <si>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</si>
  <si>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</si>
  <si>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</si>
  <si>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</si>
  <si>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>キュ－ピ－ポリ入り　 　　  　　　</t>
  </si>
  <si>
    <t xml:space="preserve">アタック　　　　　　 　　　　       </t>
  </si>
  <si>
    <t>１２ロ－ル　　　　　 　      　　</t>
  </si>
  <si>
    <t xml:space="preserve">体積売り　　　　　　　　 　       </t>
  </si>
  <si>
    <t>【注】</t>
  </si>
  <si>
    <t>２５cm～３０cm</t>
  </si>
  <si>
    <t>１５cm～２０cm</t>
  </si>
  <si>
    <t>フンドーキンゴ－ルデン紫　　　　　　　　　 　　　</t>
  </si>
  <si>
    <t>日清又は味の素サラダ油　　　　　　　　 　 　</t>
  </si>
  <si>
    <t xml:space="preserve">  １玉</t>
  </si>
  <si>
    <t>２１．</t>
  </si>
  <si>
    <t>きゅうり</t>
  </si>
  <si>
    <t>（中）　　　　　　　　　　　  　　</t>
  </si>
  <si>
    <t>１８ℓ</t>
  </si>
  <si>
    <t>配達</t>
  </si>
  <si>
    <t>無鉛レギュラー</t>
  </si>
  <si>
    <t>平成２０年版統計書より、「別府市消費生活物資品目小売価格調査結果」に合わせて品目変更。</t>
  </si>
  <si>
    <t>※</t>
  </si>
  <si>
    <t>うるち米（国内産こしひかり）</t>
  </si>
  <si>
    <t>５kg</t>
  </si>
  <si>
    <t>もも肉（骨なし）　　　　　　　　　　　</t>
  </si>
  <si>
    <t>Ｌ寸</t>
  </si>
  <si>
    <t>袋入り　　　　　　　　　 　　 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</si>
  <si>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</si>
  <si>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</si>
  <si>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</si>
  <si>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</si>
  <si>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</si>
  <si>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</si>
  <si>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</si>
  <si>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</si>
  <si>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</si>
  <si>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</si>
  <si>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</si>
  <si>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 xml:space="preserve">   ※ 平成２０年版統計書より、「郡計」を「町村計」（速見郡日出町、玖珠郡玖珠町、玖珠郡九重町、姫島村の４町村の合計）に変更。</t>
  </si>
  <si>
    <t>卸売・小売業</t>
  </si>
  <si>
    <t>政府サ－ビス</t>
  </si>
  <si>
    <t>雇 用 者 報 酬</t>
  </si>
  <si>
    <t>市町村民所得</t>
  </si>
  <si>
    <t>市町村民
所得</t>
  </si>
  <si>
    <t>（単位 ： 市町村民所得＝百万円，一人あたり市町村民所得＝千円）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</si>
  <si>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</si>
  <si>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</si>
  <si>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</si>
  <si>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</si>
  <si>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</si>
  <si>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</si>
  <si>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</si>
  <si>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</si>
  <si>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</si>
  <si>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</si>
  <si>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</si>
  <si>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</si>
  <si>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</si>
  <si>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九重町</t>
  </si>
  <si>
    <t>玖珠町</t>
  </si>
  <si>
    <t>姫島村</t>
  </si>
  <si>
    <t>項　　　　　　　　　　　　　　　　　　　　目</t>
  </si>
  <si>
    <t>市町村民経済計算</t>
  </si>
  <si>
    <t>（１）</t>
  </si>
  <si>
    <t>（２）</t>
  </si>
  <si>
    <t>（３）</t>
  </si>
  <si>
    <t>（ａ）</t>
  </si>
  <si>
    <t>（ｂ）</t>
  </si>
  <si>
    <t>ア．</t>
  </si>
  <si>
    <t>イ．</t>
  </si>
  <si>
    <t>ウ．</t>
  </si>
  <si>
    <t>日出町</t>
  </si>
  <si>
    <t xml:space="preserve">   ※ 平成２１年版統計書より、「九重町」「玖珠町」「姫島村」を追加。</t>
  </si>
  <si>
    <t>資料 … 大分県統計調査課</t>
  </si>
  <si>
    <t>平成２０年</t>
  </si>
  <si>
    <t>小都市Ａ…人口5万以上15万未満の市</t>
  </si>
  <si>
    <t>小都市Ｂ…人口5万未満の市</t>
  </si>
  <si>
    <t>　 ※ 平成２１年版統計書より、「（２）社会保障雇主負担」を「（２）雇主の現実社会負担」に、「（３）その他の雇主負担」を</t>
  </si>
  <si>
    <t>　 　  「（３）雇主の帰属社会負担」に変更。</t>
  </si>
  <si>
    <t>所得水準</t>
  </si>
  <si>
    <t>ウイスキー</t>
  </si>
  <si>
    <t>「その他」は、みりん・その他の醸造酒・スピリッツ・リキュール・雑酒の合計。</t>
  </si>
  <si>
    <t>０</t>
  </si>
  <si>
    <t>１．０ｋｇ</t>
  </si>
  <si>
    <t>うめ</t>
  </si>
  <si>
    <t>くり</t>
  </si>
  <si>
    <t>きゅうり</t>
  </si>
  <si>
    <t>いちご</t>
  </si>
  <si>
    <t>かぼちゃ</t>
  </si>
  <si>
    <t>なす</t>
  </si>
  <si>
    <t>ぶどう</t>
  </si>
  <si>
    <t>トマト</t>
  </si>
  <si>
    <t>デラウェア</t>
  </si>
  <si>
    <t>ミニトマト</t>
  </si>
  <si>
    <t>だいこん</t>
  </si>
  <si>
    <t>ピ－マン</t>
  </si>
  <si>
    <t>みかん</t>
  </si>
  <si>
    <t>かぶ</t>
  </si>
  <si>
    <t>ししとうがらし</t>
  </si>
  <si>
    <t>ネ－ブルオレンジ</t>
  </si>
  <si>
    <t>にんじん</t>
  </si>
  <si>
    <t>ごぼう</t>
  </si>
  <si>
    <t>いよかん</t>
  </si>
  <si>
    <t>たけのこ</t>
  </si>
  <si>
    <t>はっさく</t>
  </si>
  <si>
    <t>アンデスメロン</t>
  </si>
  <si>
    <t>れんこん</t>
  </si>
  <si>
    <t>さやいんげん</t>
  </si>
  <si>
    <t>さやえんどう</t>
  </si>
  <si>
    <t>（うちかぼす）</t>
  </si>
  <si>
    <t>すいか</t>
  </si>
  <si>
    <t>キウイフル－ツ</t>
  </si>
  <si>
    <t>はくさい</t>
  </si>
  <si>
    <t>そらまめ</t>
  </si>
  <si>
    <t>りんご</t>
  </si>
  <si>
    <t>こまつな</t>
  </si>
  <si>
    <t>えだまめ</t>
  </si>
  <si>
    <t>つがる</t>
  </si>
  <si>
    <t>ジョナゴ－ルド</t>
  </si>
  <si>
    <t>バナナ</t>
  </si>
  <si>
    <t>ちんげんさい</t>
  </si>
  <si>
    <t>パインアップル</t>
  </si>
  <si>
    <t>キャベツ</t>
  </si>
  <si>
    <t>かんしょ</t>
  </si>
  <si>
    <t>ふじ</t>
  </si>
  <si>
    <t>レモン</t>
  </si>
  <si>
    <t>ばれいしょ</t>
  </si>
  <si>
    <t>グレ－プフル－ツ</t>
  </si>
  <si>
    <t>ねぎ</t>
  </si>
  <si>
    <t>さといも</t>
  </si>
  <si>
    <t>なし</t>
  </si>
  <si>
    <t>オレンジ</t>
  </si>
  <si>
    <t>ふき</t>
  </si>
  <si>
    <t>やまのいも</t>
  </si>
  <si>
    <t>うど</t>
  </si>
  <si>
    <t>たまねぎ</t>
  </si>
  <si>
    <t>みつば</t>
  </si>
  <si>
    <t>にんにく</t>
  </si>
  <si>
    <t>しゅんぎく</t>
  </si>
  <si>
    <t>しょうが</t>
  </si>
  <si>
    <t>にら</t>
  </si>
  <si>
    <t>かき</t>
  </si>
  <si>
    <t>セロリ－</t>
  </si>
  <si>
    <t>なめこ</t>
  </si>
  <si>
    <t>アスパラガス</t>
  </si>
  <si>
    <t>えのきだけ</t>
  </si>
  <si>
    <t>カリフラワ－</t>
  </si>
  <si>
    <t>しめじ</t>
  </si>
  <si>
    <t>ブロッコリ－</t>
  </si>
  <si>
    <t>びわ</t>
  </si>
  <si>
    <t>レタス</t>
  </si>
  <si>
    <t>もも</t>
  </si>
  <si>
    <t>パセリ</t>
  </si>
  <si>
    <t>すもも</t>
  </si>
  <si>
    <t>おうとう</t>
  </si>
  <si>
    <t>平成２１年</t>
  </si>
  <si>
    <t>平 成 ２１ 年</t>
  </si>
  <si>
    <t>１９　年　度</t>
  </si>
  <si>
    <t>－</t>
  </si>
  <si>
    <t>平　　　成　 　１　９　 　年　　　度</t>
  </si>
  <si>
    <t>２０</t>
  </si>
  <si>
    <t>ブランデー</t>
  </si>
  <si>
    <t>８． 市　 民　 生　 活</t>
  </si>
  <si>
    <t>１．　　県　　下　　各　　市　　別　　経　　済  　</t>
  </si>
  <si>
    <t>　  活　　動　　総　　生　　産</t>
  </si>
  <si>
    <t>２．　　県　　　　下　　　　各　　　　市   　　</t>
  </si>
  <si>
    <t>　   　の　　　　分　　　　配　　　　所　　　　得</t>
  </si>
  <si>
    <t>７．　　消　　　　費　　　　者　　　　物　　　　価   　　</t>
  </si>
  <si>
    <t>　　   指　　　　数　　（ 大　分　市 ）</t>
  </si>
  <si>
    <t>１２．　　別　　府　　市　　内　　青　　果　　卸　　売   　</t>
  </si>
  <si>
    <t>　    市　　場　　の　　品　　目　　別　　入　　荷　　状　　況</t>
  </si>
  <si>
    <t>２１</t>
  </si>
  <si>
    <t>１</t>
  </si>
  <si>
    <t>元</t>
  </si>
  <si>
    <t>２２</t>
  </si>
  <si>
    <t>平 成 ２２年</t>
  </si>
  <si>
    <t>平 成 ２３ 年</t>
  </si>
  <si>
    <t>２０　年　度</t>
  </si>
  <si>
    <t>（ ２０－ １９ ） ／ １９</t>
  </si>
  <si>
    <t>平　　　成　 　２　０　 　年　　　度</t>
  </si>
  <si>
    <t>５．　　市 別 分 配 所 得 　　（ 平 成 ２０ 年 度 ）</t>
  </si>
  <si>
    <t>　※  平成２１年版統計書より、「水準」を「所得水準」に変更。</t>
  </si>
  <si>
    <t>平成２２年</t>
  </si>
  <si>
    <t>資料 … 平成２２年消費者物価指数年報</t>
  </si>
  <si>
    <t>　１　０　　大　　費　　目　　指　　数　　　（ 平 成 ２２年　平 均 ）</t>
  </si>
  <si>
    <r>
      <t>大</t>
    </r>
    <r>
      <rPr>
        <sz val="11"/>
        <rFont val="ＭＳ Ｐゴシック"/>
        <family val="3"/>
      </rPr>
      <t>都市…政令指定都市(新潟市，静岡市及び浜松市を除く。)及び東京都区部</t>
    </r>
  </si>
  <si>
    <r>
      <t>中</t>
    </r>
    <r>
      <rPr>
        <sz val="11"/>
        <rFont val="ＭＳ Ｐゴシック"/>
        <family val="3"/>
      </rPr>
      <t>都市…人口15万以上100万未満の市，新潟市，静岡市及び浜松市</t>
    </r>
  </si>
  <si>
    <t>１ℓ</t>
  </si>
  <si>
    <t>３００mℓ</t>
  </si>
  <si>
    <t>（単位 ： kℓ）</t>
  </si>
  <si>
    <t>平成２０年版統計書より、発泡酒を追加。</t>
  </si>
  <si>
    <t>-</t>
  </si>
  <si>
    <t>資料・・・平成２２年消費者物価指数年報</t>
  </si>
  <si>
    <t>-</t>
  </si>
  <si>
    <t>51　市　平　均　＝　１ ０ ０</t>
  </si>
  <si>
    <t>/</t>
  </si>
  <si>
    <t>/</t>
  </si>
  <si>
    <t>東　京　都　区　部　＝　１ ０ ０</t>
  </si>
  <si>
    <t xml:space="preserve"> 平成22年より平均消費者物価地域差指数は、東京都区部=100 とした地域差指数は廃止し、</t>
  </si>
  <si>
    <t xml:space="preserve"> 東京都区部の価格を基準（100）として毎年1回、年平均について作成している。</t>
  </si>
  <si>
    <t>51市平均＝１００</t>
  </si>
  <si>
    <t>浜松</t>
  </si>
  <si>
    <t>堺</t>
  </si>
  <si>
    <t xml:space="preserve"> 51市(政令指定都市を含む)平均=100 として作成している。</t>
  </si>
  <si>
    <t>【注】</t>
  </si>
  <si>
    <t>*　総　　　合</t>
  </si>
  <si>
    <t xml:space="preserve"> * : 持家の帰属家賃を除く総合</t>
  </si>
  <si>
    <t>1.</t>
  </si>
  <si>
    <t>2.</t>
  </si>
  <si>
    <t xml:space="preserve"> * : 持家の帰属家賃を除く総合</t>
  </si>
  <si>
    <t>和 歌 山</t>
  </si>
  <si>
    <t>鹿 児 島</t>
  </si>
  <si>
    <t>北 九 州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</si>
</sst>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  <numFmt numFmtId="216" formatCode="0.0;&quot;△ &quot;0.0"/>
    <numFmt numFmtId="21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92" fontId="2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4" fillId="0" borderId="34" xfId="0" applyNumberFormat="1" applyFont="1" applyFill="1" applyBorder="1" applyAlignment="1">
      <alignment horizontal="right" vertical="center"/>
    </xf>
    <xf numFmtId="192" fontId="2" fillId="0" borderId="2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2" fillId="0" borderId="12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192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217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17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93" fontId="2" fillId="0" borderId="1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36" xfId="0" applyNumberFormat="1" applyFont="1" applyFill="1" applyBorder="1" applyAlignment="1">
      <alignment horizontal="right" vertical="center"/>
    </xf>
    <xf numFmtId="192" fontId="4" fillId="0" borderId="37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192" fontId="6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2" fillId="0" borderId="0" xfId="49" applyNumberFormat="1" applyFont="1" applyFill="1" applyAlignment="1">
      <alignment horizontal="right" vertical="center"/>
    </xf>
    <xf numFmtId="192" fontId="2" fillId="0" borderId="0" xfId="49" applyNumberFormat="1" applyFont="1" applyFill="1" applyAlignment="1">
      <alignment vertical="center"/>
    </xf>
    <xf numFmtId="19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93" fontId="2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92" fontId="2" fillId="0" borderId="0" xfId="49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2" fillId="0" borderId="0" xfId="49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/>
    </xf>
    <xf numFmtId="216" fontId="7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left" vertical="center"/>
    </xf>
    <xf numFmtId="216" fontId="4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/>
    </xf>
    <xf numFmtId="193" fontId="2" fillId="0" borderId="0" xfId="0" applyNumberFormat="1" applyFont="1" applyFill="1" applyAlignment="1">
      <alignment horizontal="center" vertical="center"/>
    </xf>
    <xf numFmtId="216" fontId="2" fillId="0" borderId="0" xfId="0" applyNumberFormat="1" applyFont="1" applyFill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2" fillId="0" borderId="1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17" xfId="0" applyNumberFormat="1" applyFont="1" applyFill="1" applyBorder="1" applyAlignment="1">
      <alignment horizontal="right" vertical="center"/>
    </xf>
    <xf numFmtId="193" fontId="6" fillId="0" borderId="12" xfId="0" applyNumberFormat="1" applyFont="1" applyFill="1" applyBorder="1" applyAlignment="1">
      <alignment horizontal="right" vertical="center"/>
    </xf>
    <xf numFmtId="193" fontId="2" fillId="0" borderId="24" xfId="0" applyNumberFormat="1" applyFont="1" applyFill="1" applyBorder="1" applyAlignment="1">
      <alignment horizontal="right" vertical="center"/>
    </xf>
    <xf numFmtId="193" fontId="2" fillId="0" borderId="19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4" fillId="0" borderId="1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93" fontId="7" fillId="0" borderId="12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7" fillId="0" borderId="34" xfId="0" applyNumberFormat="1" applyFont="1" applyFill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34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38" fontId="2" fillId="0" borderId="39" xfId="49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38" fontId="2" fillId="0" borderId="42" xfId="49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38" fontId="2" fillId="0" borderId="45" xfId="49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38" fontId="6" fillId="0" borderId="45" xfId="49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38" fontId="2" fillId="0" borderId="48" xfId="49" applyFont="1" applyFill="1" applyBorder="1" applyAlignment="1">
      <alignment horizontal="center" vertical="center"/>
    </xf>
    <xf numFmtId="38" fontId="2" fillId="0" borderId="49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93" fontId="2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2" fontId="7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top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93" fontId="4" fillId="0" borderId="0" xfId="61" applyNumberFormat="1" applyFont="1" applyFill="1" applyBorder="1" applyAlignment="1" applyProtection="1">
      <alignment horizontal="right" vertical="center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92" fontId="4" fillId="0" borderId="12" xfId="0" applyNumberFormat="1" applyFont="1" applyFill="1" applyBorder="1" applyAlignment="1">
      <alignment horizontal="right" vertical="center"/>
    </xf>
    <xf numFmtId="176" fontId="7" fillId="0" borderId="0" xfId="61" applyNumberFormat="1" applyFont="1" applyFill="1" applyBorder="1" applyAlignment="1" applyProtection="1">
      <alignment horizontal="right" vertical="center"/>
      <protection/>
    </xf>
    <xf numFmtId="193" fontId="7" fillId="0" borderId="0" xfId="61" applyNumberFormat="1" applyFont="1" applyFill="1" applyBorder="1" applyAlignment="1" applyProtection="1">
      <alignment horizontal="right" vertical="center"/>
      <protection/>
    </xf>
    <xf numFmtId="176" fontId="4" fillId="0" borderId="19" xfId="61" applyNumberFormat="1" applyFont="1" applyFill="1" applyBorder="1" applyAlignment="1" applyProtection="1">
      <alignment horizontal="right" vertical="center"/>
      <protection/>
    </xf>
    <xf numFmtId="0" fontId="12" fillId="0" borderId="31" xfId="0" applyFont="1" applyFill="1" applyBorder="1" applyAlignment="1">
      <alignment horizontal="distributed" vertical="top" indent="1"/>
    </xf>
    <xf numFmtId="0" fontId="12" fillId="0" borderId="50" xfId="0" applyFont="1" applyFill="1" applyBorder="1" applyAlignment="1">
      <alignment horizontal="distributed" vertical="top" indent="1"/>
    </xf>
    <xf numFmtId="0" fontId="12" fillId="0" borderId="32" xfId="0" applyFont="1" applyFill="1" applyBorder="1" applyAlignment="1">
      <alignment horizontal="distributed" vertical="top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50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193" fontId="4" fillId="0" borderId="19" xfId="61" applyNumberFormat="1" applyFont="1" applyFill="1" applyBorder="1" applyAlignment="1" applyProtection="1">
      <alignment horizontal="right" vertical="center"/>
      <protection/>
    </xf>
    <xf numFmtId="217" fontId="4" fillId="0" borderId="19" xfId="61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0" borderId="30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192" fontId="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distributed" indent="1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2" fontId="4" fillId="0" borderId="24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Alignment="1">
      <alignment horizontal="right" vertical="center"/>
    </xf>
    <xf numFmtId="0" fontId="2" fillId="0" borderId="42" xfId="0" applyFont="1" applyFill="1" applyBorder="1" applyAlignment="1">
      <alignment horizontal="center" vertical="distributed" textRotation="255"/>
    </xf>
    <xf numFmtId="0" fontId="2" fillId="0" borderId="51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horizontal="center" vertical="distributed" textRotation="255"/>
    </xf>
    <xf numFmtId="19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textRotation="255"/>
    </xf>
    <xf numFmtId="0" fontId="2" fillId="0" borderId="0" xfId="0" applyFont="1" applyFill="1" applyAlignment="1">
      <alignment horizontal="left" vertical="center" textRotation="255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textRotation="255"/>
    </xf>
    <xf numFmtId="0" fontId="0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0" fillId="0" borderId="0" xfId="0" applyFill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wrapText="1" inden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top"/>
    </xf>
    <xf numFmtId="192" fontId="4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8" fontId="2" fillId="0" borderId="40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192" fontId="2" fillId="0" borderId="24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7" fillId="0" borderId="12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付表－２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F11" sqref="F11:K1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230" t="s">
        <v>104</v>
      </c>
      <c r="C6" s="227"/>
      <c r="D6" s="231" t="s">
        <v>114</v>
      </c>
      <c r="E6" s="232"/>
      <c r="F6" s="232"/>
      <c r="G6" s="232"/>
      <c r="H6" s="232"/>
      <c r="I6" s="232"/>
      <c r="J6" s="232"/>
      <c r="K6" s="232"/>
      <c r="L6" s="232"/>
      <c r="M6" s="232"/>
      <c r="N6" s="2"/>
      <c r="O6" s="2"/>
      <c r="P6" s="2"/>
    </row>
    <row r="7" spans="2:16" ht="19.5" customHeight="1">
      <c r="B7" s="227"/>
      <c r="C7" s="227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"/>
      <c r="O7" s="2"/>
      <c r="P7" s="2"/>
    </row>
    <row r="8" ht="19.5" customHeight="1">
      <c r="D8" s="4"/>
    </row>
    <row r="9" spans="3:7" ht="19.5" customHeight="1">
      <c r="C9" s="16"/>
      <c r="D9" s="17"/>
      <c r="E9" s="16"/>
      <c r="F9" s="16"/>
      <c r="G9" s="16"/>
    </row>
    <row r="11" spans="4:16" ht="19.5" customHeight="1">
      <c r="D11" s="226" t="s">
        <v>0</v>
      </c>
      <c r="E11" s="227"/>
      <c r="F11" s="228" t="s">
        <v>105</v>
      </c>
      <c r="G11" s="233"/>
      <c r="H11" s="233"/>
      <c r="I11" s="233"/>
      <c r="J11" s="233"/>
      <c r="K11" s="233"/>
      <c r="L11" s="2"/>
      <c r="M11" s="2"/>
      <c r="N11" s="2"/>
      <c r="O11" s="2"/>
      <c r="P11" s="2"/>
    </row>
    <row r="12" spans="4:16" ht="19.5" customHeight="1">
      <c r="D12" s="226" t="s">
        <v>148</v>
      </c>
      <c r="E12" s="227"/>
      <c r="F12" s="228" t="s">
        <v>106</v>
      </c>
      <c r="G12" s="233"/>
      <c r="H12" s="233"/>
      <c r="I12" s="233"/>
      <c r="J12" s="233"/>
      <c r="K12" s="2"/>
      <c r="L12" s="2"/>
      <c r="M12" s="2"/>
      <c r="N12" s="2"/>
      <c r="O12" s="2"/>
      <c r="P12" s="2"/>
    </row>
    <row r="13" spans="4:16" ht="19.5" customHeight="1">
      <c r="D13" s="226" t="s">
        <v>151</v>
      </c>
      <c r="E13" s="227"/>
      <c r="F13" s="228" t="s">
        <v>226</v>
      </c>
      <c r="G13" s="229"/>
      <c r="H13" s="229"/>
      <c r="I13" s="229"/>
      <c r="J13" s="229"/>
      <c r="K13" s="2"/>
      <c r="L13" s="2"/>
      <c r="M13" s="2"/>
      <c r="N13" s="2"/>
      <c r="O13" s="2"/>
      <c r="P13" s="2"/>
    </row>
    <row r="14" spans="4:16" ht="19.5" customHeight="1">
      <c r="D14" s="226" t="s">
        <v>154</v>
      </c>
      <c r="E14" s="227"/>
      <c r="F14" s="228" t="s">
        <v>227</v>
      </c>
      <c r="G14" s="229"/>
      <c r="H14" s="229"/>
      <c r="I14" s="229"/>
      <c r="J14" s="2"/>
      <c r="K14" s="2"/>
      <c r="L14" s="2"/>
      <c r="M14" s="2"/>
      <c r="N14" s="2"/>
      <c r="O14" s="2"/>
      <c r="P14" s="2"/>
    </row>
    <row r="15" spans="4:16" ht="19.5" customHeight="1">
      <c r="D15" s="226" t="s">
        <v>157</v>
      </c>
      <c r="E15" s="227"/>
      <c r="F15" s="228" t="s">
        <v>228</v>
      </c>
      <c r="G15" s="229"/>
      <c r="H15" s="229"/>
      <c r="I15" s="229"/>
      <c r="J15" s="2"/>
      <c r="K15" s="2"/>
      <c r="L15" s="2"/>
      <c r="M15" s="2"/>
      <c r="N15" s="2"/>
      <c r="O15" s="2"/>
      <c r="P15" s="2"/>
    </row>
    <row r="16" spans="4:16" ht="19.5" customHeight="1">
      <c r="D16" s="226" t="s">
        <v>160</v>
      </c>
      <c r="E16" s="227"/>
      <c r="F16" s="228" t="s">
        <v>107</v>
      </c>
      <c r="G16" s="233"/>
      <c r="H16" s="233"/>
      <c r="I16" s="233"/>
      <c r="J16" s="2"/>
      <c r="K16" s="2"/>
      <c r="L16" s="2"/>
      <c r="M16" s="2"/>
      <c r="N16" s="2"/>
      <c r="O16" s="2"/>
      <c r="P16" s="2"/>
    </row>
    <row r="17" spans="4:16" ht="19.5" customHeight="1">
      <c r="D17" s="226" t="s">
        <v>163</v>
      </c>
      <c r="E17" s="227"/>
      <c r="F17" s="228" t="s">
        <v>384</v>
      </c>
      <c r="G17" s="228"/>
      <c r="H17" s="228"/>
      <c r="I17" s="228"/>
      <c r="J17" s="228"/>
      <c r="K17" s="228"/>
      <c r="L17" s="228"/>
      <c r="M17" s="228"/>
      <c r="N17" s="2"/>
      <c r="O17" s="2"/>
      <c r="P17" s="2"/>
    </row>
    <row r="18" spans="4:16" ht="19.5" customHeight="1">
      <c r="D18" s="226" t="s">
        <v>166</v>
      </c>
      <c r="E18" s="227"/>
      <c r="F18" s="228" t="s">
        <v>400</v>
      </c>
      <c r="G18" s="228"/>
      <c r="H18" s="228"/>
      <c r="I18" s="228"/>
      <c r="J18" s="228"/>
      <c r="K18" s="228"/>
      <c r="L18" s="228"/>
      <c r="M18" s="228"/>
      <c r="N18" s="2"/>
      <c r="O18" s="2"/>
      <c r="P18" s="2"/>
    </row>
    <row r="19" spans="4:16" ht="19.5" customHeight="1">
      <c r="D19" s="226" t="s">
        <v>168</v>
      </c>
      <c r="E19" s="227"/>
      <c r="F19" s="228" t="s">
        <v>108</v>
      </c>
      <c r="G19" s="228"/>
      <c r="H19" s="228"/>
      <c r="I19" s="228"/>
      <c r="J19" s="228"/>
      <c r="K19" s="228"/>
      <c r="L19" s="228"/>
      <c r="M19" s="228"/>
      <c r="N19" s="2"/>
      <c r="O19" s="2"/>
      <c r="P19" s="2"/>
    </row>
    <row r="20" spans="4:16" ht="19.5" customHeight="1">
      <c r="D20" s="226" t="s">
        <v>171</v>
      </c>
      <c r="E20" s="227"/>
      <c r="F20" s="228" t="s">
        <v>383</v>
      </c>
      <c r="G20" s="228"/>
      <c r="H20" s="228"/>
      <c r="I20" s="228"/>
      <c r="J20" s="228"/>
      <c r="K20" s="228"/>
      <c r="L20" s="228"/>
      <c r="M20" s="228"/>
      <c r="N20" s="2"/>
      <c r="O20" s="2"/>
      <c r="P20" s="2"/>
    </row>
    <row r="21" spans="4:16" ht="19.5" customHeight="1">
      <c r="D21" s="226" t="s">
        <v>173</v>
      </c>
      <c r="E21" s="227"/>
      <c r="F21" s="228" t="s">
        <v>109</v>
      </c>
      <c r="G21" s="233"/>
      <c r="H21" s="233"/>
      <c r="I21" s="233"/>
      <c r="J21" s="233"/>
      <c r="K21" s="233"/>
      <c r="L21" s="2"/>
      <c r="M21" s="2"/>
      <c r="N21" s="2"/>
      <c r="O21" s="2"/>
      <c r="P21" s="2"/>
    </row>
    <row r="22" spans="4:15" ht="19.5" customHeight="1">
      <c r="D22" s="226" t="s">
        <v>174</v>
      </c>
      <c r="E22" s="227"/>
      <c r="F22" s="228" t="s">
        <v>110</v>
      </c>
      <c r="G22" s="233"/>
      <c r="H22" s="233"/>
      <c r="I22" s="233"/>
      <c r="J22" s="233"/>
      <c r="K22" s="233"/>
      <c r="L22" s="233"/>
      <c r="M22" s="233"/>
      <c r="N22" s="233"/>
      <c r="O22" s="2"/>
    </row>
    <row r="23" spans="4:15" ht="19.5" customHeight="1">
      <c r="D23" s="226" t="s">
        <v>175</v>
      </c>
      <c r="E23" s="227"/>
      <c r="F23" s="228" t="s">
        <v>111</v>
      </c>
      <c r="G23" s="228"/>
      <c r="H23" s="228"/>
      <c r="I23" s="228"/>
      <c r="J23" s="228"/>
      <c r="K23" s="2"/>
      <c r="L23" s="2"/>
      <c r="M23" s="2"/>
      <c r="N23" s="2"/>
      <c r="O23" s="2"/>
    </row>
    <row r="24" spans="4:15" ht="19.5" customHeight="1">
      <c r="D24" s="226" t="s">
        <v>177</v>
      </c>
      <c r="E24" s="227"/>
      <c r="F24" s="228" t="s">
        <v>112</v>
      </c>
      <c r="G24" s="228"/>
      <c r="H24" s="228"/>
      <c r="I24" s="228"/>
      <c r="J24" s="228"/>
      <c r="K24" s="2"/>
      <c r="L24" s="2"/>
      <c r="M24" s="2"/>
      <c r="N24" s="2"/>
      <c r="O24" s="2"/>
    </row>
    <row r="25" ht="19.5" customHeight="1">
      <c r="D25" s="4"/>
    </row>
    <row r="26" ht="19.5" customHeight="1">
      <c r="D26" s="4"/>
    </row>
    <row r="27" ht="19.5" customHeight="1">
      <c r="D27" s="4"/>
    </row>
    <row r="28" ht="19.5" customHeight="1">
      <c r="D28" s="4"/>
    </row>
    <row r="29" ht="19.5" customHeight="1">
      <c r="D29" s="4"/>
    </row>
    <row r="30" ht="19.5" customHeight="1">
      <c r="D30" s="4"/>
    </row>
    <row r="31" ht="19.5" customHeight="1">
      <c r="D31" s="4"/>
    </row>
    <row r="32" ht="19.5" customHeight="1">
      <c r="D32" s="4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30">
    <mergeCell ref="D16:E16"/>
    <mergeCell ref="D19:E19"/>
    <mergeCell ref="F23:J23"/>
    <mergeCell ref="F17:M17"/>
    <mergeCell ref="D22:E22"/>
    <mergeCell ref="D21:E21"/>
    <mergeCell ref="D20:E20"/>
    <mergeCell ref="D17:E17"/>
    <mergeCell ref="F15:I15"/>
    <mergeCell ref="F16:I16"/>
    <mergeCell ref="F22:N22"/>
    <mergeCell ref="F21:K21"/>
    <mergeCell ref="F19:M19"/>
    <mergeCell ref="F20:M20"/>
    <mergeCell ref="B6:C7"/>
    <mergeCell ref="D6:M7"/>
    <mergeCell ref="F11:K11"/>
    <mergeCell ref="D11:E11"/>
    <mergeCell ref="F12:J12"/>
    <mergeCell ref="F13:J13"/>
    <mergeCell ref="D24:E24"/>
    <mergeCell ref="D23:E23"/>
    <mergeCell ref="F18:M18"/>
    <mergeCell ref="D12:E12"/>
    <mergeCell ref="D13:E13"/>
    <mergeCell ref="D18:E18"/>
    <mergeCell ref="D14:E14"/>
    <mergeCell ref="D15:E15"/>
    <mergeCell ref="F14:I14"/>
    <mergeCell ref="F24:J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V35"/>
  <sheetViews>
    <sheetView zoomScale="80" zoomScaleNormal="80" zoomScaleSheetLayoutView="75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9" sqref="Y9"/>
    </sheetView>
  </sheetViews>
  <sheetFormatPr defaultColWidth="3.625" defaultRowHeight="19.5" customHeight="1"/>
  <cols>
    <col min="1" max="1" width="5.625" style="30" customWidth="1"/>
    <col min="2" max="2" width="21.625" style="30" customWidth="1"/>
    <col min="3" max="3" width="31.875" style="30" customWidth="1"/>
    <col min="4" max="4" width="11.125" style="30" customWidth="1"/>
    <col min="5" max="7" width="13.00390625" style="30" customWidth="1"/>
    <col min="8" max="8" width="1.625" style="30" customWidth="1"/>
    <col min="9" max="19" width="7.875" style="30" customWidth="1"/>
    <col min="20" max="20" width="7.375" style="30" bestFit="1" customWidth="1"/>
    <col min="21" max="21" width="3.125" style="30" customWidth="1"/>
    <col min="22" max="23" width="3.625" style="30" customWidth="1"/>
    <col min="24" max="25" width="9.625" style="30" customWidth="1"/>
    <col min="26" max="16384" width="3.625" style="30" customWidth="1"/>
  </cols>
  <sheetData>
    <row r="1" spans="1:22" ht="24" customHeight="1">
      <c r="A1" s="252" t="s">
        <v>489</v>
      </c>
      <c r="B1" s="252"/>
      <c r="C1" s="252"/>
      <c r="D1" s="252"/>
      <c r="E1" s="252"/>
      <c r="F1" s="252"/>
      <c r="G1" s="252"/>
      <c r="H1" s="54"/>
      <c r="I1" s="250" t="s">
        <v>126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0" ht="19.5" customHeight="1" thickBot="1">
      <c r="A2" s="243" t="s">
        <v>127</v>
      </c>
      <c r="B2" s="30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2" ht="22.5" customHeight="1">
      <c r="A3" s="240" t="s">
        <v>128</v>
      </c>
      <c r="B3" s="305"/>
      <c r="C3" s="381" t="s">
        <v>129</v>
      </c>
      <c r="D3" s="382"/>
      <c r="E3" s="385" t="s">
        <v>130</v>
      </c>
      <c r="F3" s="239"/>
      <c r="G3" s="239"/>
      <c r="H3" s="7"/>
      <c r="I3" s="279" t="s">
        <v>131</v>
      </c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05" t="s">
        <v>132</v>
      </c>
      <c r="V3" s="378"/>
    </row>
    <row r="4" spans="1:22" ht="22.5" customHeight="1">
      <c r="A4" s="269"/>
      <c r="B4" s="311"/>
      <c r="C4" s="383"/>
      <c r="D4" s="384"/>
      <c r="E4" s="35" t="s">
        <v>709</v>
      </c>
      <c r="F4" s="35" t="s">
        <v>728</v>
      </c>
      <c r="G4" s="35" t="s">
        <v>729</v>
      </c>
      <c r="H4" s="7"/>
      <c r="I4" s="82" t="s">
        <v>133</v>
      </c>
      <c r="J4" s="82" t="s">
        <v>134</v>
      </c>
      <c r="K4" s="82" t="s">
        <v>135</v>
      </c>
      <c r="L4" s="82" t="s">
        <v>136</v>
      </c>
      <c r="M4" s="82" t="s">
        <v>137</v>
      </c>
      <c r="N4" s="82" t="s">
        <v>138</v>
      </c>
      <c r="O4" s="82" t="s">
        <v>139</v>
      </c>
      <c r="P4" s="82" t="s">
        <v>140</v>
      </c>
      <c r="Q4" s="82" t="s">
        <v>141</v>
      </c>
      <c r="R4" s="82" t="s">
        <v>142</v>
      </c>
      <c r="S4" s="82" t="s">
        <v>143</v>
      </c>
      <c r="T4" s="78" t="s">
        <v>144</v>
      </c>
      <c r="U4" s="379"/>
      <c r="V4" s="380"/>
    </row>
    <row r="5" spans="1:22" ht="29.25" customHeight="1">
      <c r="A5" s="6" t="s">
        <v>145</v>
      </c>
      <c r="B5" s="27" t="s">
        <v>146</v>
      </c>
      <c r="C5" s="18" t="s">
        <v>575</v>
      </c>
      <c r="D5" s="20" t="s">
        <v>576</v>
      </c>
      <c r="E5" s="83">
        <v>2287</v>
      </c>
      <c r="F5" s="83">
        <v>2290.3333333333335</v>
      </c>
      <c r="G5" s="69">
        <f>AVERAGE(I5:T5)</f>
        <v>2029.25</v>
      </c>
      <c r="H5" s="5"/>
      <c r="I5" s="192">
        <v>2059</v>
      </c>
      <c r="J5" s="192">
        <v>1934</v>
      </c>
      <c r="K5" s="192">
        <v>1943</v>
      </c>
      <c r="L5" s="192">
        <v>2011</v>
      </c>
      <c r="M5" s="192">
        <v>1994</v>
      </c>
      <c r="N5" s="192">
        <v>2020</v>
      </c>
      <c r="O5" s="192">
        <v>2068</v>
      </c>
      <c r="P5" s="192">
        <v>1975</v>
      </c>
      <c r="Q5" s="192">
        <v>2049</v>
      </c>
      <c r="R5" s="192">
        <v>2077</v>
      </c>
      <c r="S5" s="192">
        <v>2114</v>
      </c>
      <c r="T5" s="193">
        <v>2107</v>
      </c>
      <c r="U5" s="41"/>
      <c r="V5" s="42" t="s">
        <v>147</v>
      </c>
    </row>
    <row r="6" spans="1:22" ht="29.25" customHeight="1">
      <c r="A6" s="6" t="s">
        <v>148</v>
      </c>
      <c r="B6" s="28" t="s">
        <v>149</v>
      </c>
      <c r="C6" s="19" t="s">
        <v>579</v>
      </c>
      <c r="D6" s="21" t="s">
        <v>229</v>
      </c>
      <c r="E6" s="69">
        <v>175</v>
      </c>
      <c r="F6" s="69">
        <v>161.75</v>
      </c>
      <c r="G6" s="69">
        <f aca="true" t="shared" si="0" ref="G6:G33">AVERAGE(I6:T6)</f>
        <v>161.66666666666666</v>
      </c>
      <c r="H6" s="5"/>
      <c r="I6" s="192">
        <v>157</v>
      </c>
      <c r="J6" s="192">
        <v>153</v>
      </c>
      <c r="K6" s="192">
        <v>159</v>
      </c>
      <c r="L6" s="192">
        <v>159</v>
      </c>
      <c r="M6" s="192">
        <v>160</v>
      </c>
      <c r="N6" s="192">
        <v>170</v>
      </c>
      <c r="O6" s="192">
        <v>164</v>
      </c>
      <c r="P6" s="192">
        <v>159</v>
      </c>
      <c r="Q6" s="192">
        <v>161</v>
      </c>
      <c r="R6" s="192">
        <v>165</v>
      </c>
      <c r="S6" s="192">
        <v>166</v>
      </c>
      <c r="T6" s="193">
        <v>167</v>
      </c>
      <c r="U6" s="43"/>
      <c r="V6" s="42" t="s">
        <v>150</v>
      </c>
    </row>
    <row r="7" spans="1:22" ht="29.25" customHeight="1">
      <c r="A7" s="6" t="s">
        <v>151</v>
      </c>
      <c r="B7" s="28" t="s">
        <v>152</v>
      </c>
      <c r="C7" s="19" t="s">
        <v>230</v>
      </c>
      <c r="D7" s="21" t="s">
        <v>231</v>
      </c>
      <c r="E7" s="69">
        <v>241</v>
      </c>
      <c r="F7" s="69">
        <v>240.75</v>
      </c>
      <c r="G7" s="69">
        <f t="shared" si="0"/>
        <v>230.41666666666666</v>
      </c>
      <c r="H7" s="5"/>
      <c r="I7" s="192">
        <v>236</v>
      </c>
      <c r="J7" s="192">
        <v>233</v>
      </c>
      <c r="K7" s="192">
        <v>233</v>
      </c>
      <c r="L7" s="192">
        <v>233</v>
      </c>
      <c r="M7" s="192">
        <v>235</v>
      </c>
      <c r="N7" s="192">
        <v>238</v>
      </c>
      <c r="O7" s="192">
        <v>240</v>
      </c>
      <c r="P7" s="192">
        <v>217</v>
      </c>
      <c r="Q7" s="192">
        <v>232</v>
      </c>
      <c r="R7" s="192">
        <v>224</v>
      </c>
      <c r="S7" s="192">
        <v>222</v>
      </c>
      <c r="T7" s="193">
        <v>222</v>
      </c>
      <c r="U7" s="43"/>
      <c r="V7" s="42" t="s">
        <v>153</v>
      </c>
    </row>
    <row r="8" spans="1:22" ht="29.25" customHeight="1">
      <c r="A8" s="6" t="s">
        <v>154</v>
      </c>
      <c r="B8" s="28" t="s">
        <v>155</v>
      </c>
      <c r="C8" s="19" t="s">
        <v>232</v>
      </c>
      <c r="D8" s="21" t="s">
        <v>233</v>
      </c>
      <c r="E8" s="69">
        <v>411</v>
      </c>
      <c r="F8" s="69">
        <v>421</v>
      </c>
      <c r="G8" s="69">
        <f t="shared" si="0"/>
        <v>407.5833333333333</v>
      </c>
      <c r="H8" s="5"/>
      <c r="I8" s="192">
        <v>355</v>
      </c>
      <c r="J8" s="192">
        <v>409</v>
      </c>
      <c r="K8" s="192">
        <v>360</v>
      </c>
      <c r="L8" s="192">
        <v>385</v>
      </c>
      <c r="M8" s="192">
        <v>370</v>
      </c>
      <c r="N8" s="192">
        <v>370</v>
      </c>
      <c r="O8" s="192">
        <v>424</v>
      </c>
      <c r="P8" s="192">
        <v>449</v>
      </c>
      <c r="Q8" s="192">
        <v>465</v>
      </c>
      <c r="R8" s="192">
        <v>434</v>
      </c>
      <c r="S8" s="192">
        <v>440</v>
      </c>
      <c r="T8" s="193">
        <v>430</v>
      </c>
      <c r="U8" s="43"/>
      <c r="V8" s="42" t="s">
        <v>156</v>
      </c>
    </row>
    <row r="9" spans="1:22" ht="29.25" customHeight="1">
      <c r="A9" s="6" t="s">
        <v>157</v>
      </c>
      <c r="B9" s="28" t="s">
        <v>158</v>
      </c>
      <c r="C9" s="19" t="s">
        <v>232</v>
      </c>
      <c r="D9" s="21" t="s">
        <v>233</v>
      </c>
      <c r="E9" s="69">
        <v>158</v>
      </c>
      <c r="F9" s="69">
        <v>153.91666666666666</v>
      </c>
      <c r="G9" s="69">
        <f t="shared" si="0"/>
        <v>149.66666666666666</v>
      </c>
      <c r="H9" s="5"/>
      <c r="I9" s="192">
        <v>134</v>
      </c>
      <c r="J9" s="192">
        <v>151</v>
      </c>
      <c r="K9" s="192">
        <v>161</v>
      </c>
      <c r="L9" s="192">
        <v>136</v>
      </c>
      <c r="M9" s="192">
        <v>147</v>
      </c>
      <c r="N9" s="192">
        <v>141</v>
      </c>
      <c r="O9" s="192">
        <v>151</v>
      </c>
      <c r="P9" s="192">
        <v>140</v>
      </c>
      <c r="Q9" s="192">
        <v>154</v>
      </c>
      <c r="R9" s="192">
        <v>153</v>
      </c>
      <c r="S9" s="192">
        <v>170</v>
      </c>
      <c r="T9" s="193">
        <v>158</v>
      </c>
      <c r="U9" s="43"/>
      <c r="V9" s="42" t="s">
        <v>159</v>
      </c>
    </row>
    <row r="10" spans="1:22" ht="29.25" customHeight="1">
      <c r="A10" s="6" t="s">
        <v>160</v>
      </c>
      <c r="B10" s="28" t="s">
        <v>161</v>
      </c>
      <c r="C10" s="19" t="s">
        <v>577</v>
      </c>
      <c r="D10" s="21" t="s">
        <v>233</v>
      </c>
      <c r="E10" s="69">
        <v>123</v>
      </c>
      <c r="F10" s="69">
        <v>119.5</v>
      </c>
      <c r="G10" s="69">
        <f t="shared" si="0"/>
        <v>120.75</v>
      </c>
      <c r="H10" s="5"/>
      <c r="I10" s="192">
        <v>130</v>
      </c>
      <c r="J10" s="192">
        <v>114</v>
      </c>
      <c r="K10" s="192">
        <v>114</v>
      </c>
      <c r="L10" s="192">
        <v>117</v>
      </c>
      <c r="M10" s="192">
        <v>118</v>
      </c>
      <c r="N10" s="192">
        <v>114</v>
      </c>
      <c r="O10" s="192">
        <v>127</v>
      </c>
      <c r="P10" s="192">
        <v>122</v>
      </c>
      <c r="Q10" s="192">
        <v>121</v>
      </c>
      <c r="R10" s="192">
        <v>122</v>
      </c>
      <c r="S10" s="192">
        <v>125</v>
      </c>
      <c r="T10" s="193">
        <v>125</v>
      </c>
      <c r="U10" s="43"/>
      <c r="V10" s="42" t="s">
        <v>162</v>
      </c>
    </row>
    <row r="11" spans="1:22" ht="29.25" customHeight="1">
      <c r="A11" s="6" t="s">
        <v>163</v>
      </c>
      <c r="B11" s="28" t="s">
        <v>164</v>
      </c>
      <c r="C11" s="19" t="s">
        <v>578</v>
      </c>
      <c r="D11" s="21" t="s">
        <v>234</v>
      </c>
      <c r="E11" s="69">
        <v>204</v>
      </c>
      <c r="F11" s="69">
        <v>200.66666666666666</v>
      </c>
      <c r="G11" s="69">
        <f t="shared" si="0"/>
        <v>203.5</v>
      </c>
      <c r="H11" s="5"/>
      <c r="I11" s="192">
        <v>210</v>
      </c>
      <c r="J11" s="192">
        <v>193</v>
      </c>
      <c r="K11" s="192">
        <v>207</v>
      </c>
      <c r="L11" s="192">
        <v>218</v>
      </c>
      <c r="M11" s="192">
        <v>211</v>
      </c>
      <c r="N11" s="192">
        <v>211</v>
      </c>
      <c r="O11" s="192">
        <v>198</v>
      </c>
      <c r="P11" s="192">
        <v>194</v>
      </c>
      <c r="Q11" s="192">
        <v>200</v>
      </c>
      <c r="R11" s="192">
        <v>206</v>
      </c>
      <c r="S11" s="192">
        <v>197</v>
      </c>
      <c r="T11" s="193">
        <v>197</v>
      </c>
      <c r="U11" s="43"/>
      <c r="V11" s="42" t="s">
        <v>165</v>
      </c>
    </row>
    <row r="12" spans="1:22" ht="29.25" customHeight="1">
      <c r="A12" s="6" t="s">
        <v>166</v>
      </c>
      <c r="B12" s="28" t="s">
        <v>169</v>
      </c>
      <c r="C12" s="19" t="s">
        <v>370</v>
      </c>
      <c r="D12" s="21" t="s">
        <v>740</v>
      </c>
      <c r="E12" s="69">
        <v>201</v>
      </c>
      <c r="F12" s="69">
        <v>202.33333333333334</v>
      </c>
      <c r="G12" s="69">
        <f t="shared" si="0"/>
        <v>202.5</v>
      </c>
      <c r="H12" s="5"/>
      <c r="I12" s="194">
        <v>204</v>
      </c>
      <c r="J12" s="194">
        <v>205</v>
      </c>
      <c r="K12" s="194">
        <v>202</v>
      </c>
      <c r="L12" s="194">
        <v>206</v>
      </c>
      <c r="M12" s="194">
        <v>204</v>
      </c>
      <c r="N12" s="194">
        <v>208</v>
      </c>
      <c r="O12" s="194">
        <v>208</v>
      </c>
      <c r="P12" s="194">
        <v>201</v>
      </c>
      <c r="Q12" s="194">
        <v>198</v>
      </c>
      <c r="R12" s="194">
        <v>198</v>
      </c>
      <c r="S12" s="194">
        <v>198</v>
      </c>
      <c r="T12" s="195">
        <v>198</v>
      </c>
      <c r="U12" s="43"/>
      <c r="V12" s="42" t="s">
        <v>167</v>
      </c>
    </row>
    <row r="13" spans="1:22" ht="29.25" customHeight="1">
      <c r="A13" s="6" t="s">
        <v>168</v>
      </c>
      <c r="B13" s="28" t="s">
        <v>172</v>
      </c>
      <c r="C13" s="19" t="s">
        <v>371</v>
      </c>
      <c r="D13" s="21" t="s">
        <v>235</v>
      </c>
      <c r="E13" s="69">
        <v>82</v>
      </c>
      <c r="F13" s="69">
        <v>80.25</v>
      </c>
      <c r="G13" s="69">
        <f t="shared" si="0"/>
        <v>78.83333333333333</v>
      </c>
      <c r="H13" s="5"/>
      <c r="I13" s="192">
        <v>78</v>
      </c>
      <c r="J13" s="192">
        <v>78</v>
      </c>
      <c r="K13" s="192">
        <v>78</v>
      </c>
      <c r="L13" s="192">
        <v>76</v>
      </c>
      <c r="M13" s="192">
        <v>79</v>
      </c>
      <c r="N13" s="192">
        <v>78</v>
      </c>
      <c r="O13" s="192">
        <v>78</v>
      </c>
      <c r="P13" s="192">
        <v>86</v>
      </c>
      <c r="Q13" s="192">
        <v>78</v>
      </c>
      <c r="R13" s="192">
        <v>80</v>
      </c>
      <c r="S13" s="192">
        <v>78</v>
      </c>
      <c r="T13" s="193">
        <v>79</v>
      </c>
      <c r="U13" s="43"/>
      <c r="V13" s="42" t="s">
        <v>170</v>
      </c>
    </row>
    <row r="14" spans="1:22" ht="29.25" customHeight="1">
      <c r="A14" s="6" t="s">
        <v>171</v>
      </c>
      <c r="B14" s="28" t="s">
        <v>176</v>
      </c>
      <c r="C14" s="19" t="s">
        <v>562</v>
      </c>
      <c r="D14" s="21" t="s">
        <v>236</v>
      </c>
      <c r="E14" s="69">
        <v>306</v>
      </c>
      <c r="F14" s="69">
        <v>301.25</v>
      </c>
      <c r="G14" s="69">
        <f t="shared" si="0"/>
        <v>299.1666666666667</v>
      </c>
      <c r="H14" s="5"/>
      <c r="I14" s="192">
        <v>290</v>
      </c>
      <c r="J14" s="192">
        <v>369</v>
      </c>
      <c r="K14" s="192">
        <v>363</v>
      </c>
      <c r="L14" s="192">
        <v>293</v>
      </c>
      <c r="M14" s="192">
        <v>259</v>
      </c>
      <c r="N14" s="192">
        <v>260</v>
      </c>
      <c r="O14" s="192">
        <v>199</v>
      </c>
      <c r="P14" s="192">
        <v>273</v>
      </c>
      <c r="Q14" s="192">
        <v>287</v>
      </c>
      <c r="R14" s="192">
        <v>319</v>
      </c>
      <c r="S14" s="192">
        <v>389</v>
      </c>
      <c r="T14" s="193">
        <v>289</v>
      </c>
      <c r="U14" s="43" t="s">
        <v>147</v>
      </c>
      <c r="V14" s="42" t="s">
        <v>635</v>
      </c>
    </row>
    <row r="15" spans="1:22" ht="29.25" customHeight="1">
      <c r="A15" s="6" t="s">
        <v>173</v>
      </c>
      <c r="B15" s="28" t="s">
        <v>178</v>
      </c>
      <c r="C15" s="19" t="s">
        <v>563</v>
      </c>
      <c r="D15" s="21" t="s">
        <v>372</v>
      </c>
      <c r="E15" s="69">
        <v>181</v>
      </c>
      <c r="F15" s="69">
        <v>179.91666666666666</v>
      </c>
      <c r="G15" s="69">
        <f t="shared" si="0"/>
        <v>187.91666666666666</v>
      </c>
      <c r="H15" s="5"/>
      <c r="I15" s="194">
        <v>316</v>
      </c>
      <c r="J15" s="194">
        <v>155</v>
      </c>
      <c r="K15" s="194">
        <v>254</v>
      </c>
      <c r="L15" s="194">
        <v>196</v>
      </c>
      <c r="M15" s="194">
        <v>192</v>
      </c>
      <c r="N15" s="194">
        <v>159</v>
      </c>
      <c r="O15" s="194">
        <v>206</v>
      </c>
      <c r="P15" s="194">
        <v>161</v>
      </c>
      <c r="Q15" s="194">
        <v>153</v>
      </c>
      <c r="R15" s="194">
        <v>164</v>
      </c>
      <c r="S15" s="194">
        <v>120</v>
      </c>
      <c r="T15" s="195">
        <v>179</v>
      </c>
      <c r="U15" s="43" t="s">
        <v>147</v>
      </c>
      <c r="V15" s="42" t="s">
        <v>147</v>
      </c>
    </row>
    <row r="16" spans="1:22" ht="29.25" customHeight="1">
      <c r="A16" s="6" t="s">
        <v>174</v>
      </c>
      <c r="B16" s="28" t="s">
        <v>180</v>
      </c>
      <c r="C16" s="19" t="s">
        <v>563</v>
      </c>
      <c r="D16" s="21" t="s">
        <v>372</v>
      </c>
      <c r="E16" s="69">
        <v>91</v>
      </c>
      <c r="F16" s="69">
        <v>99.33333333333333</v>
      </c>
      <c r="G16" s="69">
        <f t="shared" si="0"/>
        <v>92.66666666666667</v>
      </c>
      <c r="H16" s="5"/>
      <c r="I16" s="194">
        <v>78</v>
      </c>
      <c r="J16" s="194">
        <v>90</v>
      </c>
      <c r="K16" s="194">
        <v>131</v>
      </c>
      <c r="L16" s="194">
        <v>99</v>
      </c>
      <c r="M16" s="194">
        <v>97</v>
      </c>
      <c r="N16" s="194">
        <v>89</v>
      </c>
      <c r="O16" s="194">
        <v>66</v>
      </c>
      <c r="P16" s="194">
        <v>63</v>
      </c>
      <c r="Q16" s="194">
        <v>77</v>
      </c>
      <c r="R16" s="194">
        <v>90</v>
      </c>
      <c r="S16" s="194">
        <v>150</v>
      </c>
      <c r="T16" s="195">
        <v>82</v>
      </c>
      <c r="U16" s="43" t="s">
        <v>147</v>
      </c>
      <c r="V16" s="42" t="s">
        <v>150</v>
      </c>
    </row>
    <row r="17" spans="1:22" ht="29.25" customHeight="1">
      <c r="A17" s="6" t="s">
        <v>175</v>
      </c>
      <c r="B17" s="28" t="s">
        <v>182</v>
      </c>
      <c r="C17" s="19" t="s">
        <v>373</v>
      </c>
      <c r="D17" s="21" t="s">
        <v>231</v>
      </c>
      <c r="E17" s="69">
        <v>191</v>
      </c>
      <c r="F17" s="69">
        <v>188.25</v>
      </c>
      <c r="G17" s="69">
        <f t="shared" si="0"/>
        <v>192</v>
      </c>
      <c r="H17" s="5"/>
      <c r="I17" s="192">
        <v>189</v>
      </c>
      <c r="J17" s="192">
        <v>189</v>
      </c>
      <c r="K17" s="192">
        <v>189</v>
      </c>
      <c r="L17" s="192">
        <v>191</v>
      </c>
      <c r="M17" s="192">
        <v>198</v>
      </c>
      <c r="N17" s="192">
        <v>192</v>
      </c>
      <c r="O17" s="192">
        <v>194</v>
      </c>
      <c r="P17" s="192">
        <v>188</v>
      </c>
      <c r="Q17" s="192">
        <v>194</v>
      </c>
      <c r="R17" s="192">
        <v>194</v>
      </c>
      <c r="S17" s="192">
        <v>193</v>
      </c>
      <c r="T17" s="193">
        <v>193</v>
      </c>
      <c r="U17" s="43" t="s">
        <v>147</v>
      </c>
      <c r="V17" s="42" t="s">
        <v>153</v>
      </c>
    </row>
    <row r="18" spans="1:22" ht="29.25" customHeight="1">
      <c r="A18" s="6" t="s">
        <v>177</v>
      </c>
      <c r="B18" s="28" t="s">
        <v>184</v>
      </c>
      <c r="C18" s="19" t="s">
        <v>374</v>
      </c>
      <c r="D18" s="21" t="s">
        <v>231</v>
      </c>
      <c r="E18" s="69">
        <v>493</v>
      </c>
      <c r="F18" s="69">
        <v>460.0833333333333</v>
      </c>
      <c r="G18" s="69">
        <f t="shared" si="0"/>
        <v>432.1666666666667</v>
      </c>
      <c r="H18" s="5"/>
      <c r="I18" s="192">
        <v>440</v>
      </c>
      <c r="J18" s="192">
        <v>415</v>
      </c>
      <c r="K18" s="192">
        <v>424</v>
      </c>
      <c r="L18" s="192">
        <v>423</v>
      </c>
      <c r="M18" s="192">
        <v>439</v>
      </c>
      <c r="N18" s="192">
        <v>435</v>
      </c>
      <c r="O18" s="192">
        <v>422</v>
      </c>
      <c r="P18" s="192">
        <v>452</v>
      </c>
      <c r="Q18" s="192">
        <v>443</v>
      </c>
      <c r="R18" s="192">
        <v>456</v>
      </c>
      <c r="S18" s="192">
        <v>417</v>
      </c>
      <c r="T18" s="193">
        <v>420</v>
      </c>
      <c r="U18" s="43" t="s">
        <v>147</v>
      </c>
      <c r="V18" s="42" t="s">
        <v>156</v>
      </c>
    </row>
    <row r="19" spans="1:22" ht="29.25" customHeight="1">
      <c r="A19" s="6" t="s">
        <v>179</v>
      </c>
      <c r="B19" s="28" t="s">
        <v>186</v>
      </c>
      <c r="C19" s="19" t="s">
        <v>564</v>
      </c>
      <c r="D19" s="21" t="s">
        <v>740</v>
      </c>
      <c r="E19" s="69">
        <v>347</v>
      </c>
      <c r="F19" s="69">
        <v>327.25</v>
      </c>
      <c r="G19" s="69">
        <f t="shared" si="0"/>
        <v>316.75</v>
      </c>
      <c r="H19" s="5"/>
      <c r="I19" s="192">
        <v>313</v>
      </c>
      <c r="J19" s="192">
        <v>316</v>
      </c>
      <c r="K19" s="192">
        <v>319</v>
      </c>
      <c r="L19" s="192">
        <v>303</v>
      </c>
      <c r="M19" s="192">
        <v>325</v>
      </c>
      <c r="N19" s="192">
        <v>314</v>
      </c>
      <c r="O19" s="192">
        <v>310</v>
      </c>
      <c r="P19" s="192">
        <v>315</v>
      </c>
      <c r="Q19" s="192">
        <v>341</v>
      </c>
      <c r="R19" s="192">
        <v>329</v>
      </c>
      <c r="S19" s="192">
        <v>308</v>
      </c>
      <c r="T19" s="193">
        <v>308</v>
      </c>
      <c r="U19" s="43" t="s">
        <v>147</v>
      </c>
      <c r="V19" s="42" t="s">
        <v>159</v>
      </c>
    </row>
    <row r="20" spans="1:22" ht="29.25" customHeight="1">
      <c r="A20" s="6" t="s">
        <v>181</v>
      </c>
      <c r="B20" s="28" t="s">
        <v>188</v>
      </c>
      <c r="C20" s="19" t="s">
        <v>565</v>
      </c>
      <c r="D20" s="21" t="s">
        <v>237</v>
      </c>
      <c r="E20" s="69">
        <v>585</v>
      </c>
      <c r="F20" s="69">
        <v>545.1666666666666</v>
      </c>
      <c r="G20" s="69">
        <f t="shared" si="0"/>
        <v>422.5</v>
      </c>
      <c r="H20" s="5"/>
      <c r="I20" s="192">
        <v>462</v>
      </c>
      <c r="J20" s="192">
        <v>422</v>
      </c>
      <c r="K20" s="192">
        <v>462</v>
      </c>
      <c r="L20" s="192">
        <v>442</v>
      </c>
      <c r="M20" s="192">
        <v>428</v>
      </c>
      <c r="N20" s="192">
        <v>428</v>
      </c>
      <c r="O20" s="192">
        <v>451</v>
      </c>
      <c r="P20" s="192">
        <v>412</v>
      </c>
      <c r="Q20" s="192">
        <v>398</v>
      </c>
      <c r="R20" s="192">
        <v>384</v>
      </c>
      <c r="S20" s="192">
        <v>400</v>
      </c>
      <c r="T20" s="193">
        <v>381</v>
      </c>
      <c r="U20" s="43" t="s">
        <v>147</v>
      </c>
      <c r="V20" s="42" t="s">
        <v>162</v>
      </c>
    </row>
    <row r="21" spans="1:22" ht="29.25" customHeight="1">
      <c r="A21" s="6" t="s">
        <v>183</v>
      </c>
      <c r="B21" s="28" t="s">
        <v>190</v>
      </c>
      <c r="C21" s="19" t="s">
        <v>401</v>
      </c>
      <c r="D21" s="21" t="s">
        <v>741</v>
      </c>
      <c r="E21" s="69">
        <v>156</v>
      </c>
      <c r="F21" s="69">
        <v>155.41666666666666</v>
      </c>
      <c r="G21" s="69">
        <f t="shared" si="0"/>
        <v>151.41666666666666</v>
      </c>
      <c r="H21" s="5"/>
      <c r="I21" s="192">
        <v>150</v>
      </c>
      <c r="J21" s="192">
        <v>150</v>
      </c>
      <c r="K21" s="192">
        <v>150</v>
      </c>
      <c r="L21" s="192">
        <v>154</v>
      </c>
      <c r="M21" s="192">
        <v>156</v>
      </c>
      <c r="N21" s="192">
        <v>150</v>
      </c>
      <c r="O21" s="192">
        <v>154</v>
      </c>
      <c r="P21" s="192">
        <v>154</v>
      </c>
      <c r="Q21" s="192">
        <v>146</v>
      </c>
      <c r="R21" s="192">
        <v>149</v>
      </c>
      <c r="S21" s="192">
        <v>155</v>
      </c>
      <c r="T21" s="193">
        <v>149</v>
      </c>
      <c r="U21" s="43" t="s">
        <v>147</v>
      </c>
      <c r="V21" s="42" t="s">
        <v>165</v>
      </c>
    </row>
    <row r="22" spans="1:22" ht="29.25" customHeight="1">
      <c r="A22" s="6" t="s">
        <v>185</v>
      </c>
      <c r="B22" s="28" t="s">
        <v>192</v>
      </c>
      <c r="C22" s="19" t="s">
        <v>552</v>
      </c>
      <c r="D22" s="21" t="s">
        <v>566</v>
      </c>
      <c r="E22" s="69">
        <v>203</v>
      </c>
      <c r="F22" s="69">
        <v>208.75</v>
      </c>
      <c r="G22" s="69">
        <f t="shared" si="0"/>
        <v>191.58333333333334</v>
      </c>
      <c r="H22" s="5"/>
      <c r="I22" s="55">
        <v>176</v>
      </c>
      <c r="J22" s="55">
        <v>235</v>
      </c>
      <c r="K22" s="55">
        <v>250</v>
      </c>
      <c r="L22" s="55">
        <v>205</v>
      </c>
      <c r="M22" s="55">
        <v>177</v>
      </c>
      <c r="N22" s="55">
        <v>126</v>
      </c>
      <c r="O22" s="55">
        <v>223</v>
      </c>
      <c r="P22" s="55">
        <v>191</v>
      </c>
      <c r="Q22" s="55">
        <v>208</v>
      </c>
      <c r="R22" s="55">
        <v>224</v>
      </c>
      <c r="S22" s="192">
        <v>168</v>
      </c>
      <c r="T22" s="193">
        <v>116</v>
      </c>
      <c r="U22" s="43" t="s">
        <v>147</v>
      </c>
      <c r="V22" s="42" t="s">
        <v>167</v>
      </c>
    </row>
    <row r="23" spans="1:22" ht="29.25" customHeight="1">
      <c r="A23" s="6" t="s">
        <v>187</v>
      </c>
      <c r="B23" s="28" t="s">
        <v>198</v>
      </c>
      <c r="C23" s="19" t="s">
        <v>554</v>
      </c>
      <c r="D23" s="21" t="s">
        <v>239</v>
      </c>
      <c r="E23" s="69">
        <v>54</v>
      </c>
      <c r="F23" s="69">
        <v>60.25</v>
      </c>
      <c r="G23" s="69">
        <f t="shared" si="0"/>
        <v>55.5</v>
      </c>
      <c r="H23" s="5"/>
      <c r="I23" s="192">
        <v>64</v>
      </c>
      <c r="J23" s="192">
        <v>65</v>
      </c>
      <c r="K23" s="192">
        <v>60</v>
      </c>
      <c r="L23" s="192">
        <v>65</v>
      </c>
      <c r="M23" s="192">
        <v>59</v>
      </c>
      <c r="N23" s="192">
        <v>45</v>
      </c>
      <c r="O23" s="192">
        <v>49</v>
      </c>
      <c r="P23" s="192">
        <v>49</v>
      </c>
      <c r="Q23" s="192">
        <v>51</v>
      </c>
      <c r="R23" s="192">
        <v>51</v>
      </c>
      <c r="S23" s="192">
        <v>54</v>
      </c>
      <c r="T23" s="193">
        <v>54</v>
      </c>
      <c r="U23" s="43" t="s">
        <v>147</v>
      </c>
      <c r="V23" s="42" t="s">
        <v>170</v>
      </c>
    </row>
    <row r="24" spans="1:22" ht="29.25" customHeight="1">
      <c r="A24" s="6" t="s">
        <v>189</v>
      </c>
      <c r="B24" s="28" t="s">
        <v>200</v>
      </c>
      <c r="C24" s="19" t="s">
        <v>555</v>
      </c>
      <c r="D24" s="21" t="s">
        <v>240</v>
      </c>
      <c r="E24" s="69">
        <v>44</v>
      </c>
      <c r="F24" s="69">
        <v>50.333333333333336</v>
      </c>
      <c r="G24" s="69">
        <f t="shared" si="0"/>
        <v>45</v>
      </c>
      <c r="H24" s="5"/>
      <c r="I24" s="194">
        <v>47</v>
      </c>
      <c r="J24" s="194">
        <v>41</v>
      </c>
      <c r="K24" s="194">
        <v>40</v>
      </c>
      <c r="L24" s="194">
        <v>54</v>
      </c>
      <c r="M24" s="194">
        <v>50</v>
      </c>
      <c r="N24" s="194">
        <v>53</v>
      </c>
      <c r="O24" s="194">
        <v>51</v>
      </c>
      <c r="P24" s="194">
        <v>39</v>
      </c>
      <c r="Q24" s="194">
        <v>43</v>
      </c>
      <c r="R24" s="194">
        <v>40</v>
      </c>
      <c r="S24" s="194">
        <v>42</v>
      </c>
      <c r="T24" s="195">
        <v>40</v>
      </c>
      <c r="U24" s="43" t="s">
        <v>150</v>
      </c>
      <c r="V24" s="42" t="s">
        <v>635</v>
      </c>
    </row>
    <row r="25" spans="1:22" ht="29.25" customHeight="1">
      <c r="A25" s="6" t="s">
        <v>567</v>
      </c>
      <c r="B25" s="28" t="s">
        <v>568</v>
      </c>
      <c r="C25" s="19" t="s">
        <v>556</v>
      </c>
      <c r="D25" s="21" t="s">
        <v>238</v>
      </c>
      <c r="E25" s="69">
        <v>57</v>
      </c>
      <c r="F25" s="69">
        <v>63.416666666666664</v>
      </c>
      <c r="G25" s="69">
        <f t="shared" si="0"/>
        <v>63.833333333333336</v>
      </c>
      <c r="H25" s="5"/>
      <c r="I25" s="192">
        <v>79</v>
      </c>
      <c r="J25" s="192">
        <v>65</v>
      </c>
      <c r="K25" s="192">
        <v>56</v>
      </c>
      <c r="L25" s="192">
        <v>50</v>
      </c>
      <c r="M25" s="192">
        <v>45</v>
      </c>
      <c r="N25" s="192">
        <v>56</v>
      </c>
      <c r="O25" s="192">
        <v>51</v>
      </c>
      <c r="P25" s="192">
        <v>57</v>
      </c>
      <c r="Q25" s="192">
        <v>72</v>
      </c>
      <c r="R25" s="192">
        <v>87</v>
      </c>
      <c r="S25" s="192">
        <v>72</v>
      </c>
      <c r="T25" s="193">
        <v>76</v>
      </c>
      <c r="U25" s="43" t="s">
        <v>150</v>
      </c>
      <c r="V25" s="42" t="s">
        <v>147</v>
      </c>
    </row>
    <row r="26" spans="1:22" ht="29.25" customHeight="1">
      <c r="A26" s="6" t="s">
        <v>191</v>
      </c>
      <c r="B26" s="28" t="s">
        <v>194</v>
      </c>
      <c r="C26" s="19" t="s">
        <v>569</v>
      </c>
      <c r="D26" s="21" t="s">
        <v>238</v>
      </c>
      <c r="E26" s="69">
        <v>163</v>
      </c>
      <c r="F26" s="69">
        <v>182.75</v>
      </c>
      <c r="G26" s="69">
        <f t="shared" si="0"/>
        <v>174.16666666666666</v>
      </c>
      <c r="H26" s="5"/>
      <c r="I26" s="192">
        <v>126</v>
      </c>
      <c r="J26" s="192">
        <v>153</v>
      </c>
      <c r="K26" s="192">
        <v>166</v>
      </c>
      <c r="L26" s="192">
        <v>181</v>
      </c>
      <c r="M26" s="192">
        <v>144</v>
      </c>
      <c r="N26" s="192">
        <v>143</v>
      </c>
      <c r="O26" s="192">
        <v>219</v>
      </c>
      <c r="P26" s="192">
        <v>192</v>
      </c>
      <c r="Q26" s="192">
        <v>195</v>
      </c>
      <c r="R26" s="192">
        <v>274</v>
      </c>
      <c r="S26" s="192">
        <v>168</v>
      </c>
      <c r="T26" s="193">
        <v>129</v>
      </c>
      <c r="U26" s="43" t="s">
        <v>150</v>
      </c>
      <c r="V26" s="42" t="s">
        <v>150</v>
      </c>
    </row>
    <row r="27" spans="1:22" ht="29.25" customHeight="1">
      <c r="A27" s="6" t="s">
        <v>193</v>
      </c>
      <c r="B27" s="28" t="s">
        <v>196</v>
      </c>
      <c r="C27" s="19" t="s">
        <v>553</v>
      </c>
      <c r="D27" s="21" t="s">
        <v>238</v>
      </c>
      <c r="E27" s="69">
        <v>51</v>
      </c>
      <c r="F27" s="69">
        <v>55.416666666666664</v>
      </c>
      <c r="G27" s="69">
        <f t="shared" si="0"/>
        <v>52.333333333333336</v>
      </c>
      <c r="H27" s="5"/>
      <c r="I27" s="192">
        <v>55</v>
      </c>
      <c r="J27" s="192">
        <v>49</v>
      </c>
      <c r="K27" s="192">
        <v>49</v>
      </c>
      <c r="L27" s="192">
        <v>58</v>
      </c>
      <c r="M27" s="192">
        <v>53</v>
      </c>
      <c r="N27" s="192">
        <v>45</v>
      </c>
      <c r="O27" s="192">
        <v>49</v>
      </c>
      <c r="P27" s="192">
        <v>52</v>
      </c>
      <c r="Q27" s="192">
        <v>52</v>
      </c>
      <c r="R27" s="192">
        <v>52</v>
      </c>
      <c r="S27" s="192">
        <v>63</v>
      </c>
      <c r="T27" s="193">
        <v>51</v>
      </c>
      <c r="U27" s="43" t="s">
        <v>150</v>
      </c>
      <c r="V27" s="42" t="s">
        <v>153</v>
      </c>
    </row>
    <row r="28" spans="1:22" ht="29.25" customHeight="1">
      <c r="A28" s="6" t="s">
        <v>195</v>
      </c>
      <c r="B28" s="28" t="s">
        <v>204</v>
      </c>
      <c r="C28" s="19" t="s">
        <v>557</v>
      </c>
      <c r="D28" s="21" t="s">
        <v>241</v>
      </c>
      <c r="E28" s="69">
        <v>303</v>
      </c>
      <c r="F28" s="69">
        <v>297.3333333333333</v>
      </c>
      <c r="G28" s="69">
        <f t="shared" si="0"/>
        <v>284.5</v>
      </c>
      <c r="H28" s="5"/>
      <c r="I28" s="192">
        <v>280</v>
      </c>
      <c r="J28" s="192">
        <v>285</v>
      </c>
      <c r="K28" s="192">
        <v>284</v>
      </c>
      <c r="L28" s="192">
        <v>282</v>
      </c>
      <c r="M28" s="192">
        <v>292</v>
      </c>
      <c r="N28" s="192">
        <v>284</v>
      </c>
      <c r="O28" s="192">
        <v>286</v>
      </c>
      <c r="P28" s="192">
        <v>279</v>
      </c>
      <c r="Q28" s="192">
        <v>291</v>
      </c>
      <c r="R28" s="192">
        <v>286</v>
      </c>
      <c r="S28" s="192">
        <v>283</v>
      </c>
      <c r="T28" s="193">
        <v>282</v>
      </c>
      <c r="U28" s="43" t="s">
        <v>150</v>
      </c>
      <c r="V28" s="42" t="s">
        <v>156</v>
      </c>
    </row>
    <row r="29" spans="1:22" ht="29.25" customHeight="1">
      <c r="A29" s="6" t="s">
        <v>197</v>
      </c>
      <c r="B29" s="28" t="s">
        <v>205</v>
      </c>
      <c r="C29" s="19" t="s">
        <v>558</v>
      </c>
      <c r="D29" s="21" t="s">
        <v>636</v>
      </c>
      <c r="E29" s="69">
        <v>383</v>
      </c>
      <c r="F29" s="69">
        <v>352.75</v>
      </c>
      <c r="G29" s="69">
        <f t="shared" si="0"/>
        <v>339.3333333333333</v>
      </c>
      <c r="H29" s="5"/>
      <c r="I29" s="192">
        <v>345</v>
      </c>
      <c r="J29" s="194">
        <v>331</v>
      </c>
      <c r="K29" s="192">
        <v>332</v>
      </c>
      <c r="L29" s="194">
        <v>351</v>
      </c>
      <c r="M29" s="194">
        <v>332</v>
      </c>
      <c r="N29" s="192">
        <v>335</v>
      </c>
      <c r="O29" s="192">
        <v>329</v>
      </c>
      <c r="P29" s="192">
        <v>360</v>
      </c>
      <c r="Q29" s="194">
        <v>352</v>
      </c>
      <c r="R29" s="194">
        <v>350</v>
      </c>
      <c r="S29" s="194">
        <v>316</v>
      </c>
      <c r="T29" s="195">
        <v>339</v>
      </c>
      <c r="U29" s="43" t="s">
        <v>150</v>
      </c>
      <c r="V29" s="42" t="s">
        <v>159</v>
      </c>
    </row>
    <row r="30" spans="1:22" ht="29.25" customHeight="1">
      <c r="A30" s="6" t="s">
        <v>199</v>
      </c>
      <c r="B30" s="44" t="s">
        <v>206</v>
      </c>
      <c r="C30" s="19" t="s">
        <v>559</v>
      </c>
      <c r="D30" s="21" t="s">
        <v>242</v>
      </c>
      <c r="E30" s="69">
        <v>498</v>
      </c>
      <c r="F30" s="69">
        <v>419.25</v>
      </c>
      <c r="G30" s="69">
        <f t="shared" si="0"/>
        <v>377.25</v>
      </c>
      <c r="H30" s="5"/>
      <c r="I30" s="192">
        <v>338</v>
      </c>
      <c r="J30" s="192">
        <v>357</v>
      </c>
      <c r="K30" s="192">
        <v>341</v>
      </c>
      <c r="L30" s="192">
        <v>378</v>
      </c>
      <c r="M30" s="192">
        <v>365</v>
      </c>
      <c r="N30" s="192">
        <v>337</v>
      </c>
      <c r="O30" s="192">
        <v>363</v>
      </c>
      <c r="P30" s="192">
        <v>406</v>
      </c>
      <c r="Q30" s="192">
        <v>419</v>
      </c>
      <c r="R30" s="192">
        <v>422</v>
      </c>
      <c r="S30" s="192">
        <v>414</v>
      </c>
      <c r="T30" s="193">
        <v>387</v>
      </c>
      <c r="U30" s="43" t="s">
        <v>150</v>
      </c>
      <c r="V30" s="42" t="s">
        <v>162</v>
      </c>
    </row>
    <row r="31" spans="1:22" ht="29.25" customHeight="1">
      <c r="A31" s="6" t="s">
        <v>201</v>
      </c>
      <c r="B31" s="28" t="s">
        <v>207</v>
      </c>
      <c r="C31" s="19" t="s">
        <v>560</v>
      </c>
      <c r="D31" s="21" t="s">
        <v>243</v>
      </c>
      <c r="E31" s="69">
        <v>7053</v>
      </c>
      <c r="F31" s="69">
        <v>7064.75</v>
      </c>
      <c r="G31" s="69">
        <f t="shared" si="0"/>
        <v>7397.5</v>
      </c>
      <c r="H31" s="5"/>
      <c r="I31" s="194">
        <v>7412</v>
      </c>
      <c r="J31" s="194">
        <v>7362</v>
      </c>
      <c r="K31" s="194">
        <v>7414</v>
      </c>
      <c r="L31" s="194">
        <v>7367</v>
      </c>
      <c r="M31" s="194">
        <v>7631</v>
      </c>
      <c r="N31" s="194">
        <v>7414</v>
      </c>
      <c r="O31" s="194">
        <v>7407</v>
      </c>
      <c r="P31" s="194">
        <v>7305</v>
      </c>
      <c r="Q31" s="194">
        <v>7180</v>
      </c>
      <c r="R31" s="194">
        <v>7426</v>
      </c>
      <c r="S31" s="194">
        <v>7426</v>
      </c>
      <c r="T31" s="195">
        <v>7426</v>
      </c>
      <c r="U31" s="43" t="s">
        <v>150</v>
      </c>
      <c r="V31" s="42" t="s">
        <v>165</v>
      </c>
    </row>
    <row r="32" spans="1:22" ht="29.25" customHeight="1">
      <c r="A32" s="6" t="s">
        <v>202</v>
      </c>
      <c r="B32" s="28" t="s">
        <v>208</v>
      </c>
      <c r="C32" s="19" t="s">
        <v>571</v>
      </c>
      <c r="D32" s="21" t="s">
        <v>570</v>
      </c>
      <c r="E32" s="69">
        <v>1346</v>
      </c>
      <c r="F32" s="69">
        <v>1502.5833333333333</v>
      </c>
      <c r="G32" s="69">
        <f t="shared" si="0"/>
        <v>1745.5833333333333</v>
      </c>
      <c r="H32" s="5"/>
      <c r="I32" s="194">
        <v>1593</v>
      </c>
      <c r="J32" s="194">
        <v>1706</v>
      </c>
      <c r="K32" s="194">
        <v>1702</v>
      </c>
      <c r="L32" s="194">
        <v>1851</v>
      </c>
      <c r="M32" s="194">
        <v>1844</v>
      </c>
      <c r="N32" s="194">
        <v>1832</v>
      </c>
      <c r="O32" s="194">
        <v>1808</v>
      </c>
      <c r="P32" s="194">
        <v>1777</v>
      </c>
      <c r="Q32" s="194">
        <v>1721</v>
      </c>
      <c r="R32" s="194">
        <v>1697</v>
      </c>
      <c r="S32" s="194">
        <v>1682</v>
      </c>
      <c r="T32" s="195">
        <v>1734</v>
      </c>
      <c r="U32" s="43" t="s">
        <v>150</v>
      </c>
      <c r="V32" s="42" t="s">
        <v>167</v>
      </c>
    </row>
    <row r="33" spans="1:22" ht="29.25" customHeight="1" thickBot="1">
      <c r="A33" s="6" t="s">
        <v>203</v>
      </c>
      <c r="B33" s="28" t="s">
        <v>209</v>
      </c>
      <c r="C33" s="45" t="s">
        <v>572</v>
      </c>
      <c r="D33" s="46" t="s">
        <v>740</v>
      </c>
      <c r="E33" s="77">
        <v>125</v>
      </c>
      <c r="F33" s="77">
        <v>138.91666666666666</v>
      </c>
      <c r="G33" s="77">
        <f t="shared" si="0"/>
        <v>151.16666666666666</v>
      </c>
      <c r="H33" s="5"/>
      <c r="I33" s="196">
        <v>142</v>
      </c>
      <c r="J33" s="196">
        <v>146</v>
      </c>
      <c r="K33" s="196">
        <v>150</v>
      </c>
      <c r="L33" s="196">
        <v>156</v>
      </c>
      <c r="M33" s="196">
        <v>157</v>
      </c>
      <c r="N33" s="196">
        <v>157</v>
      </c>
      <c r="O33" s="196">
        <v>152</v>
      </c>
      <c r="P33" s="196">
        <v>157</v>
      </c>
      <c r="Q33" s="196">
        <v>152</v>
      </c>
      <c r="R33" s="196">
        <v>149</v>
      </c>
      <c r="S33" s="196">
        <v>147</v>
      </c>
      <c r="T33" s="197">
        <v>149</v>
      </c>
      <c r="U33" s="43" t="s">
        <v>150</v>
      </c>
      <c r="V33" s="42" t="s">
        <v>170</v>
      </c>
    </row>
    <row r="34" spans="1:22" ht="22.5" customHeight="1">
      <c r="A34" s="40" t="s">
        <v>561</v>
      </c>
      <c r="B34" s="258" t="s">
        <v>397</v>
      </c>
      <c r="C34" s="258"/>
      <c r="D34" s="258"/>
      <c r="E34" s="258"/>
      <c r="F34" s="7"/>
      <c r="G34" s="33"/>
      <c r="H34" s="7"/>
      <c r="I34" s="33"/>
      <c r="J34" s="33"/>
      <c r="K34" s="33"/>
      <c r="L34" s="33"/>
      <c r="M34" s="33"/>
      <c r="N34" s="33"/>
      <c r="O34" s="33"/>
      <c r="P34" s="33"/>
      <c r="Q34" s="33"/>
      <c r="S34" s="102"/>
      <c r="T34" s="102"/>
      <c r="U34" s="102"/>
      <c r="V34" s="40" t="s">
        <v>210</v>
      </c>
    </row>
    <row r="35" spans="1:2" ht="19.5" customHeight="1">
      <c r="A35" s="31" t="s">
        <v>574</v>
      </c>
      <c r="B35" s="38" t="s">
        <v>573</v>
      </c>
    </row>
  </sheetData>
  <sheetProtection/>
  <mergeCells count="9">
    <mergeCell ref="I3:T3"/>
    <mergeCell ref="U3:V4"/>
    <mergeCell ref="B34:E34"/>
    <mergeCell ref="A1:G1"/>
    <mergeCell ref="A2:B2"/>
    <mergeCell ref="A3:B4"/>
    <mergeCell ref="C3:D4"/>
    <mergeCell ref="E3:G3"/>
    <mergeCell ref="I1:V1"/>
  </mergeCells>
  <printOptions horizontalCentered="1" verticalCentered="1"/>
  <pageMargins left="0.43" right="0.43" top="0.07" bottom="0.19" header="0.09" footer="0.19"/>
  <pageSetup fitToWidth="2" horizontalDpi="600" verticalDpi="600" orientation="portrait" paperSize="9" scale="82" r:id="rId1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AC41"/>
  <sheetViews>
    <sheetView zoomScale="80" zoomScaleNormal="80" zoomScalePageLayoutView="0" workbookViewId="0" topLeftCell="B25">
      <selection activeCell="I23" sqref="I23:L23"/>
    </sheetView>
  </sheetViews>
  <sheetFormatPr defaultColWidth="3.625" defaultRowHeight="19.5" customHeight="1"/>
  <cols>
    <col min="1" max="1" width="3.125" style="30" customWidth="1"/>
    <col min="2" max="2" width="6.125" style="30" customWidth="1"/>
    <col min="3" max="3" width="4.625" style="30" customWidth="1"/>
    <col min="4" max="4" width="5.625" style="30" customWidth="1"/>
    <col min="5" max="5" width="3.125" style="30" customWidth="1"/>
    <col min="6" max="6" width="10.625" style="30" customWidth="1"/>
    <col min="7" max="7" width="13.50390625" style="30" customWidth="1"/>
    <col min="8" max="8" width="3.125" style="30" customWidth="1"/>
    <col min="9" max="9" width="6.125" style="30" customWidth="1"/>
    <col min="10" max="10" width="4.625" style="30" customWidth="1"/>
    <col min="11" max="11" width="5.625" style="30" customWidth="1"/>
    <col min="12" max="12" width="5.25390625" style="30" customWidth="1"/>
    <col min="13" max="13" width="10.50390625" style="30" customWidth="1"/>
    <col min="14" max="14" width="12.375" style="30" customWidth="1"/>
    <col min="15" max="15" width="1.4921875" style="30" customWidth="1"/>
    <col min="16" max="16" width="3.125" style="30" customWidth="1"/>
    <col min="17" max="17" width="6.125" style="30" customWidth="1"/>
    <col min="18" max="18" width="4.625" style="30" customWidth="1"/>
    <col min="19" max="19" width="5.625" style="30" customWidth="1"/>
    <col min="20" max="20" width="4.875" style="30" customWidth="1"/>
    <col min="21" max="21" width="10.375" style="30" customWidth="1"/>
    <col min="22" max="22" width="13.375" style="30" customWidth="1"/>
    <col min="23" max="23" width="3.125" style="30" customWidth="1"/>
    <col min="24" max="24" width="6.125" style="30" customWidth="1"/>
    <col min="25" max="25" width="4.625" style="30" customWidth="1"/>
    <col min="26" max="26" width="5.625" style="30" customWidth="1"/>
    <col min="27" max="27" width="5.75390625" style="30" customWidth="1"/>
    <col min="28" max="28" width="11.625" style="30" customWidth="1"/>
    <col min="29" max="29" width="13.625" style="30" customWidth="1"/>
    <col min="30" max="16384" width="3.625" style="30" customWidth="1"/>
  </cols>
  <sheetData>
    <row r="1" spans="1:29" ht="19.5" customHeight="1">
      <c r="A1" s="252" t="s">
        <v>722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54"/>
      <c r="P1" s="250" t="s">
        <v>723</v>
      </c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2" ht="19.5" customHeight="1" thickBot="1">
      <c r="A2" s="243" t="s">
        <v>316</v>
      </c>
      <c r="B2" s="306"/>
      <c r="C2" s="306"/>
      <c r="D2" s="306"/>
      <c r="E2" s="306"/>
      <c r="V2" s="26"/>
    </row>
    <row r="3" spans="1:29" ht="19.5" customHeight="1">
      <c r="A3" s="240" t="s">
        <v>317</v>
      </c>
      <c r="B3" s="305"/>
      <c r="C3" s="305"/>
      <c r="D3" s="305"/>
      <c r="E3" s="305"/>
      <c r="F3" s="22" t="s">
        <v>318</v>
      </c>
      <c r="G3" s="23" t="s">
        <v>319</v>
      </c>
      <c r="H3" s="373" t="s">
        <v>317</v>
      </c>
      <c r="I3" s="305"/>
      <c r="J3" s="305"/>
      <c r="K3" s="305"/>
      <c r="L3" s="305"/>
      <c r="M3" s="22" t="s">
        <v>318</v>
      </c>
      <c r="N3" s="23" t="s">
        <v>319</v>
      </c>
      <c r="O3" s="7"/>
      <c r="P3" s="240" t="s">
        <v>317</v>
      </c>
      <c r="Q3" s="305"/>
      <c r="R3" s="305"/>
      <c r="S3" s="305"/>
      <c r="T3" s="305"/>
      <c r="U3" s="22" t="s">
        <v>318</v>
      </c>
      <c r="V3" s="34" t="s">
        <v>319</v>
      </c>
      <c r="W3" s="240" t="s">
        <v>317</v>
      </c>
      <c r="X3" s="305"/>
      <c r="Y3" s="305"/>
      <c r="Z3" s="305"/>
      <c r="AA3" s="305"/>
      <c r="AB3" s="22" t="s">
        <v>318</v>
      </c>
      <c r="AC3" s="23" t="s">
        <v>319</v>
      </c>
    </row>
    <row r="4" spans="1:29" ht="19.5" customHeight="1">
      <c r="A4" s="386" t="s">
        <v>320</v>
      </c>
      <c r="B4" s="386"/>
      <c r="C4" s="386"/>
      <c r="D4" s="386"/>
      <c r="E4" s="387"/>
      <c r="F4" s="103"/>
      <c r="G4" s="104"/>
      <c r="H4" s="24"/>
      <c r="I4" s="24"/>
      <c r="J4" s="24"/>
      <c r="K4" s="24"/>
      <c r="L4" s="25"/>
      <c r="M4" s="103"/>
      <c r="N4" s="69"/>
      <c r="O4" s="5"/>
      <c r="P4" s="386" t="s">
        <v>321</v>
      </c>
      <c r="Q4" s="386"/>
      <c r="R4" s="386"/>
      <c r="S4" s="386"/>
      <c r="T4" s="387"/>
      <c r="U4" s="103"/>
      <c r="V4" s="80"/>
      <c r="W4" s="24"/>
      <c r="X4" s="294" t="s">
        <v>637</v>
      </c>
      <c r="Y4" s="294"/>
      <c r="Z4" s="294"/>
      <c r="AA4" s="294"/>
      <c r="AB4" s="198">
        <v>15</v>
      </c>
      <c r="AC4" s="83">
        <v>3528</v>
      </c>
    </row>
    <row r="5" spans="1:29" ht="19.5" customHeight="1">
      <c r="A5" s="7"/>
      <c r="B5" s="7"/>
      <c r="C5" s="7"/>
      <c r="D5" s="7"/>
      <c r="E5" s="11"/>
      <c r="F5" s="103"/>
      <c r="G5" s="80"/>
      <c r="H5" s="303" t="s">
        <v>322</v>
      </c>
      <c r="I5" s="303"/>
      <c r="J5" s="303"/>
      <c r="K5" s="303"/>
      <c r="L5" s="11"/>
      <c r="M5" s="70"/>
      <c r="N5" s="69"/>
      <c r="O5" s="5"/>
      <c r="P5" s="7"/>
      <c r="Q5" s="7"/>
      <c r="R5" s="7"/>
      <c r="S5" s="7"/>
      <c r="T5" s="11"/>
      <c r="U5" s="103"/>
      <c r="V5" s="80"/>
      <c r="W5" s="7"/>
      <c r="X5" s="285" t="s">
        <v>638</v>
      </c>
      <c r="Y5" s="285"/>
      <c r="Z5" s="285"/>
      <c r="AA5" s="285"/>
      <c r="AB5" s="70">
        <v>18</v>
      </c>
      <c r="AC5" s="69">
        <v>6038</v>
      </c>
    </row>
    <row r="6" spans="1:29" ht="19.5" customHeight="1">
      <c r="A6" s="281" t="s">
        <v>323</v>
      </c>
      <c r="B6" s="281"/>
      <c r="C6" s="8" t="s">
        <v>713</v>
      </c>
      <c r="D6" s="10" t="s">
        <v>315</v>
      </c>
      <c r="E6" s="7"/>
      <c r="F6" s="70">
        <v>12722</v>
      </c>
      <c r="G6" s="80">
        <v>2066163</v>
      </c>
      <c r="H6" s="7"/>
      <c r="I6" s="285" t="s">
        <v>639</v>
      </c>
      <c r="J6" s="285"/>
      <c r="K6" s="285"/>
      <c r="L6" s="285"/>
      <c r="M6" s="70">
        <v>383</v>
      </c>
      <c r="N6" s="69">
        <v>96659</v>
      </c>
      <c r="O6" s="5"/>
      <c r="P6" s="281" t="s">
        <v>323</v>
      </c>
      <c r="Q6" s="281"/>
      <c r="R6" s="8" t="s">
        <v>713</v>
      </c>
      <c r="S6" s="7" t="s">
        <v>315</v>
      </c>
      <c r="T6" s="11"/>
      <c r="U6" s="70">
        <v>14793</v>
      </c>
      <c r="V6" s="80">
        <v>1340393</v>
      </c>
      <c r="W6" s="7"/>
      <c r="X6" s="285" t="s">
        <v>640</v>
      </c>
      <c r="Y6" s="357"/>
      <c r="Z6" s="357"/>
      <c r="AA6" s="357"/>
      <c r="AB6" s="70">
        <v>265</v>
      </c>
      <c r="AC6" s="69">
        <v>253696</v>
      </c>
    </row>
    <row r="7" spans="1:29" ht="19.5" customHeight="1">
      <c r="A7" s="13"/>
      <c r="B7" s="13"/>
      <c r="C7" s="8" t="s">
        <v>724</v>
      </c>
      <c r="D7" s="8"/>
      <c r="E7" s="7"/>
      <c r="F7" s="70">
        <v>11451</v>
      </c>
      <c r="G7" s="80">
        <v>1937569</v>
      </c>
      <c r="H7" s="7"/>
      <c r="I7" s="285" t="s">
        <v>641</v>
      </c>
      <c r="J7" s="285"/>
      <c r="K7" s="285"/>
      <c r="L7" s="285"/>
      <c r="M7" s="70">
        <v>525</v>
      </c>
      <c r="N7" s="69">
        <v>81425</v>
      </c>
      <c r="O7" s="5"/>
      <c r="P7" s="13"/>
      <c r="Q7" s="13"/>
      <c r="R7" s="8" t="s">
        <v>724</v>
      </c>
      <c r="S7" s="8"/>
      <c r="T7" s="11"/>
      <c r="U7" s="70">
        <v>4964</v>
      </c>
      <c r="V7" s="80">
        <v>1170071</v>
      </c>
      <c r="W7" s="12"/>
      <c r="X7" s="12"/>
      <c r="Y7" s="12"/>
      <c r="Z7" s="12"/>
      <c r="AA7" s="11"/>
      <c r="AB7" s="70"/>
      <c r="AC7" s="69"/>
    </row>
    <row r="8" spans="1:29" ht="19.5" customHeight="1">
      <c r="A8" s="281"/>
      <c r="B8" s="281"/>
      <c r="C8" s="79" t="s">
        <v>727</v>
      </c>
      <c r="D8" s="8"/>
      <c r="E8" s="7"/>
      <c r="F8" s="154">
        <f>SUM(F11:F16,F19:F30,F33:F38,M6:M13,M16:M20,M23:M29,M32:M35)</f>
        <v>10471</v>
      </c>
      <c r="G8" s="199">
        <f>SUM(G11:G16,G19:G30,G33:G38,N6:N13,N16:N20,N23:N29,N32:N35)</f>
        <v>2047419</v>
      </c>
      <c r="H8" s="7"/>
      <c r="I8" s="285" t="s">
        <v>642</v>
      </c>
      <c r="J8" s="285"/>
      <c r="K8" s="285"/>
      <c r="L8" s="285"/>
      <c r="M8" s="70">
        <v>281</v>
      </c>
      <c r="N8" s="69">
        <v>81443</v>
      </c>
      <c r="O8" s="5"/>
      <c r="P8" s="281"/>
      <c r="Q8" s="281"/>
      <c r="R8" s="79" t="s">
        <v>727</v>
      </c>
      <c r="S8" s="8"/>
      <c r="T8" s="11"/>
      <c r="U8" s="154">
        <f>SUM(U11:U17,U20:U23,U26:U30,U33:U34,U36:U39,AB4:AB6,AB9:AB11,AB14:AB18,AB21:AB28)</f>
        <v>3977</v>
      </c>
      <c r="V8" s="199">
        <f>SUM(V11:V17,V20:V23,V26:V30,V33:V34,V36:V39,AC4:AC6,AC9:AC11,AC14:AC18,AC21:AC28)</f>
        <v>1203931</v>
      </c>
      <c r="W8" s="303" t="s">
        <v>643</v>
      </c>
      <c r="X8" s="303"/>
      <c r="Y8" s="303"/>
      <c r="Z8" s="303"/>
      <c r="AA8" s="11"/>
      <c r="AB8" s="70"/>
      <c r="AC8" s="69"/>
    </row>
    <row r="9" spans="1:29" ht="19.5" customHeight="1">
      <c r="A9" s="7"/>
      <c r="B9" s="7"/>
      <c r="C9" s="7"/>
      <c r="D9" s="7"/>
      <c r="E9" s="11"/>
      <c r="F9" s="70"/>
      <c r="G9" s="80"/>
      <c r="H9" s="7"/>
      <c r="I9" s="285" t="s">
        <v>644</v>
      </c>
      <c r="J9" s="285"/>
      <c r="K9" s="285"/>
      <c r="L9" s="285"/>
      <c r="M9" s="70">
        <v>225</v>
      </c>
      <c r="N9" s="69">
        <v>68135</v>
      </c>
      <c r="O9" s="5"/>
      <c r="P9" s="7"/>
      <c r="Q9" s="7"/>
      <c r="R9" s="7"/>
      <c r="S9" s="7"/>
      <c r="T9" s="11"/>
      <c r="U9" s="70"/>
      <c r="V9" s="80"/>
      <c r="W9" s="7"/>
      <c r="X9" s="285" t="s">
        <v>645</v>
      </c>
      <c r="Y9" s="357"/>
      <c r="Z9" s="357"/>
      <c r="AA9" s="357"/>
      <c r="AB9" s="70">
        <v>19</v>
      </c>
      <c r="AC9" s="69">
        <v>16426</v>
      </c>
    </row>
    <row r="10" spans="1:29" ht="19.5" customHeight="1">
      <c r="A10" s="303" t="s">
        <v>324</v>
      </c>
      <c r="B10" s="303"/>
      <c r="C10" s="303"/>
      <c r="D10" s="303"/>
      <c r="E10" s="11"/>
      <c r="F10" s="70"/>
      <c r="G10" s="80"/>
      <c r="H10" s="7"/>
      <c r="I10" s="285" t="s">
        <v>646</v>
      </c>
      <c r="J10" s="285"/>
      <c r="K10" s="285"/>
      <c r="L10" s="285"/>
      <c r="M10" s="70">
        <v>44</v>
      </c>
      <c r="N10" s="69">
        <v>30523</v>
      </c>
      <c r="O10" s="5"/>
      <c r="P10" s="303" t="s">
        <v>325</v>
      </c>
      <c r="Q10" s="303"/>
      <c r="R10" s="303"/>
      <c r="S10" s="303"/>
      <c r="T10" s="11"/>
      <c r="U10" s="70"/>
      <c r="V10" s="80"/>
      <c r="W10" s="7"/>
      <c r="X10" s="285" t="s">
        <v>326</v>
      </c>
      <c r="Y10" s="357"/>
      <c r="Z10" s="357"/>
      <c r="AA10" s="357"/>
      <c r="AB10" s="70">
        <v>38</v>
      </c>
      <c r="AC10" s="69">
        <v>23949</v>
      </c>
    </row>
    <row r="11" spans="1:29" ht="19.5" customHeight="1">
      <c r="A11" s="7"/>
      <c r="B11" s="285" t="s">
        <v>647</v>
      </c>
      <c r="C11" s="285"/>
      <c r="D11" s="285"/>
      <c r="E11" s="285"/>
      <c r="F11" s="70">
        <v>922</v>
      </c>
      <c r="G11" s="80">
        <v>95921</v>
      </c>
      <c r="H11" s="7"/>
      <c r="I11" s="285" t="s">
        <v>648</v>
      </c>
      <c r="J11" s="285"/>
      <c r="K11" s="285"/>
      <c r="L11" s="285"/>
      <c r="M11" s="70">
        <v>5</v>
      </c>
      <c r="N11" s="69">
        <v>3639</v>
      </c>
      <c r="O11" s="5"/>
      <c r="P11" s="7"/>
      <c r="Q11" s="285" t="s">
        <v>649</v>
      </c>
      <c r="R11" s="285"/>
      <c r="S11" s="285"/>
      <c r="T11" s="301"/>
      <c r="U11" s="70">
        <v>375</v>
      </c>
      <c r="V11" s="80">
        <v>97856</v>
      </c>
      <c r="W11" s="12"/>
      <c r="X11" s="285" t="s">
        <v>327</v>
      </c>
      <c r="Y11" s="357"/>
      <c r="Z11" s="357"/>
      <c r="AA11" s="357"/>
      <c r="AB11" s="70">
        <v>96</v>
      </c>
      <c r="AC11" s="69">
        <v>66696</v>
      </c>
    </row>
    <row r="12" spans="1:29" ht="19.5" customHeight="1">
      <c r="A12" s="7"/>
      <c r="B12" s="285" t="s">
        <v>650</v>
      </c>
      <c r="C12" s="285"/>
      <c r="D12" s="285"/>
      <c r="E12" s="285"/>
      <c r="F12" s="70">
        <v>46</v>
      </c>
      <c r="G12" s="80">
        <v>3165</v>
      </c>
      <c r="H12" s="7"/>
      <c r="I12" s="285" t="s">
        <v>651</v>
      </c>
      <c r="J12" s="337"/>
      <c r="K12" s="337"/>
      <c r="L12" s="357"/>
      <c r="M12" s="70">
        <v>4</v>
      </c>
      <c r="N12" s="69">
        <v>5190</v>
      </c>
      <c r="O12" s="5"/>
      <c r="P12" s="7"/>
      <c r="Q12" s="285" t="s">
        <v>652</v>
      </c>
      <c r="R12" s="285"/>
      <c r="S12" s="285"/>
      <c r="T12" s="301"/>
      <c r="U12" s="70">
        <v>5</v>
      </c>
      <c r="V12" s="80">
        <v>1287</v>
      </c>
      <c r="W12" s="12"/>
      <c r="X12" s="12"/>
      <c r="Y12" s="12"/>
      <c r="Z12" s="12"/>
      <c r="AA12" s="11"/>
      <c r="AB12" s="70"/>
      <c r="AC12" s="69"/>
    </row>
    <row r="13" spans="1:29" ht="19.5" customHeight="1">
      <c r="A13" s="7"/>
      <c r="B13" s="285" t="s">
        <v>653</v>
      </c>
      <c r="C13" s="285"/>
      <c r="D13" s="285"/>
      <c r="E13" s="285"/>
      <c r="F13" s="70">
        <v>845</v>
      </c>
      <c r="G13" s="80">
        <v>140207</v>
      </c>
      <c r="H13" s="7"/>
      <c r="I13" s="285" t="s">
        <v>328</v>
      </c>
      <c r="J13" s="337"/>
      <c r="K13" s="337"/>
      <c r="L13" s="357"/>
      <c r="M13" s="70">
        <v>22</v>
      </c>
      <c r="N13" s="69">
        <v>6833</v>
      </c>
      <c r="O13" s="5"/>
      <c r="P13" s="7"/>
      <c r="Q13" s="285" t="s">
        <v>329</v>
      </c>
      <c r="R13" s="285"/>
      <c r="S13" s="285"/>
      <c r="T13" s="301"/>
      <c r="U13" s="70">
        <v>62</v>
      </c>
      <c r="V13" s="80">
        <v>6396</v>
      </c>
      <c r="W13" s="303" t="s">
        <v>330</v>
      </c>
      <c r="X13" s="303"/>
      <c r="Y13" s="303"/>
      <c r="Z13" s="303"/>
      <c r="AA13" s="11"/>
      <c r="AB13" s="70"/>
      <c r="AC13" s="69"/>
    </row>
    <row r="14" spans="1:29" ht="19.5" customHeight="1">
      <c r="A14" s="7"/>
      <c r="B14" s="285" t="s">
        <v>654</v>
      </c>
      <c r="C14" s="285"/>
      <c r="D14" s="285"/>
      <c r="E14" s="285"/>
      <c r="F14" s="70">
        <v>151</v>
      </c>
      <c r="G14" s="80">
        <v>29415</v>
      </c>
      <c r="H14" s="7"/>
      <c r="I14" s="7"/>
      <c r="J14" s="7"/>
      <c r="K14" s="7"/>
      <c r="L14" s="11"/>
      <c r="M14" s="70"/>
      <c r="N14" s="69"/>
      <c r="O14" s="5"/>
      <c r="P14" s="7"/>
      <c r="Q14" s="285" t="s">
        <v>655</v>
      </c>
      <c r="R14" s="285"/>
      <c r="S14" s="285"/>
      <c r="T14" s="301"/>
      <c r="U14" s="70">
        <v>12</v>
      </c>
      <c r="V14" s="80">
        <v>2409</v>
      </c>
      <c r="W14" s="7"/>
      <c r="X14" s="285" t="s">
        <v>331</v>
      </c>
      <c r="Y14" s="357"/>
      <c r="Z14" s="357"/>
      <c r="AA14" s="357"/>
      <c r="AB14" s="70">
        <v>48</v>
      </c>
      <c r="AC14" s="69">
        <v>32529</v>
      </c>
    </row>
    <row r="15" spans="1:29" ht="19.5" customHeight="1">
      <c r="A15" s="7"/>
      <c r="B15" s="285" t="s">
        <v>656</v>
      </c>
      <c r="C15" s="285"/>
      <c r="D15" s="285"/>
      <c r="E15" s="285"/>
      <c r="F15" s="70">
        <v>35</v>
      </c>
      <c r="G15" s="80">
        <v>5626</v>
      </c>
      <c r="H15" s="303" t="s">
        <v>332</v>
      </c>
      <c r="I15" s="337"/>
      <c r="J15" s="337"/>
      <c r="K15" s="337"/>
      <c r="L15" s="11"/>
      <c r="M15" s="70"/>
      <c r="N15" s="69"/>
      <c r="O15" s="5"/>
      <c r="P15" s="7"/>
      <c r="Q15" s="285" t="s">
        <v>657</v>
      </c>
      <c r="R15" s="285"/>
      <c r="S15" s="285"/>
      <c r="T15" s="301"/>
      <c r="U15" s="70">
        <v>13</v>
      </c>
      <c r="V15" s="80">
        <v>2403</v>
      </c>
      <c r="W15" s="7"/>
      <c r="X15" s="285" t="s">
        <v>658</v>
      </c>
      <c r="Y15" s="357"/>
      <c r="Z15" s="357"/>
      <c r="AA15" s="357"/>
      <c r="AB15" s="70">
        <v>0</v>
      </c>
      <c r="AC15" s="69">
        <v>188</v>
      </c>
    </row>
    <row r="16" spans="1:29" ht="19.5" customHeight="1">
      <c r="A16" s="7"/>
      <c r="B16" s="285" t="s">
        <v>659</v>
      </c>
      <c r="C16" s="285"/>
      <c r="D16" s="285"/>
      <c r="E16" s="285"/>
      <c r="F16" s="70">
        <v>30</v>
      </c>
      <c r="G16" s="80">
        <v>12570</v>
      </c>
      <c r="H16" s="7"/>
      <c r="I16" s="285" t="s">
        <v>660</v>
      </c>
      <c r="J16" s="337"/>
      <c r="K16" s="337"/>
      <c r="L16" s="357"/>
      <c r="M16" s="70">
        <v>11</v>
      </c>
      <c r="N16" s="69">
        <v>9165</v>
      </c>
      <c r="O16" s="5"/>
      <c r="P16" s="7"/>
      <c r="Q16" s="285" t="s">
        <v>333</v>
      </c>
      <c r="R16" s="285"/>
      <c r="S16" s="285"/>
      <c r="T16" s="301"/>
      <c r="U16" s="70">
        <v>96</v>
      </c>
      <c r="V16" s="80">
        <v>22910</v>
      </c>
      <c r="W16" s="7"/>
      <c r="X16" s="285" t="s">
        <v>334</v>
      </c>
      <c r="Y16" s="357"/>
      <c r="Z16" s="357"/>
      <c r="AA16" s="357"/>
      <c r="AB16" s="70">
        <v>69</v>
      </c>
      <c r="AC16" s="69">
        <v>27403</v>
      </c>
    </row>
    <row r="17" spans="1:29" ht="19.5" customHeight="1">
      <c r="A17" s="7"/>
      <c r="B17" s="7"/>
      <c r="C17" s="7"/>
      <c r="D17" s="7"/>
      <c r="E17" s="11"/>
      <c r="F17" s="70"/>
      <c r="G17" s="80"/>
      <c r="H17" s="7"/>
      <c r="I17" s="285" t="s">
        <v>661</v>
      </c>
      <c r="J17" s="337"/>
      <c r="K17" s="337"/>
      <c r="L17" s="357"/>
      <c r="M17" s="70">
        <v>1</v>
      </c>
      <c r="N17" s="69">
        <v>2</v>
      </c>
      <c r="O17" s="5"/>
      <c r="P17" s="7"/>
      <c r="Q17" s="285" t="s">
        <v>662</v>
      </c>
      <c r="R17" s="285"/>
      <c r="S17" s="285"/>
      <c r="T17" s="301"/>
      <c r="U17" s="70">
        <v>74</v>
      </c>
      <c r="V17" s="80">
        <v>17612</v>
      </c>
      <c r="W17" s="7"/>
      <c r="X17" s="285" t="s">
        <v>663</v>
      </c>
      <c r="Y17" s="357"/>
      <c r="Z17" s="357"/>
      <c r="AA17" s="357"/>
      <c r="AB17" s="70">
        <v>706</v>
      </c>
      <c r="AC17" s="69">
        <v>99254</v>
      </c>
    </row>
    <row r="18" spans="1:29" ht="19.5" customHeight="1">
      <c r="A18" s="303" t="s">
        <v>335</v>
      </c>
      <c r="B18" s="303"/>
      <c r="C18" s="303"/>
      <c r="D18" s="303"/>
      <c r="E18" s="11"/>
      <c r="F18" s="70"/>
      <c r="G18" s="80"/>
      <c r="H18" s="7"/>
      <c r="I18" s="285" t="s">
        <v>336</v>
      </c>
      <c r="J18" s="337"/>
      <c r="K18" s="337"/>
      <c r="L18" s="357"/>
      <c r="M18" s="70">
        <v>3</v>
      </c>
      <c r="N18" s="69">
        <v>2976</v>
      </c>
      <c r="O18" s="5"/>
      <c r="P18" s="7"/>
      <c r="Q18" s="7"/>
      <c r="R18" s="7"/>
      <c r="S18" s="7"/>
      <c r="T18" s="11"/>
      <c r="U18" s="70"/>
      <c r="V18" s="80"/>
      <c r="W18" s="7"/>
      <c r="X18" s="285" t="s">
        <v>664</v>
      </c>
      <c r="Y18" s="357"/>
      <c r="Z18" s="357"/>
      <c r="AA18" s="357"/>
      <c r="AB18" s="70">
        <v>12</v>
      </c>
      <c r="AC18" s="69">
        <v>4852</v>
      </c>
    </row>
    <row r="19" spans="1:29" ht="19.5" customHeight="1">
      <c r="A19" s="7"/>
      <c r="B19" s="285" t="s">
        <v>665</v>
      </c>
      <c r="C19" s="285"/>
      <c r="D19" s="285"/>
      <c r="E19" s="285"/>
      <c r="F19" s="70">
        <v>1210</v>
      </c>
      <c r="G19" s="80">
        <v>95266</v>
      </c>
      <c r="H19" s="7"/>
      <c r="I19" s="285" t="s">
        <v>666</v>
      </c>
      <c r="J19" s="337"/>
      <c r="K19" s="337"/>
      <c r="L19" s="357"/>
      <c r="M19" s="70">
        <v>4</v>
      </c>
      <c r="N19" s="69">
        <v>1803</v>
      </c>
      <c r="O19" s="5"/>
      <c r="P19" s="303" t="s">
        <v>667</v>
      </c>
      <c r="Q19" s="303"/>
      <c r="R19" s="303"/>
      <c r="S19" s="303"/>
      <c r="T19" s="11"/>
      <c r="U19" s="70"/>
      <c r="V19" s="80"/>
      <c r="W19" s="7"/>
      <c r="X19" s="285"/>
      <c r="Y19" s="357"/>
      <c r="Z19" s="357"/>
      <c r="AA19" s="357"/>
      <c r="AB19" s="70"/>
      <c r="AC19" s="69"/>
    </row>
    <row r="20" spans="1:29" ht="19.5" customHeight="1">
      <c r="A20" s="7"/>
      <c r="B20" s="285" t="s">
        <v>668</v>
      </c>
      <c r="C20" s="285"/>
      <c r="D20" s="285"/>
      <c r="E20" s="285"/>
      <c r="F20" s="70">
        <v>57</v>
      </c>
      <c r="G20" s="80">
        <v>23961</v>
      </c>
      <c r="H20" s="7"/>
      <c r="I20" s="285" t="s">
        <v>669</v>
      </c>
      <c r="J20" s="337"/>
      <c r="K20" s="337"/>
      <c r="L20" s="357"/>
      <c r="M20" s="70">
        <v>2</v>
      </c>
      <c r="N20" s="69">
        <v>1641</v>
      </c>
      <c r="O20" s="5"/>
      <c r="P20" s="7"/>
      <c r="Q20" s="285" t="s">
        <v>670</v>
      </c>
      <c r="R20" s="285"/>
      <c r="S20" s="285"/>
      <c r="T20" s="301"/>
      <c r="U20" s="70">
        <v>48</v>
      </c>
      <c r="V20" s="80">
        <v>13017</v>
      </c>
      <c r="W20" s="303" t="s">
        <v>338</v>
      </c>
      <c r="X20" s="303"/>
      <c r="Y20" s="303"/>
      <c r="Z20" s="303"/>
      <c r="AA20" s="11"/>
      <c r="AB20" s="70"/>
      <c r="AC20" s="69"/>
    </row>
    <row r="21" spans="1:29" ht="19.5" customHeight="1">
      <c r="A21" s="7"/>
      <c r="B21" s="285" t="s">
        <v>337</v>
      </c>
      <c r="C21" s="285"/>
      <c r="D21" s="285"/>
      <c r="E21" s="285"/>
      <c r="F21" s="70">
        <v>66</v>
      </c>
      <c r="G21" s="80">
        <v>23539</v>
      </c>
      <c r="H21" s="7"/>
      <c r="I21" s="7"/>
      <c r="J21" s="7"/>
      <c r="K21" s="7"/>
      <c r="L21" s="11"/>
      <c r="M21" s="70"/>
      <c r="N21" s="69"/>
      <c r="O21" s="5"/>
      <c r="P21" s="7"/>
      <c r="Q21" s="285" t="s">
        <v>671</v>
      </c>
      <c r="R21" s="285"/>
      <c r="S21" s="285"/>
      <c r="T21" s="301"/>
      <c r="U21" s="70">
        <v>6</v>
      </c>
      <c r="V21" s="80">
        <v>1326</v>
      </c>
      <c r="W21" s="7"/>
      <c r="X21" s="285" t="s">
        <v>672</v>
      </c>
      <c r="Y21" s="357"/>
      <c r="Z21" s="357"/>
      <c r="AA21" s="357"/>
      <c r="AB21" s="70">
        <v>756</v>
      </c>
      <c r="AC21" s="69">
        <v>114881</v>
      </c>
    </row>
    <row r="22" spans="1:29" ht="19.5" customHeight="1">
      <c r="A22" s="7"/>
      <c r="B22" s="285" t="s">
        <v>673</v>
      </c>
      <c r="C22" s="285"/>
      <c r="D22" s="285"/>
      <c r="E22" s="285"/>
      <c r="F22" s="70">
        <v>62</v>
      </c>
      <c r="G22" s="80">
        <v>21768</v>
      </c>
      <c r="H22" s="303" t="s">
        <v>339</v>
      </c>
      <c r="I22" s="337"/>
      <c r="J22" s="337"/>
      <c r="K22" s="337"/>
      <c r="L22" s="11"/>
      <c r="M22" s="70"/>
      <c r="N22" s="69"/>
      <c r="O22" s="5"/>
      <c r="P22" s="7"/>
      <c r="Q22" s="285" t="s">
        <v>340</v>
      </c>
      <c r="R22" s="285"/>
      <c r="S22" s="285"/>
      <c r="T22" s="301"/>
      <c r="U22" s="70">
        <v>22</v>
      </c>
      <c r="V22" s="80">
        <v>5597</v>
      </c>
      <c r="W22" s="7"/>
      <c r="X22" s="285" t="s">
        <v>674</v>
      </c>
      <c r="Y22" s="357"/>
      <c r="Z22" s="357"/>
      <c r="AA22" s="357"/>
      <c r="AB22" s="70">
        <v>132</v>
      </c>
      <c r="AC22" s="69">
        <v>28943</v>
      </c>
    </row>
    <row r="23" spans="1:29" ht="19.5" customHeight="1">
      <c r="A23" s="7"/>
      <c r="B23" s="285" t="s">
        <v>675</v>
      </c>
      <c r="C23" s="285"/>
      <c r="D23" s="285"/>
      <c r="E23" s="285"/>
      <c r="F23" s="70">
        <v>1475</v>
      </c>
      <c r="G23" s="80">
        <v>159051</v>
      </c>
      <c r="H23" s="7"/>
      <c r="I23" s="285" t="s">
        <v>676</v>
      </c>
      <c r="J23" s="337"/>
      <c r="K23" s="337"/>
      <c r="L23" s="357"/>
      <c r="M23" s="70">
        <v>156</v>
      </c>
      <c r="N23" s="69">
        <v>31472</v>
      </c>
      <c r="O23" s="5"/>
      <c r="P23" s="7"/>
      <c r="Q23" s="285" t="s">
        <v>677</v>
      </c>
      <c r="R23" s="285"/>
      <c r="S23" s="285"/>
      <c r="T23" s="301"/>
      <c r="U23" s="70">
        <v>312</v>
      </c>
      <c r="V23" s="80">
        <v>74811</v>
      </c>
      <c r="W23" s="7"/>
      <c r="X23" s="285" t="s">
        <v>678</v>
      </c>
      <c r="Y23" s="357"/>
      <c r="Z23" s="357"/>
      <c r="AA23" s="357"/>
      <c r="AB23" s="70">
        <v>37</v>
      </c>
      <c r="AC23" s="69">
        <v>10044</v>
      </c>
    </row>
    <row r="24" spans="1:29" ht="19.5" customHeight="1">
      <c r="A24" s="7"/>
      <c r="B24" s="285" t="s">
        <v>341</v>
      </c>
      <c r="C24" s="357"/>
      <c r="D24" s="357"/>
      <c r="E24" s="357"/>
      <c r="F24" s="70">
        <v>124</v>
      </c>
      <c r="G24" s="80">
        <v>62964</v>
      </c>
      <c r="H24" s="7"/>
      <c r="I24" s="285" t="s">
        <v>679</v>
      </c>
      <c r="J24" s="337"/>
      <c r="K24" s="337"/>
      <c r="L24" s="357"/>
      <c r="M24" s="70">
        <v>469</v>
      </c>
      <c r="N24" s="69">
        <v>96810</v>
      </c>
      <c r="O24" s="5"/>
      <c r="P24" s="7"/>
      <c r="Q24" s="7"/>
      <c r="R24" s="7"/>
      <c r="S24" s="7"/>
      <c r="T24" s="11"/>
      <c r="U24" s="70"/>
      <c r="V24" s="80"/>
      <c r="W24" s="7"/>
      <c r="X24" s="285" t="s">
        <v>680</v>
      </c>
      <c r="Y24" s="357"/>
      <c r="Z24" s="357"/>
      <c r="AA24" s="357"/>
      <c r="AB24" s="70">
        <v>16</v>
      </c>
      <c r="AC24" s="69">
        <v>3283</v>
      </c>
    </row>
    <row r="25" spans="1:29" ht="19.5" customHeight="1">
      <c r="A25" s="7"/>
      <c r="B25" s="285" t="s">
        <v>681</v>
      </c>
      <c r="C25" s="357"/>
      <c r="D25" s="357"/>
      <c r="E25" s="357"/>
      <c r="F25" s="70">
        <v>133</v>
      </c>
      <c r="G25" s="80">
        <v>98042</v>
      </c>
      <c r="H25" s="7"/>
      <c r="I25" s="285" t="s">
        <v>682</v>
      </c>
      <c r="J25" s="337"/>
      <c r="K25" s="337"/>
      <c r="L25" s="357"/>
      <c r="M25" s="70">
        <v>78</v>
      </c>
      <c r="N25" s="69">
        <v>13599</v>
      </c>
      <c r="O25" s="5"/>
      <c r="P25" s="303" t="s">
        <v>683</v>
      </c>
      <c r="Q25" s="357"/>
      <c r="R25" s="357"/>
      <c r="S25" s="357"/>
      <c r="T25" s="11"/>
      <c r="U25" s="70"/>
      <c r="V25" s="80"/>
      <c r="W25" s="7"/>
      <c r="X25" s="285" t="s">
        <v>684</v>
      </c>
      <c r="Y25" s="357"/>
      <c r="Z25" s="357"/>
      <c r="AA25" s="357"/>
      <c r="AB25" s="70">
        <v>80</v>
      </c>
      <c r="AC25" s="69">
        <v>19259</v>
      </c>
    </row>
    <row r="26" spans="1:29" ht="19.5" customHeight="1">
      <c r="A26" s="7"/>
      <c r="B26" s="285" t="s">
        <v>685</v>
      </c>
      <c r="C26" s="357"/>
      <c r="D26" s="357"/>
      <c r="E26" s="357"/>
      <c r="F26" s="70">
        <v>16</v>
      </c>
      <c r="G26" s="80">
        <v>3794</v>
      </c>
      <c r="H26" s="7"/>
      <c r="I26" s="285" t="s">
        <v>686</v>
      </c>
      <c r="J26" s="337"/>
      <c r="K26" s="337"/>
      <c r="L26" s="357"/>
      <c r="M26" s="70">
        <v>1</v>
      </c>
      <c r="N26" s="69">
        <v>1546</v>
      </c>
      <c r="O26" s="5"/>
      <c r="P26" s="7"/>
      <c r="Q26" s="285" t="s">
        <v>342</v>
      </c>
      <c r="R26" s="357"/>
      <c r="S26" s="357"/>
      <c r="T26" s="338"/>
      <c r="U26" s="70">
        <v>26</v>
      </c>
      <c r="V26" s="80">
        <v>9431</v>
      </c>
      <c r="W26" s="7"/>
      <c r="X26" s="285" t="s">
        <v>343</v>
      </c>
      <c r="Y26" s="357"/>
      <c r="Z26" s="357"/>
      <c r="AA26" s="357"/>
      <c r="AB26" s="70" t="s">
        <v>744</v>
      </c>
      <c r="AC26" s="69" t="s">
        <v>744</v>
      </c>
    </row>
    <row r="27" spans="1:29" ht="19.5" customHeight="1">
      <c r="A27" s="7"/>
      <c r="B27" s="285" t="s">
        <v>687</v>
      </c>
      <c r="C27" s="357"/>
      <c r="D27" s="357"/>
      <c r="E27" s="357"/>
      <c r="F27" s="70">
        <v>2</v>
      </c>
      <c r="G27" s="80">
        <v>1807</v>
      </c>
      <c r="H27" s="7"/>
      <c r="I27" s="285" t="s">
        <v>688</v>
      </c>
      <c r="J27" s="337"/>
      <c r="K27" s="337"/>
      <c r="L27" s="357"/>
      <c r="M27" s="70">
        <v>1587</v>
      </c>
      <c r="N27" s="69">
        <v>206908</v>
      </c>
      <c r="O27" s="5"/>
      <c r="P27" s="7"/>
      <c r="Q27" s="285" t="s">
        <v>344</v>
      </c>
      <c r="R27" s="357"/>
      <c r="S27" s="357"/>
      <c r="T27" s="338"/>
      <c r="U27" s="70">
        <v>91</v>
      </c>
      <c r="V27" s="80">
        <v>33222</v>
      </c>
      <c r="W27" s="7"/>
      <c r="X27" s="357" t="s">
        <v>345</v>
      </c>
      <c r="Y27" s="389"/>
      <c r="Z27" s="389"/>
      <c r="AA27" s="390"/>
      <c r="AB27" s="70">
        <v>17</v>
      </c>
      <c r="AC27" s="69">
        <v>10257</v>
      </c>
    </row>
    <row r="28" spans="1:29" ht="19.5" customHeight="1">
      <c r="A28" s="7"/>
      <c r="B28" s="285" t="s">
        <v>689</v>
      </c>
      <c r="C28" s="357"/>
      <c r="D28" s="357"/>
      <c r="E28" s="357"/>
      <c r="F28" s="70">
        <v>13</v>
      </c>
      <c r="G28" s="80">
        <v>9885</v>
      </c>
      <c r="H28" s="7"/>
      <c r="I28" s="285" t="s">
        <v>690</v>
      </c>
      <c r="J28" s="285"/>
      <c r="K28" s="285"/>
      <c r="L28" s="285"/>
      <c r="M28" s="70">
        <v>33</v>
      </c>
      <c r="N28" s="69">
        <v>12896</v>
      </c>
      <c r="O28" s="5"/>
      <c r="P28" s="7"/>
      <c r="Q28" s="285" t="s">
        <v>346</v>
      </c>
      <c r="R28" s="357"/>
      <c r="S28" s="357"/>
      <c r="T28" s="338"/>
      <c r="U28" s="70">
        <v>5</v>
      </c>
      <c r="V28" s="80">
        <v>1838</v>
      </c>
      <c r="W28" s="7"/>
      <c r="X28" s="285" t="s">
        <v>348</v>
      </c>
      <c r="Y28" s="357"/>
      <c r="Z28" s="357"/>
      <c r="AA28" s="357"/>
      <c r="AB28" s="70">
        <v>12</v>
      </c>
      <c r="AC28" s="69">
        <v>8003</v>
      </c>
    </row>
    <row r="29" spans="1:29" ht="19.5" customHeight="1">
      <c r="A29" s="7"/>
      <c r="B29" s="285" t="s">
        <v>691</v>
      </c>
      <c r="C29" s="357"/>
      <c r="D29" s="357"/>
      <c r="E29" s="357"/>
      <c r="F29" s="70">
        <v>21</v>
      </c>
      <c r="G29" s="80">
        <v>10190</v>
      </c>
      <c r="H29" s="7"/>
      <c r="I29" s="285" t="s">
        <v>692</v>
      </c>
      <c r="J29" s="285"/>
      <c r="K29" s="285"/>
      <c r="L29" s="285"/>
      <c r="M29" s="70">
        <v>66</v>
      </c>
      <c r="N29" s="69">
        <v>41645</v>
      </c>
      <c r="O29" s="5"/>
      <c r="P29" s="7"/>
      <c r="Q29" s="285" t="s">
        <v>347</v>
      </c>
      <c r="R29" s="357"/>
      <c r="S29" s="357"/>
      <c r="T29" s="338"/>
      <c r="U29" s="70">
        <v>79</v>
      </c>
      <c r="V29" s="80">
        <v>24232</v>
      </c>
      <c r="W29" s="7"/>
      <c r="AB29" s="76"/>
      <c r="AC29" s="29"/>
    </row>
    <row r="30" spans="1:29" ht="19.5" customHeight="1">
      <c r="A30" s="7"/>
      <c r="B30" s="285" t="s">
        <v>693</v>
      </c>
      <c r="C30" s="357"/>
      <c r="D30" s="357"/>
      <c r="E30" s="357"/>
      <c r="F30" s="70">
        <v>71</v>
      </c>
      <c r="G30" s="80">
        <v>40733</v>
      </c>
      <c r="H30" s="7"/>
      <c r="I30" s="7"/>
      <c r="J30" s="7"/>
      <c r="K30" s="7"/>
      <c r="L30" s="11"/>
      <c r="M30" s="70"/>
      <c r="N30" s="69"/>
      <c r="O30" s="5"/>
      <c r="P30" s="7"/>
      <c r="Q30" s="285" t="s">
        <v>352</v>
      </c>
      <c r="R30" s="389"/>
      <c r="S30" s="389"/>
      <c r="T30" s="390"/>
      <c r="U30" s="70">
        <v>8</v>
      </c>
      <c r="V30" s="80">
        <v>2788</v>
      </c>
      <c r="W30" s="7"/>
      <c r="X30" s="7"/>
      <c r="Y30" s="7"/>
      <c r="Z30" s="7"/>
      <c r="AA30" s="11"/>
      <c r="AB30" s="70"/>
      <c r="AC30" s="69"/>
    </row>
    <row r="31" spans="1:29" ht="19.5" customHeight="1">
      <c r="A31" s="7"/>
      <c r="B31" s="7"/>
      <c r="C31" s="7"/>
      <c r="D31" s="7"/>
      <c r="E31" s="11"/>
      <c r="F31" s="70"/>
      <c r="G31" s="80"/>
      <c r="H31" s="303" t="s">
        <v>349</v>
      </c>
      <c r="I31" s="303"/>
      <c r="J31" s="303"/>
      <c r="K31" s="303"/>
      <c r="L31" s="11"/>
      <c r="M31" s="70"/>
      <c r="N31" s="69"/>
      <c r="O31" s="5"/>
      <c r="P31" s="391"/>
      <c r="Q31" s="392"/>
      <c r="R31" s="392"/>
      <c r="S31" s="392"/>
      <c r="T31" s="11"/>
      <c r="U31" s="70"/>
      <c r="V31" s="80"/>
      <c r="W31" s="7"/>
      <c r="X31" s="7"/>
      <c r="Y31" s="7"/>
      <c r="Z31" s="7"/>
      <c r="AA31" s="11"/>
      <c r="AB31" s="70"/>
      <c r="AC31" s="69"/>
    </row>
    <row r="32" spans="1:29" ht="19.5" customHeight="1">
      <c r="A32" s="303" t="s">
        <v>350</v>
      </c>
      <c r="B32" s="303"/>
      <c r="C32" s="303"/>
      <c r="D32" s="303"/>
      <c r="E32" s="11"/>
      <c r="F32" s="70"/>
      <c r="G32" s="80"/>
      <c r="H32" s="7"/>
      <c r="I32" s="285" t="s">
        <v>351</v>
      </c>
      <c r="J32" s="285"/>
      <c r="K32" s="285"/>
      <c r="L32" s="285"/>
      <c r="M32" s="70">
        <v>7</v>
      </c>
      <c r="N32" s="69">
        <v>4359</v>
      </c>
      <c r="O32" s="5"/>
      <c r="P32" s="303" t="s">
        <v>694</v>
      </c>
      <c r="Q32" s="357"/>
      <c r="R32" s="357"/>
      <c r="S32" s="357"/>
      <c r="T32" s="11"/>
      <c r="U32" s="70"/>
      <c r="V32" s="80"/>
      <c r="W32" s="12"/>
      <c r="X32" s="12"/>
      <c r="Y32" s="12"/>
      <c r="Z32" s="12"/>
      <c r="AA32" s="11"/>
      <c r="AB32" s="70"/>
      <c r="AC32" s="69"/>
    </row>
    <row r="33" spans="1:29" ht="19.5" customHeight="1">
      <c r="A33" s="7"/>
      <c r="B33" s="285" t="s">
        <v>695</v>
      </c>
      <c r="C33" s="357"/>
      <c r="D33" s="357"/>
      <c r="E33" s="357"/>
      <c r="F33" s="200">
        <v>22</v>
      </c>
      <c r="G33" s="201">
        <v>8067</v>
      </c>
      <c r="H33" s="7"/>
      <c r="I33" s="285" t="s">
        <v>696</v>
      </c>
      <c r="J33" s="285"/>
      <c r="K33" s="285"/>
      <c r="L33" s="285"/>
      <c r="M33" s="70">
        <v>42</v>
      </c>
      <c r="N33" s="69">
        <v>19935</v>
      </c>
      <c r="O33" s="5"/>
      <c r="P33" s="7"/>
      <c r="Q33" s="285" t="s">
        <v>353</v>
      </c>
      <c r="R33" s="357"/>
      <c r="S33" s="357"/>
      <c r="T33" s="338"/>
      <c r="U33" s="70">
        <v>274</v>
      </c>
      <c r="V33" s="80">
        <v>84819</v>
      </c>
      <c r="W33" s="7"/>
      <c r="X33" s="13"/>
      <c r="Y33" s="13"/>
      <c r="Z33" s="13"/>
      <c r="AA33" s="14"/>
      <c r="AB33" s="70"/>
      <c r="AC33" s="69"/>
    </row>
    <row r="34" spans="1:29" ht="19.5" customHeight="1">
      <c r="A34" s="7"/>
      <c r="B34" s="285" t="s">
        <v>697</v>
      </c>
      <c r="C34" s="357"/>
      <c r="D34" s="357"/>
      <c r="E34" s="357"/>
      <c r="F34" s="200">
        <v>18</v>
      </c>
      <c r="G34" s="201">
        <v>20861</v>
      </c>
      <c r="H34" s="7"/>
      <c r="I34" s="285" t="s">
        <v>698</v>
      </c>
      <c r="J34" s="285"/>
      <c r="K34" s="285"/>
      <c r="L34" s="285"/>
      <c r="M34" s="70">
        <v>219</v>
      </c>
      <c r="N34" s="69">
        <v>76709</v>
      </c>
      <c r="O34" s="5"/>
      <c r="P34" s="7"/>
      <c r="Q34" s="285" t="s">
        <v>354</v>
      </c>
      <c r="R34" s="357"/>
      <c r="S34" s="357"/>
      <c r="T34" s="338"/>
      <c r="U34" s="70">
        <v>5</v>
      </c>
      <c r="V34" s="80">
        <v>3961</v>
      </c>
      <c r="W34" s="7"/>
      <c r="X34" s="13"/>
      <c r="Y34" s="13"/>
      <c r="Z34" s="13"/>
      <c r="AA34" s="14"/>
      <c r="AB34" s="70"/>
      <c r="AC34" s="69"/>
    </row>
    <row r="35" spans="1:29" ht="19.5" customHeight="1">
      <c r="A35" s="7"/>
      <c r="B35" s="285" t="s">
        <v>699</v>
      </c>
      <c r="C35" s="357"/>
      <c r="D35" s="357"/>
      <c r="E35" s="357"/>
      <c r="F35" s="200">
        <v>12</v>
      </c>
      <c r="G35" s="201">
        <v>2402</v>
      </c>
      <c r="H35" s="7"/>
      <c r="I35" s="285" t="s">
        <v>700</v>
      </c>
      <c r="J35" s="285"/>
      <c r="K35" s="285"/>
      <c r="L35" s="285"/>
      <c r="M35" s="70">
        <v>114</v>
      </c>
      <c r="N35" s="69">
        <v>72773</v>
      </c>
      <c r="O35" s="5"/>
      <c r="P35" s="7"/>
      <c r="Q35" s="27"/>
      <c r="R35" s="27"/>
      <c r="S35" s="27"/>
      <c r="T35" s="53"/>
      <c r="U35" s="70"/>
      <c r="V35" s="80"/>
      <c r="W35" s="7"/>
      <c r="X35" s="13"/>
      <c r="Y35" s="13"/>
      <c r="Z35" s="13"/>
      <c r="AA35" s="14"/>
      <c r="AB35" s="70"/>
      <c r="AC35" s="69"/>
    </row>
    <row r="36" spans="1:29" ht="19.5" customHeight="1">
      <c r="A36" s="7"/>
      <c r="B36" s="285" t="s">
        <v>701</v>
      </c>
      <c r="C36" s="357"/>
      <c r="D36" s="357"/>
      <c r="E36" s="357"/>
      <c r="F36" s="200">
        <v>78</v>
      </c>
      <c r="G36" s="201">
        <v>24222</v>
      </c>
      <c r="H36" s="7"/>
      <c r="I36" s="7"/>
      <c r="J36" s="7"/>
      <c r="K36" s="7"/>
      <c r="L36" s="7"/>
      <c r="M36" s="70"/>
      <c r="N36" s="69"/>
      <c r="O36" s="5"/>
      <c r="P36" s="12"/>
      <c r="Q36" s="285" t="s">
        <v>702</v>
      </c>
      <c r="R36" s="285"/>
      <c r="S36" s="285"/>
      <c r="T36" s="301"/>
      <c r="U36" s="70">
        <v>8</v>
      </c>
      <c r="V36" s="80">
        <v>6715</v>
      </c>
      <c r="W36" s="7"/>
      <c r="X36" s="13"/>
      <c r="Y36" s="13"/>
      <c r="Z36" s="13"/>
      <c r="AA36" s="14"/>
      <c r="AB36" s="70"/>
      <c r="AC36" s="69"/>
    </row>
    <row r="37" spans="1:29" ht="19.5" customHeight="1">
      <c r="A37" s="7"/>
      <c r="B37" s="285" t="s">
        <v>703</v>
      </c>
      <c r="C37" s="357"/>
      <c r="D37" s="357"/>
      <c r="E37" s="357"/>
      <c r="F37" s="200">
        <v>775</v>
      </c>
      <c r="G37" s="201">
        <v>177063</v>
      </c>
      <c r="H37" s="303"/>
      <c r="I37" s="303"/>
      <c r="J37" s="303"/>
      <c r="K37" s="303"/>
      <c r="L37" s="388"/>
      <c r="M37" s="70"/>
      <c r="N37" s="69"/>
      <c r="O37" s="5"/>
      <c r="P37" s="7"/>
      <c r="Q37" s="285" t="s">
        <v>704</v>
      </c>
      <c r="R37" s="357"/>
      <c r="S37" s="357"/>
      <c r="T37" s="338"/>
      <c r="U37" s="70">
        <v>118</v>
      </c>
      <c r="V37" s="80">
        <v>60920</v>
      </c>
      <c r="W37" s="7"/>
      <c r="X37" s="13"/>
      <c r="Y37" s="13"/>
      <c r="Z37" s="13"/>
      <c r="AA37" s="14"/>
      <c r="AB37" s="70"/>
      <c r="AC37" s="69"/>
    </row>
    <row r="38" spans="1:29" ht="19.5" customHeight="1">
      <c r="A38" s="7"/>
      <c r="B38" s="285" t="s">
        <v>705</v>
      </c>
      <c r="C38" s="357"/>
      <c r="D38" s="357"/>
      <c r="E38" s="357"/>
      <c r="F38" s="200">
        <v>5</v>
      </c>
      <c r="G38" s="201">
        <v>8814</v>
      </c>
      <c r="H38" s="7"/>
      <c r="I38" s="7"/>
      <c r="J38" s="7"/>
      <c r="K38" s="7"/>
      <c r="L38" s="11"/>
      <c r="M38" s="103"/>
      <c r="N38" s="69"/>
      <c r="O38" s="5"/>
      <c r="P38" s="7"/>
      <c r="Q38" s="285" t="s">
        <v>706</v>
      </c>
      <c r="R38" s="357"/>
      <c r="S38" s="357"/>
      <c r="T38" s="338"/>
      <c r="U38" s="70">
        <v>1</v>
      </c>
      <c r="V38" s="80">
        <v>798</v>
      </c>
      <c r="W38" s="7"/>
      <c r="X38" s="13"/>
      <c r="Y38" s="13"/>
      <c r="Z38" s="13"/>
      <c r="AA38" s="14"/>
      <c r="AB38" s="70"/>
      <c r="AC38" s="69"/>
    </row>
    <row r="39" spans="1:29" ht="19.5" customHeight="1" thickBot="1">
      <c r="A39" s="7"/>
      <c r="B39" s="7"/>
      <c r="C39" s="7"/>
      <c r="D39" s="7"/>
      <c r="E39" s="11"/>
      <c r="F39" s="103"/>
      <c r="G39" s="105"/>
      <c r="H39" s="7"/>
      <c r="I39" s="7"/>
      <c r="J39" s="7"/>
      <c r="K39" s="7"/>
      <c r="L39" s="11"/>
      <c r="M39" s="103"/>
      <c r="N39" s="69"/>
      <c r="O39" s="5"/>
      <c r="P39" s="26"/>
      <c r="Q39" s="284" t="s">
        <v>707</v>
      </c>
      <c r="R39" s="358"/>
      <c r="S39" s="358"/>
      <c r="T39" s="359"/>
      <c r="U39" s="127">
        <v>1</v>
      </c>
      <c r="V39" s="105">
        <v>354</v>
      </c>
      <c r="W39" s="7"/>
      <c r="X39" s="13"/>
      <c r="Y39" s="13"/>
      <c r="Z39" s="13"/>
      <c r="AA39" s="14"/>
      <c r="AB39" s="70"/>
      <c r="AC39" s="69"/>
    </row>
    <row r="40" spans="1:29" ht="19.5" customHeight="1">
      <c r="A40" s="102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W40" s="33"/>
      <c r="X40" s="256" t="s">
        <v>390</v>
      </c>
      <c r="Y40" s="236"/>
      <c r="Z40" s="236"/>
      <c r="AA40" s="236"/>
      <c r="AB40" s="236"/>
      <c r="AC40" s="236"/>
    </row>
    <row r="41" spans="1:15" ht="19.5" customHeight="1">
      <c r="A41" s="89"/>
      <c r="B41" s="306"/>
      <c r="C41" s="306"/>
      <c r="D41" s="306"/>
      <c r="E41" s="306"/>
      <c r="F41" s="306"/>
      <c r="G41" s="306"/>
      <c r="H41" s="89"/>
      <c r="I41" s="89"/>
      <c r="J41" s="89"/>
      <c r="K41" s="89"/>
      <c r="L41" s="89"/>
      <c r="M41" s="89"/>
      <c r="N41" s="89"/>
      <c r="O41" s="89"/>
    </row>
  </sheetData>
  <sheetProtection/>
  <mergeCells count="121"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  <mergeCell ref="B35:E35"/>
    <mergeCell ref="X28:AA28"/>
    <mergeCell ref="W13:Z13"/>
    <mergeCell ref="X19:AA19"/>
    <mergeCell ref="X14:AA14"/>
    <mergeCell ref="X26:AA26"/>
    <mergeCell ref="X27:AA27"/>
    <mergeCell ref="X15:AA15"/>
    <mergeCell ref="X22:AA22"/>
    <mergeCell ref="I32:L32"/>
    <mergeCell ref="X24:AA24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3:E33"/>
    <mergeCell ref="W20:Z20"/>
    <mergeCell ref="Q23:T23"/>
    <mergeCell ref="B36:E36"/>
    <mergeCell ref="Q33:T33"/>
    <mergeCell ref="B22:E22"/>
    <mergeCell ref="B21:E21"/>
    <mergeCell ref="I25:L25"/>
    <mergeCell ref="X25:AA25"/>
    <mergeCell ref="Q26:T26"/>
    <mergeCell ref="X23:AA23"/>
    <mergeCell ref="W8:Z8"/>
    <mergeCell ref="X21:AA21"/>
    <mergeCell ref="X18:AA18"/>
    <mergeCell ref="X10:AA10"/>
    <mergeCell ref="X16:AA16"/>
    <mergeCell ref="X17:AA17"/>
    <mergeCell ref="X11:AA11"/>
    <mergeCell ref="X40:AC40"/>
    <mergeCell ref="Q39:T39"/>
    <mergeCell ref="Q36:T36"/>
    <mergeCell ref="Q34:T34"/>
    <mergeCell ref="Q37:T37"/>
    <mergeCell ref="Q38:T38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H3:L3"/>
    <mergeCell ref="I27:L27"/>
    <mergeCell ref="B19:E19"/>
    <mergeCell ref="B20:E20"/>
    <mergeCell ref="I13:L13"/>
    <mergeCell ref="B27:E27"/>
    <mergeCell ref="B25:E25"/>
    <mergeCell ref="I18:L18"/>
    <mergeCell ref="I20:L20"/>
    <mergeCell ref="A3:E3"/>
    <mergeCell ref="B30:E30"/>
    <mergeCell ref="B28:E28"/>
    <mergeCell ref="B29:E29"/>
    <mergeCell ref="X6:AA6"/>
    <mergeCell ref="Q17:T17"/>
    <mergeCell ref="B26:E26"/>
    <mergeCell ref="I26:L26"/>
    <mergeCell ref="Q14:T14"/>
    <mergeCell ref="P6:Q6"/>
    <mergeCell ref="Q11:T11"/>
    <mergeCell ref="I6:L6"/>
    <mergeCell ref="P10:S10"/>
    <mergeCell ref="I23:L23"/>
    <mergeCell ref="I17:L17"/>
    <mergeCell ref="I19:L19"/>
    <mergeCell ref="Q13:T13"/>
    <mergeCell ref="Q15:T15"/>
    <mergeCell ref="H22:K22"/>
    <mergeCell ref="Q12:T12"/>
    <mergeCell ref="P8:Q8"/>
    <mergeCell ref="Q22:T22"/>
    <mergeCell ref="B23:E23"/>
    <mergeCell ref="B24:E24"/>
    <mergeCell ref="Q16:T16"/>
    <mergeCell ref="Q20:T20"/>
    <mergeCell ref="P19:S19"/>
    <mergeCell ref="Q21:T21"/>
    <mergeCell ref="A4:E4"/>
    <mergeCell ref="B13:E13"/>
    <mergeCell ref="I24:L24"/>
    <mergeCell ref="B14:E14"/>
    <mergeCell ref="B15:E15"/>
    <mergeCell ref="B16:E16"/>
    <mergeCell ref="H15:K15"/>
    <mergeCell ref="A18:D18"/>
    <mergeCell ref="I16:L16"/>
    <mergeCell ref="A8:B8"/>
    <mergeCell ref="X5:AA5"/>
    <mergeCell ref="I10:L10"/>
    <mergeCell ref="A10:D10"/>
    <mergeCell ref="I12:L12"/>
    <mergeCell ref="B11:E11"/>
    <mergeCell ref="I9:L9"/>
    <mergeCell ref="B12:E12"/>
    <mergeCell ref="I11:L11"/>
    <mergeCell ref="I7:L7"/>
    <mergeCell ref="A6:B6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scale="92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AJ62"/>
  <sheetViews>
    <sheetView tabSelected="1" zoomScale="80" zoomScaleNormal="80" zoomScalePageLayoutView="0" workbookViewId="0" topLeftCell="A1">
      <selection activeCell="AN35" sqref="AN35"/>
    </sheetView>
  </sheetViews>
  <sheetFormatPr defaultColWidth="3.625" defaultRowHeight="19.5" customHeight="1"/>
  <cols>
    <col min="1" max="31" width="3.50390625" style="30" customWidth="1"/>
    <col min="32" max="32" width="3.375" style="30" customWidth="1"/>
    <col min="33" max="33" width="7.50390625" style="30" hidden="1" customWidth="1"/>
    <col min="34" max="34" width="17.50390625" style="38" hidden="1" customWidth="1"/>
    <col min="35" max="35" width="9.25390625" style="30" hidden="1" customWidth="1"/>
    <col min="36" max="36" width="7.00390625" style="30" hidden="1" customWidth="1"/>
    <col min="37" max="16384" width="3.625" style="30" customWidth="1"/>
  </cols>
  <sheetData>
    <row r="1" spans="1:31" ht="21.75" customHeight="1">
      <c r="A1" s="266" t="s">
        <v>490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</row>
    <row r="2" spans="1:11" ht="19.5" customHeight="1" thickBot="1">
      <c r="A2" s="241" t="s">
        <v>355</v>
      </c>
      <c r="B2" s="399"/>
      <c r="C2" s="399"/>
      <c r="D2" s="399"/>
      <c r="E2" s="399"/>
      <c r="F2" s="7"/>
      <c r="G2" s="7"/>
      <c r="H2" s="7"/>
      <c r="I2" s="7"/>
      <c r="J2" s="7"/>
      <c r="K2" s="7"/>
    </row>
    <row r="3" spans="1:31" ht="19.5" customHeight="1">
      <c r="A3" s="240" t="s">
        <v>356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 t="s">
        <v>357</v>
      </c>
      <c r="M3" s="305"/>
      <c r="N3" s="305"/>
      <c r="O3" s="305"/>
      <c r="P3" s="305"/>
      <c r="Q3" s="305"/>
      <c r="R3" s="305"/>
      <c r="S3" s="305"/>
      <c r="T3" s="305"/>
      <c r="U3" s="305"/>
      <c r="V3" s="305" t="s">
        <v>358</v>
      </c>
      <c r="W3" s="305"/>
      <c r="X3" s="305"/>
      <c r="Y3" s="305"/>
      <c r="Z3" s="305"/>
      <c r="AA3" s="305"/>
      <c r="AB3" s="305"/>
      <c r="AC3" s="305"/>
      <c r="AD3" s="305"/>
      <c r="AE3" s="272"/>
    </row>
    <row r="4" spans="1:31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25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</row>
    <row r="5" spans="1:31" ht="19.5" customHeight="1">
      <c r="A5" s="280" t="s">
        <v>387</v>
      </c>
      <c r="B5" s="280"/>
      <c r="C5" s="280"/>
      <c r="D5" s="280"/>
      <c r="E5" s="280"/>
      <c r="F5" s="8" t="s">
        <v>213</v>
      </c>
      <c r="G5" s="9" t="s">
        <v>221</v>
      </c>
      <c r="H5" s="332" t="s">
        <v>315</v>
      </c>
      <c r="I5" s="332"/>
      <c r="J5" s="332"/>
      <c r="K5" s="11"/>
      <c r="L5" s="286">
        <v>342159</v>
      </c>
      <c r="M5" s="255"/>
      <c r="N5" s="255"/>
      <c r="O5" s="255"/>
      <c r="P5" s="255"/>
      <c r="Q5" s="255"/>
      <c r="R5" s="255"/>
      <c r="S5" s="255"/>
      <c r="T5" s="255"/>
      <c r="U5" s="255"/>
      <c r="V5" s="255">
        <v>124876</v>
      </c>
      <c r="W5" s="255"/>
      <c r="X5" s="255"/>
      <c r="Y5" s="255"/>
      <c r="Z5" s="255"/>
      <c r="AA5" s="255"/>
      <c r="AB5" s="255"/>
      <c r="AC5" s="255"/>
      <c r="AD5" s="255"/>
      <c r="AE5" s="255"/>
    </row>
    <row r="6" spans="1:31" ht="18.75" customHeight="1">
      <c r="A6" s="7"/>
      <c r="B6" s="332"/>
      <c r="C6" s="332"/>
      <c r="D6" s="332"/>
      <c r="E6" s="332"/>
      <c r="F6" s="8" t="s">
        <v>213</v>
      </c>
      <c r="G6" s="9" t="s">
        <v>2</v>
      </c>
      <c r="H6" s="332"/>
      <c r="I6" s="332"/>
      <c r="J6" s="332"/>
      <c r="K6" s="7"/>
      <c r="L6" s="286">
        <v>348006</v>
      </c>
      <c r="M6" s="255"/>
      <c r="N6" s="255"/>
      <c r="O6" s="255"/>
      <c r="P6" s="255"/>
      <c r="Q6" s="255"/>
      <c r="R6" s="255"/>
      <c r="S6" s="255"/>
      <c r="T6" s="255"/>
      <c r="U6" s="255"/>
      <c r="V6" s="255">
        <v>128614</v>
      </c>
      <c r="W6" s="255"/>
      <c r="X6" s="255"/>
      <c r="Y6" s="255"/>
      <c r="Z6" s="255"/>
      <c r="AA6" s="255"/>
      <c r="AB6" s="255"/>
      <c r="AC6" s="255"/>
      <c r="AD6" s="255"/>
      <c r="AE6" s="255"/>
    </row>
    <row r="7" spans="1:34" s="36" customFormat="1" ht="19.5" customHeight="1">
      <c r="A7" s="15"/>
      <c r="B7" s="396"/>
      <c r="C7" s="396"/>
      <c r="D7" s="396"/>
      <c r="E7" s="396"/>
      <c r="F7" s="79" t="s">
        <v>213</v>
      </c>
      <c r="G7" s="108" t="s">
        <v>213</v>
      </c>
      <c r="H7" s="396"/>
      <c r="I7" s="396"/>
      <c r="J7" s="396"/>
      <c r="K7" s="15"/>
      <c r="L7" s="309">
        <f>SUM(L9:U35)</f>
        <v>353403</v>
      </c>
      <c r="M7" s="263"/>
      <c r="N7" s="263"/>
      <c r="O7" s="263"/>
      <c r="P7" s="263"/>
      <c r="Q7" s="263"/>
      <c r="R7" s="263"/>
      <c r="S7" s="263"/>
      <c r="T7" s="263"/>
      <c r="U7" s="263"/>
      <c r="V7" s="263">
        <f>SUM(V9:AE36)</f>
        <v>135243</v>
      </c>
      <c r="W7" s="263"/>
      <c r="X7" s="263"/>
      <c r="Y7" s="263"/>
      <c r="Z7" s="263"/>
      <c r="AA7" s="263"/>
      <c r="AB7" s="263"/>
      <c r="AC7" s="263"/>
      <c r="AD7" s="263"/>
      <c r="AE7" s="263"/>
      <c r="AH7" s="39"/>
    </row>
    <row r="8" spans="1:31" ht="18.75" customHeight="1">
      <c r="A8" s="7"/>
      <c r="B8" s="332"/>
      <c r="C8" s="332"/>
      <c r="D8" s="332"/>
      <c r="E8" s="332"/>
      <c r="F8" s="8"/>
      <c r="G8" s="9"/>
      <c r="H8" s="332"/>
      <c r="I8" s="332"/>
      <c r="J8" s="332"/>
      <c r="K8" s="7"/>
      <c r="L8" s="286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</row>
    <row r="9" spans="1:31" ht="19.5" customHeight="1">
      <c r="A9" s="7"/>
      <c r="B9" s="281" t="s">
        <v>359</v>
      </c>
      <c r="C9" s="281"/>
      <c r="D9" s="281"/>
      <c r="E9" s="281"/>
      <c r="F9" s="281"/>
      <c r="G9" s="281"/>
      <c r="H9" s="281"/>
      <c r="I9" s="281"/>
      <c r="J9" s="281"/>
      <c r="K9" s="7"/>
      <c r="L9" s="286">
        <v>130401</v>
      </c>
      <c r="M9" s="255"/>
      <c r="N9" s="255"/>
      <c r="O9" s="255"/>
      <c r="P9" s="255"/>
      <c r="Q9" s="255"/>
      <c r="R9" s="255"/>
      <c r="S9" s="255"/>
      <c r="T9" s="255"/>
      <c r="U9" s="255"/>
      <c r="V9" s="255">
        <v>53138</v>
      </c>
      <c r="W9" s="255"/>
      <c r="X9" s="255"/>
      <c r="Y9" s="255"/>
      <c r="Z9" s="255"/>
      <c r="AA9" s="255"/>
      <c r="AB9" s="255"/>
      <c r="AC9" s="255"/>
      <c r="AD9" s="255"/>
      <c r="AE9" s="255"/>
    </row>
    <row r="10" spans="1:31" ht="12" customHeight="1">
      <c r="A10" s="7"/>
      <c r="B10" s="281"/>
      <c r="C10" s="281"/>
      <c r="D10" s="281"/>
      <c r="E10" s="281"/>
      <c r="F10" s="281"/>
      <c r="G10" s="281"/>
      <c r="H10" s="281"/>
      <c r="I10" s="281"/>
      <c r="J10" s="281"/>
      <c r="K10" s="7"/>
      <c r="L10" s="286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</row>
    <row r="11" spans="1:31" ht="19.5" customHeight="1">
      <c r="A11" s="7"/>
      <c r="B11" s="391" t="s">
        <v>249</v>
      </c>
      <c r="C11" s="391"/>
      <c r="D11" s="391"/>
      <c r="E11" s="391"/>
      <c r="F11" s="391"/>
      <c r="G11" s="391"/>
      <c r="H11" s="391"/>
      <c r="I11" s="391"/>
      <c r="J11" s="391"/>
      <c r="K11" s="15"/>
      <c r="L11" s="309">
        <v>40357</v>
      </c>
      <c r="M11" s="263"/>
      <c r="N11" s="263"/>
      <c r="O11" s="263"/>
      <c r="P11" s="263"/>
      <c r="Q11" s="263"/>
      <c r="R11" s="263"/>
      <c r="S11" s="263"/>
      <c r="T11" s="263"/>
      <c r="U11" s="263"/>
      <c r="V11" s="263">
        <v>14306</v>
      </c>
      <c r="W11" s="263"/>
      <c r="X11" s="263"/>
      <c r="Y11" s="263"/>
      <c r="Z11" s="263"/>
      <c r="AA11" s="263"/>
      <c r="AB11" s="263"/>
      <c r="AC11" s="263"/>
      <c r="AD11" s="263"/>
      <c r="AE11" s="263"/>
    </row>
    <row r="12" spans="1:31" ht="12" customHeight="1">
      <c r="A12" s="7"/>
      <c r="B12" s="281"/>
      <c r="C12" s="281"/>
      <c r="D12" s="281"/>
      <c r="E12" s="281"/>
      <c r="F12" s="281"/>
      <c r="G12" s="281"/>
      <c r="H12" s="281"/>
      <c r="I12" s="281"/>
      <c r="J12" s="281"/>
      <c r="K12" s="7"/>
      <c r="L12" s="286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</row>
    <row r="13" spans="1:31" ht="19.5" customHeight="1">
      <c r="A13" s="7"/>
      <c r="B13" s="281" t="s">
        <v>360</v>
      </c>
      <c r="C13" s="281"/>
      <c r="D13" s="281"/>
      <c r="E13" s="281"/>
      <c r="F13" s="281"/>
      <c r="G13" s="281"/>
      <c r="H13" s="281"/>
      <c r="I13" s="281"/>
      <c r="J13" s="281"/>
      <c r="K13" s="7"/>
      <c r="L13" s="286">
        <v>25904</v>
      </c>
      <c r="M13" s="255"/>
      <c r="N13" s="255"/>
      <c r="O13" s="255"/>
      <c r="P13" s="255"/>
      <c r="Q13" s="255"/>
      <c r="R13" s="255"/>
      <c r="S13" s="255"/>
      <c r="T13" s="255"/>
      <c r="U13" s="255"/>
      <c r="V13" s="255">
        <v>9470</v>
      </c>
      <c r="W13" s="255"/>
      <c r="X13" s="255"/>
      <c r="Y13" s="255"/>
      <c r="Z13" s="255"/>
      <c r="AA13" s="255"/>
      <c r="AB13" s="255"/>
      <c r="AC13" s="255"/>
      <c r="AD13" s="255"/>
      <c r="AE13" s="255"/>
    </row>
    <row r="14" spans="1:31" ht="12" customHeight="1">
      <c r="A14" s="7"/>
      <c r="B14" s="281"/>
      <c r="C14" s="281"/>
      <c r="D14" s="281"/>
      <c r="E14" s="281"/>
      <c r="F14" s="281"/>
      <c r="G14" s="281"/>
      <c r="H14" s="281"/>
      <c r="I14" s="281"/>
      <c r="J14" s="281"/>
      <c r="K14" s="7"/>
      <c r="L14" s="286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</row>
    <row r="15" spans="1:31" ht="19.5" customHeight="1">
      <c r="A15" s="7"/>
      <c r="B15" s="281" t="s">
        <v>361</v>
      </c>
      <c r="C15" s="281"/>
      <c r="D15" s="281"/>
      <c r="E15" s="281"/>
      <c r="F15" s="281"/>
      <c r="G15" s="281"/>
      <c r="H15" s="281"/>
      <c r="I15" s="281"/>
      <c r="J15" s="281"/>
      <c r="K15" s="7"/>
      <c r="L15" s="286">
        <v>22082</v>
      </c>
      <c r="M15" s="255"/>
      <c r="N15" s="255"/>
      <c r="O15" s="255"/>
      <c r="P15" s="255"/>
      <c r="Q15" s="255"/>
      <c r="R15" s="255"/>
      <c r="S15" s="255"/>
      <c r="T15" s="255"/>
      <c r="U15" s="255"/>
      <c r="V15" s="255">
        <v>7630</v>
      </c>
      <c r="W15" s="255"/>
      <c r="X15" s="255"/>
      <c r="Y15" s="255"/>
      <c r="Z15" s="255"/>
      <c r="AA15" s="255"/>
      <c r="AB15" s="255"/>
      <c r="AC15" s="255"/>
      <c r="AD15" s="255"/>
      <c r="AE15" s="255"/>
    </row>
    <row r="16" spans="1:31" ht="12" customHeight="1">
      <c r="A16" s="7"/>
      <c r="B16" s="281"/>
      <c r="C16" s="281"/>
      <c r="D16" s="281"/>
      <c r="E16" s="281"/>
      <c r="F16" s="281"/>
      <c r="G16" s="281"/>
      <c r="H16" s="281"/>
      <c r="I16" s="281"/>
      <c r="J16" s="281"/>
      <c r="K16" s="7"/>
      <c r="L16" s="286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</row>
    <row r="17" spans="1:31" ht="19.5" customHeight="1">
      <c r="A17" s="7"/>
      <c r="B17" s="281" t="s">
        <v>362</v>
      </c>
      <c r="C17" s="281"/>
      <c r="D17" s="281"/>
      <c r="E17" s="281"/>
      <c r="F17" s="281"/>
      <c r="G17" s="281"/>
      <c r="H17" s="281"/>
      <c r="I17" s="281"/>
      <c r="J17" s="281"/>
      <c r="K17" s="7"/>
      <c r="L17" s="286">
        <v>28216</v>
      </c>
      <c r="M17" s="255"/>
      <c r="N17" s="255"/>
      <c r="O17" s="255"/>
      <c r="P17" s="255"/>
      <c r="Q17" s="255"/>
      <c r="R17" s="255"/>
      <c r="S17" s="255"/>
      <c r="T17" s="255"/>
      <c r="U17" s="255"/>
      <c r="V17" s="255">
        <v>11928</v>
      </c>
      <c r="W17" s="255"/>
      <c r="X17" s="255"/>
      <c r="Y17" s="255"/>
      <c r="Z17" s="255"/>
      <c r="AA17" s="255"/>
      <c r="AB17" s="255"/>
      <c r="AC17" s="255"/>
      <c r="AD17" s="255"/>
      <c r="AE17" s="255"/>
    </row>
    <row r="18" spans="1:31" ht="12" customHeight="1">
      <c r="A18" s="7"/>
      <c r="B18" s="281"/>
      <c r="C18" s="281"/>
      <c r="D18" s="281"/>
      <c r="E18" s="281"/>
      <c r="F18" s="281"/>
      <c r="G18" s="281"/>
      <c r="H18" s="281"/>
      <c r="I18" s="281"/>
      <c r="J18" s="281"/>
      <c r="K18" s="7"/>
      <c r="L18" s="286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</row>
    <row r="19" spans="1:31" ht="19.5" customHeight="1">
      <c r="A19" s="7"/>
      <c r="B19" s="281" t="s">
        <v>363</v>
      </c>
      <c r="C19" s="281"/>
      <c r="D19" s="281"/>
      <c r="E19" s="281"/>
      <c r="F19" s="281"/>
      <c r="G19" s="281"/>
      <c r="H19" s="281"/>
      <c r="I19" s="281"/>
      <c r="J19" s="281"/>
      <c r="K19" s="7"/>
      <c r="L19" s="286">
        <v>13885</v>
      </c>
      <c r="M19" s="255"/>
      <c r="N19" s="255"/>
      <c r="O19" s="255"/>
      <c r="P19" s="255"/>
      <c r="Q19" s="255"/>
      <c r="R19" s="255"/>
      <c r="S19" s="255"/>
      <c r="T19" s="255"/>
      <c r="U19" s="255"/>
      <c r="V19" s="255">
        <v>5396</v>
      </c>
      <c r="W19" s="255"/>
      <c r="X19" s="255"/>
      <c r="Y19" s="255"/>
      <c r="Z19" s="255"/>
      <c r="AA19" s="255"/>
      <c r="AB19" s="255"/>
      <c r="AC19" s="255"/>
      <c r="AD19" s="255"/>
      <c r="AE19" s="255"/>
    </row>
    <row r="20" spans="1:31" ht="12" customHeight="1">
      <c r="A20" s="7"/>
      <c r="B20" s="281"/>
      <c r="C20" s="281"/>
      <c r="D20" s="281"/>
      <c r="E20" s="281"/>
      <c r="F20" s="281"/>
      <c r="G20" s="281"/>
      <c r="H20" s="281"/>
      <c r="I20" s="281"/>
      <c r="J20" s="281"/>
      <c r="K20" s="7"/>
      <c r="L20" s="286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</row>
    <row r="21" spans="1:31" ht="19.5" customHeight="1">
      <c r="A21" s="7"/>
      <c r="B21" s="281" t="s">
        <v>364</v>
      </c>
      <c r="C21" s="281"/>
      <c r="D21" s="281"/>
      <c r="E21" s="281"/>
      <c r="F21" s="281"/>
      <c r="G21" s="281"/>
      <c r="H21" s="281"/>
      <c r="I21" s="281"/>
      <c r="J21" s="281"/>
      <c r="K21" s="7"/>
      <c r="L21" s="286">
        <v>7580</v>
      </c>
      <c r="M21" s="255"/>
      <c r="N21" s="255"/>
      <c r="O21" s="255"/>
      <c r="P21" s="255"/>
      <c r="Q21" s="255"/>
      <c r="R21" s="255"/>
      <c r="S21" s="255"/>
      <c r="T21" s="255"/>
      <c r="U21" s="255"/>
      <c r="V21" s="255">
        <v>3104</v>
      </c>
      <c r="W21" s="255"/>
      <c r="X21" s="255"/>
      <c r="Y21" s="255"/>
      <c r="Z21" s="255"/>
      <c r="AA21" s="255"/>
      <c r="AB21" s="255"/>
      <c r="AC21" s="255"/>
      <c r="AD21" s="255"/>
      <c r="AE21" s="255"/>
    </row>
    <row r="22" spans="1:31" ht="12" customHeight="1">
      <c r="A22" s="7"/>
      <c r="B22" s="281"/>
      <c r="C22" s="281"/>
      <c r="D22" s="281"/>
      <c r="E22" s="281"/>
      <c r="F22" s="281"/>
      <c r="G22" s="281"/>
      <c r="H22" s="281"/>
      <c r="I22" s="281"/>
      <c r="J22" s="281"/>
      <c r="K22" s="7"/>
      <c r="L22" s="286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</row>
    <row r="23" spans="1:31" ht="19.5" customHeight="1">
      <c r="A23" s="7"/>
      <c r="B23" s="281" t="s">
        <v>365</v>
      </c>
      <c r="C23" s="281"/>
      <c r="D23" s="281"/>
      <c r="E23" s="281"/>
      <c r="F23" s="281"/>
      <c r="G23" s="281"/>
      <c r="H23" s="281"/>
      <c r="I23" s="281"/>
      <c r="J23" s="281"/>
      <c r="K23" s="7"/>
      <c r="L23" s="286">
        <v>8711</v>
      </c>
      <c r="M23" s="255"/>
      <c r="N23" s="255"/>
      <c r="O23" s="255"/>
      <c r="P23" s="255"/>
      <c r="Q23" s="255"/>
      <c r="R23" s="255"/>
      <c r="S23" s="255"/>
      <c r="T23" s="255"/>
      <c r="U23" s="255"/>
      <c r="V23" s="255">
        <v>3086</v>
      </c>
      <c r="W23" s="255"/>
      <c r="X23" s="255"/>
      <c r="Y23" s="255"/>
      <c r="Z23" s="255"/>
      <c r="AA23" s="255"/>
      <c r="AB23" s="255"/>
      <c r="AC23" s="255"/>
      <c r="AD23" s="255"/>
      <c r="AE23" s="255"/>
    </row>
    <row r="24" spans="1:31" ht="12" customHeight="1">
      <c r="A24" s="7"/>
      <c r="B24" s="281"/>
      <c r="C24" s="281"/>
      <c r="D24" s="281"/>
      <c r="E24" s="281"/>
      <c r="F24" s="281"/>
      <c r="G24" s="281"/>
      <c r="H24" s="281"/>
      <c r="I24" s="281"/>
      <c r="J24" s="281"/>
      <c r="K24" s="7"/>
      <c r="L24" s="286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</row>
    <row r="25" spans="1:31" ht="19.5" customHeight="1">
      <c r="A25" s="7"/>
      <c r="B25" s="281" t="s">
        <v>366</v>
      </c>
      <c r="C25" s="281"/>
      <c r="D25" s="281"/>
      <c r="E25" s="281"/>
      <c r="F25" s="281"/>
      <c r="G25" s="281"/>
      <c r="H25" s="281"/>
      <c r="I25" s="281"/>
      <c r="J25" s="281"/>
      <c r="K25" s="7"/>
      <c r="L25" s="286">
        <v>8039</v>
      </c>
      <c r="M25" s="255"/>
      <c r="N25" s="255"/>
      <c r="O25" s="255"/>
      <c r="P25" s="255"/>
      <c r="Q25" s="255"/>
      <c r="R25" s="255"/>
      <c r="S25" s="255"/>
      <c r="T25" s="255"/>
      <c r="U25" s="255"/>
      <c r="V25" s="255">
        <v>2349</v>
      </c>
      <c r="W25" s="255"/>
      <c r="X25" s="255"/>
      <c r="Y25" s="255"/>
      <c r="Z25" s="255"/>
      <c r="AA25" s="255"/>
      <c r="AB25" s="255"/>
      <c r="AC25" s="255"/>
      <c r="AD25" s="255"/>
      <c r="AE25" s="255"/>
    </row>
    <row r="26" spans="1:31" ht="12" customHeight="1">
      <c r="A26" s="7"/>
      <c r="B26" s="281"/>
      <c r="C26" s="281"/>
      <c r="D26" s="281"/>
      <c r="E26" s="281"/>
      <c r="F26" s="281"/>
      <c r="G26" s="281"/>
      <c r="H26" s="281"/>
      <c r="I26" s="281"/>
      <c r="J26" s="281"/>
      <c r="K26" s="7"/>
      <c r="L26" s="286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</row>
    <row r="27" spans="1:31" ht="19.5" customHeight="1">
      <c r="A27" s="7"/>
      <c r="B27" s="281" t="s">
        <v>367</v>
      </c>
      <c r="C27" s="281"/>
      <c r="D27" s="281"/>
      <c r="E27" s="281"/>
      <c r="F27" s="281"/>
      <c r="G27" s="281"/>
      <c r="H27" s="281"/>
      <c r="I27" s="281"/>
      <c r="J27" s="281"/>
      <c r="K27" s="7"/>
      <c r="L27" s="286">
        <v>10398</v>
      </c>
      <c r="M27" s="255"/>
      <c r="N27" s="255"/>
      <c r="O27" s="255"/>
      <c r="P27" s="255"/>
      <c r="Q27" s="255"/>
      <c r="R27" s="255"/>
      <c r="S27" s="255"/>
      <c r="T27" s="255"/>
      <c r="U27" s="255"/>
      <c r="V27" s="255">
        <v>3371</v>
      </c>
      <c r="W27" s="255"/>
      <c r="X27" s="255"/>
      <c r="Y27" s="255"/>
      <c r="Z27" s="255"/>
      <c r="AA27" s="255"/>
      <c r="AB27" s="255"/>
      <c r="AC27" s="255"/>
      <c r="AD27" s="255"/>
      <c r="AE27" s="255"/>
    </row>
    <row r="28" spans="1:31" ht="12" customHeight="1">
      <c r="A28" s="7"/>
      <c r="B28" s="281"/>
      <c r="C28" s="281"/>
      <c r="D28" s="281"/>
      <c r="E28" s="281"/>
      <c r="F28" s="281"/>
      <c r="G28" s="281"/>
      <c r="H28" s="281"/>
      <c r="I28" s="281"/>
      <c r="J28" s="281"/>
      <c r="K28" s="7"/>
      <c r="L28" s="286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</row>
    <row r="29" spans="1:31" ht="19.5" customHeight="1">
      <c r="A29" s="7"/>
      <c r="B29" s="281" t="s">
        <v>368</v>
      </c>
      <c r="C29" s="281"/>
      <c r="D29" s="281"/>
      <c r="E29" s="281"/>
      <c r="F29" s="281"/>
      <c r="G29" s="281"/>
      <c r="H29" s="281"/>
      <c r="I29" s="281"/>
      <c r="J29" s="281"/>
      <c r="K29" s="7"/>
      <c r="L29" s="286">
        <v>19595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>
        <v>7123</v>
      </c>
      <c r="W29" s="255"/>
      <c r="X29" s="255"/>
      <c r="Y29" s="255"/>
      <c r="Z29" s="255"/>
      <c r="AA29" s="255"/>
      <c r="AB29" s="255"/>
      <c r="AC29" s="255"/>
      <c r="AD29" s="255"/>
      <c r="AE29" s="255"/>
    </row>
    <row r="30" spans="1:31" ht="12" customHeight="1">
      <c r="A30" s="7"/>
      <c r="B30" s="281"/>
      <c r="C30" s="281"/>
      <c r="D30" s="281"/>
      <c r="E30" s="281"/>
      <c r="F30" s="281"/>
      <c r="G30" s="281"/>
      <c r="H30" s="281"/>
      <c r="I30" s="281"/>
      <c r="J30" s="281"/>
      <c r="K30" s="7"/>
      <c r="L30" s="286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</row>
    <row r="31" spans="1:31" ht="19.5" customHeight="1">
      <c r="A31" s="7"/>
      <c r="B31" s="281" t="s">
        <v>392</v>
      </c>
      <c r="C31" s="281"/>
      <c r="D31" s="281"/>
      <c r="E31" s="281"/>
      <c r="F31" s="281"/>
      <c r="G31" s="281"/>
      <c r="H31" s="281"/>
      <c r="I31" s="281"/>
      <c r="J31" s="281"/>
      <c r="K31" s="7"/>
      <c r="L31" s="286">
        <v>13219</v>
      </c>
      <c r="M31" s="255"/>
      <c r="N31" s="255"/>
      <c r="O31" s="255"/>
      <c r="P31" s="255"/>
      <c r="Q31" s="255"/>
      <c r="R31" s="255"/>
      <c r="S31" s="255"/>
      <c r="T31" s="255"/>
      <c r="U31" s="255"/>
      <c r="V31" s="255">
        <v>5550</v>
      </c>
      <c r="W31" s="255"/>
      <c r="X31" s="255"/>
      <c r="Y31" s="255"/>
      <c r="Z31" s="255"/>
      <c r="AA31" s="255"/>
      <c r="AB31" s="255"/>
      <c r="AC31" s="255"/>
      <c r="AD31" s="255"/>
      <c r="AE31" s="255"/>
    </row>
    <row r="32" spans="1:31" ht="12" customHeight="1">
      <c r="A32" s="7"/>
      <c r="B32" s="281"/>
      <c r="C32" s="281"/>
      <c r="D32" s="281"/>
      <c r="E32" s="281"/>
      <c r="F32" s="281"/>
      <c r="G32" s="281"/>
      <c r="H32" s="281"/>
      <c r="I32" s="281"/>
      <c r="J32" s="281"/>
      <c r="K32" s="7"/>
      <c r="L32" s="286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</row>
    <row r="33" spans="1:31" ht="19.5" customHeight="1">
      <c r="A33" s="7"/>
      <c r="B33" s="281" t="s">
        <v>393</v>
      </c>
      <c r="C33" s="281"/>
      <c r="D33" s="281"/>
      <c r="E33" s="281"/>
      <c r="F33" s="281"/>
      <c r="G33" s="281"/>
      <c r="H33" s="281"/>
      <c r="I33" s="281"/>
      <c r="J33" s="281"/>
      <c r="K33" s="7"/>
      <c r="L33" s="286">
        <v>13170</v>
      </c>
      <c r="M33" s="255"/>
      <c r="N33" s="255"/>
      <c r="O33" s="255"/>
      <c r="P33" s="255"/>
      <c r="Q33" s="255"/>
      <c r="R33" s="255"/>
      <c r="S33" s="255"/>
      <c r="T33" s="255"/>
      <c r="U33" s="255"/>
      <c r="V33" s="255">
        <v>5040</v>
      </c>
      <c r="W33" s="255"/>
      <c r="X33" s="255"/>
      <c r="Y33" s="255"/>
      <c r="Z33" s="255"/>
      <c r="AA33" s="255"/>
      <c r="AB33" s="255"/>
      <c r="AC33" s="255"/>
      <c r="AD33" s="255"/>
      <c r="AE33" s="255"/>
    </row>
    <row r="34" spans="1:31" ht="12" customHeight="1">
      <c r="A34" s="7"/>
      <c r="B34" s="281"/>
      <c r="C34" s="281"/>
      <c r="D34" s="281"/>
      <c r="E34" s="281"/>
      <c r="F34" s="281"/>
      <c r="G34" s="281"/>
      <c r="H34" s="281"/>
      <c r="I34" s="281"/>
      <c r="J34" s="281"/>
      <c r="K34" s="7"/>
      <c r="L34" s="286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</row>
    <row r="35" spans="1:31" ht="19.5" customHeight="1">
      <c r="A35" s="7"/>
      <c r="B35" s="281" t="s">
        <v>394</v>
      </c>
      <c r="C35" s="281"/>
      <c r="D35" s="281"/>
      <c r="E35" s="281"/>
      <c r="F35" s="281"/>
      <c r="G35" s="281"/>
      <c r="H35" s="281"/>
      <c r="I35" s="281"/>
      <c r="J35" s="281"/>
      <c r="K35" s="7"/>
      <c r="L35" s="286">
        <v>11846</v>
      </c>
      <c r="M35" s="255"/>
      <c r="N35" s="255"/>
      <c r="O35" s="255"/>
      <c r="P35" s="255"/>
      <c r="Q35" s="255"/>
      <c r="R35" s="255"/>
      <c r="S35" s="255"/>
      <c r="T35" s="255"/>
      <c r="U35" s="255"/>
      <c r="V35" s="255">
        <v>3752</v>
      </c>
      <c r="W35" s="255"/>
      <c r="X35" s="255"/>
      <c r="Y35" s="255"/>
      <c r="Z35" s="255"/>
      <c r="AA35" s="255"/>
      <c r="AB35" s="255"/>
      <c r="AC35" s="255"/>
      <c r="AD35" s="255"/>
      <c r="AE35" s="255"/>
    </row>
    <row r="36" spans="1:31" ht="11.25" customHeight="1" thickBot="1">
      <c r="A36" s="26"/>
      <c r="B36" s="281"/>
      <c r="C36" s="281"/>
      <c r="D36" s="281"/>
      <c r="E36" s="281"/>
      <c r="F36" s="281"/>
      <c r="G36" s="281"/>
      <c r="H36" s="281"/>
      <c r="I36" s="281"/>
      <c r="J36" s="281"/>
      <c r="K36" s="26"/>
      <c r="L36" s="315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</row>
    <row r="37" spans="1:31" ht="19.5" customHeight="1">
      <c r="A37" s="31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61" t="s">
        <v>369</v>
      </c>
      <c r="Y37" s="310"/>
      <c r="Z37" s="310"/>
      <c r="AA37" s="310"/>
      <c r="AB37" s="310"/>
      <c r="AC37" s="310"/>
      <c r="AD37" s="310"/>
      <c r="AE37" s="310"/>
    </row>
    <row r="38" spans="1:31" ht="16.5" customHeight="1">
      <c r="A38" s="3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52"/>
      <c r="Y38" s="146"/>
      <c r="Z38" s="146"/>
      <c r="AA38" s="146"/>
      <c r="AB38" s="146"/>
      <c r="AC38" s="146"/>
      <c r="AD38" s="146"/>
      <c r="AE38" s="146"/>
    </row>
    <row r="39" spans="1:34" s="7" customFormat="1" ht="19.5" customHeight="1">
      <c r="A39" s="266" t="s">
        <v>491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H39" s="47"/>
    </row>
    <row r="40" spans="1:34" s="7" customFormat="1" ht="19.5" customHeight="1" thickBot="1">
      <c r="A40" s="280" t="s">
        <v>742</v>
      </c>
      <c r="B40" s="350"/>
      <c r="C40" s="350"/>
      <c r="D40" s="350"/>
      <c r="E40" s="35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61"/>
      <c r="AB40" s="310"/>
      <c r="AC40" s="310"/>
      <c r="AD40" s="310"/>
      <c r="AE40" s="310"/>
      <c r="AH40" s="47"/>
    </row>
    <row r="41" spans="1:35" s="7" customFormat="1" ht="19.5" customHeight="1">
      <c r="A41" s="276" t="s">
        <v>496</v>
      </c>
      <c r="B41" s="276"/>
      <c r="C41" s="276"/>
      <c r="D41" s="277"/>
      <c r="E41" s="305" t="s">
        <v>115</v>
      </c>
      <c r="F41" s="305"/>
      <c r="G41" s="305"/>
      <c r="H41" s="305" t="s">
        <v>116</v>
      </c>
      <c r="I41" s="305"/>
      <c r="J41" s="305"/>
      <c r="K41" s="305" t="s">
        <v>117</v>
      </c>
      <c r="L41" s="305"/>
      <c r="M41" s="305"/>
      <c r="N41" s="305" t="s">
        <v>118</v>
      </c>
      <c r="O41" s="305"/>
      <c r="P41" s="305"/>
      <c r="Q41" s="305" t="s">
        <v>119</v>
      </c>
      <c r="R41" s="305"/>
      <c r="S41" s="305"/>
      <c r="T41" s="398" t="s">
        <v>120</v>
      </c>
      <c r="U41" s="398"/>
      <c r="V41" s="398"/>
      <c r="W41" s="305" t="s">
        <v>121</v>
      </c>
      <c r="X41" s="305"/>
      <c r="Y41" s="305"/>
      <c r="Z41" s="305" t="s">
        <v>498</v>
      </c>
      <c r="AA41" s="305"/>
      <c r="AB41" s="305"/>
      <c r="AC41" s="305" t="s">
        <v>122</v>
      </c>
      <c r="AD41" s="305"/>
      <c r="AE41" s="272"/>
      <c r="AH41" s="124" t="s">
        <v>517</v>
      </c>
      <c r="AI41" s="124" t="s">
        <v>499</v>
      </c>
    </row>
    <row r="42" spans="1:35" s="7" customFormat="1" ht="19.5" customHeight="1">
      <c r="A42" s="278"/>
      <c r="B42" s="278"/>
      <c r="C42" s="278"/>
      <c r="D42" s="279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93" t="s">
        <v>123</v>
      </c>
      <c r="U42" s="393"/>
      <c r="V42" s="393"/>
      <c r="W42" s="311"/>
      <c r="X42" s="311"/>
      <c r="Y42" s="311"/>
      <c r="Z42" s="311"/>
      <c r="AA42" s="311"/>
      <c r="AB42" s="311"/>
      <c r="AC42" s="311"/>
      <c r="AD42" s="311"/>
      <c r="AE42" s="267"/>
      <c r="AH42" s="203" t="s">
        <v>500</v>
      </c>
      <c r="AI42" s="204">
        <v>983</v>
      </c>
    </row>
    <row r="43" spans="4:35" s="7" customFormat="1" ht="12" customHeight="1">
      <c r="D43" s="11"/>
      <c r="T43" s="52"/>
      <c r="U43" s="52"/>
      <c r="V43" s="52"/>
      <c r="AH43" s="205"/>
      <c r="AI43" s="206"/>
    </row>
    <row r="44" spans="1:35" s="7" customFormat="1" ht="19.5" customHeight="1" thickBot="1">
      <c r="A44" s="332" t="s">
        <v>124</v>
      </c>
      <c r="B44" s="332"/>
      <c r="C44" s="10" t="s">
        <v>445</v>
      </c>
      <c r="D44" s="37" t="s">
        <v>315</v>
      </c>
      <c r="E44" s="394">
        <v>15005</v>
      </c>
      <c r="F44" s="394">
        <f>SUM(I44:AE44)</f>
        <v>13959</v>
      </c>
      <c r="G44" s="394"/>
      <c r="H44" s="394">
        <v>1046</v>
      </c>
      <c r="I44" s="394"/>
      <c r="J44" s="394"/>
      <c r="K44" s="394">
        <v>97</v>
      </c>
      <c r="L44" s="394"/>
      <c r="M44" s="394"/>
      <c r="N44" s="394">
        <v>2640</v>
      </c>
      <c r="O44" s="394"/>
      <c r="P44" s="394"/>
      <c r="Q44" s="394">
        <v>260</v>
      </c>
      <c r="R44" s="394"/>
      <c r="S44" s="394"/>
      <c r="T44" s="394">
        <v>104</v>
      </c>
      <c r="U44" s="394"/>
      <c r="V44" s="394"/>
      <c r="W44" s="394">
        <v>5498</v>
      </c>
      <c r="X44" s="394"/>
      <c r="Y44" s="394"/>
      <c r="Z44" s="394">
        <v>2907</v>
      </c>
      <c r="AA44" s="394"/>
      <c r="AB44" s="394"/>
      <c r="AC44" s="394">
        <v>2453</v>
      </c>
      <c r="AD44" s="394"/>
      <c r="AE44" s="394"/>
      <c r="AH44" s="205" t="s">
        <v>501</v>
      </c>
      <c r="AI44" s="206">
        <v>90</v>
      </c>
    </row>
    <row r="45" spans="3:36" s="7" customFormat="1" ht="18.75" customHeight="1">
      <c r="C45" s="10"/>
      <c r="D45" s="11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G45" s="401" t="s">
        <v>512</v>
      </c>
      <c r="AH45" s="208" t="s">
        <v>513</v>
      </c>
      <c r="AI45" s="209">
        <v>863</v>
      </c>
      <c r="AJ45" s="403">
        <f>SUM(AI45:AI46)</f>
        <v>2564</v>
      </c>
    </row>
    <row r="46" spans="1:36" s="7" customFormat="1" ht="19.5" customHeight="1" thickBot="1">
      <c r="A46" s="332"/>
      <c r="B46" s="332"/>
      <c r="C46" s="10" t="s">
        <v>497</v>
      </c>
      <c r="D46" s="37"/>
      <c r="E46" s="397">
        <f>SUM(H46:AE46)</f>
        <v>14931</v>
      </c>
      <c r="F46" s="394"/>
      <c r="G46" s="394"/>
      <c r="H46" s="394">
        <v>983</v>
      </c>
      <c r="I46" s="394"/>
      <c r="J46" s="394"/>
      <c r="K46" s="394">
        <v>90</v>
      </c>
      <c r="L46" s="394"/>
      <c r="M46" s="394"/>
      <c r="N46" s="394">
        <v>2564</v>
      </c>
      <c r="O46" s="394"/>
      <c r="P46" s="394"/>
      <c r="Q46" s="394">
        <v>250</v>
      </c>
      <c r="R46" s="394"/>
      <c r="S46" s="394"/>
      <c r="T46" s="394">
        <v>93</v>
      </c>
      <c r="U46" s="394"/>
      <c r="V46" s="394"/>
      <c r="W46" s="394">
        <v>5325</v>
      </c>
      <c r="X46" s="394"/>
      <c r="Y46" s="394"/>
      <c r="Z46" s="394">
        <v>2626</v>
      </c>
      <c r="AA46" s="394"/>
      <c r="AB46" s="394"/>
      <c r="AC46" s="394">
        <v>3000</v>
      </c>
      <c r="AD46" s="394"/>
      <c r="AE46" s="394"/>
      <c r="AG46" s="402"/>
      <c r="AH46" s="211" t="s">
        <v>514</v>
      </c>
      <c r="AI46" s="212">
        <v>1701</v>
      </c>
      <c r="AJ46" s="404"/>
    </row>
    <row r="47" spans="4:35" s="7" customFormat="1" ht="18.75" customHeight="1">
      <c r="D47" s="37"/>
      <c r="E47" s="397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H47" s="213" t="s">
        <v>502</v>
      </c>
      <c r="AI47" s="214">
        <v>108</v>
      </c>
    </row>
    <row r="48" spans="1:35" s="7" customFormat="1" ht="19.5" customHeight="1" thickBot="1">
      <c r="A48" s="332"/>
      <c r="B48" s="332"/>
      <c r="C48" s="10" t="s">
        <v>492</v>
      </c>
      <c r="D48" s="37"/>
      <c r="E48" s="397">
        <v>14905</v>
      </c>
      <c r="F48" s="394"/>
      <c r="G48" s="394"/>
      <c r="H48" s="394">
        <v>974</v>
      </c>
      <c r="I48" s="394"/>
      <c r="J48" s="394"/>
      <c r="K48" s="394">
        <v>94</v>
      </c>
      <c r="L48" s="394"/>
      <c r="M48" s="394"/>
      <c r="N48" s="394">
        <v>2613</v>
      </c>
      <c r="O48" s="394"/>
      <c r="P48" s="394"/>
      <c r="Q48" s="394">
        <v>261</v>
      </c>
      <c r="R48" s="394"/>
      <c r="S48" s="394"/>
      <c r="T48" s="394">
        <v>92</v>
      </c>
      <c r="U48" s="394"/>
      <c r="V48" s="394"/>
      <c r="W48" s="394">
        <v>5087</v>
      </c>
      <c r="X48" s="394"/>
      <c r="Y48" s="394"/>
      <c r="Z48" s="394">
        <v>2645</v>
      </c>
      <c r="AA48" s="394"/>
      <c r="AB48" s="394"/>
      <c r="AC48" s="394">
        <v>3139</v>
      </c>
      <c r="AD48" s="394"/>
      <c r="AE48" s="394"/>
      <c r="AH48" s="205" t="s">
        <v>503</v>
      </c>
      <c r="AI48" s="206">
        <v>5325</v>
      </c>
    </row>
    <row r="49" spans="3:36" s="7" customFormat="1" ht="18.75" customHeight="1">
      <c r="C49" s="10"/>
      <c r="E49" s="397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G49" s="401" t="s">
        <v>504</v>
      </c>
      <c r="AH49" s="208" t="s">
        <v>504</v>
      </c>
      <c r="AI49" s="209">
        <v>235</v>
      </c>
      <c r="AJ49" s="382">
        <f>SUM(AI49:AI50)</f>
        <v>250</v>
      </c>
    </row>
    <row r="50" spans="1:36" s="7" customFormat="1" ht="19.5" customHeight="1" thickBot="1">
      <c r="A50" s="332"/>
      <c r="B50" s="332"/>
      <c r="C50" s="10" t="s">
        <v>713</v>
      </c>
      <c r="E50" s="397">
        <f>SUM(H50:AE50)</f>
        <v>14421</v>
      </c>
      <c r="F50" s="394"/>
      <c r="G50" s="394"/>
      <c r="H50" s="394">
        <v>933</v>
      </c>
      <c r="I50" s="394"/>
      <c r="J50" s="394"/>
      <c r="K50" s="394">
        <v>89</v>
      </c>
      <c r="L50" s="394"/>
      <c r="M50" s="394"/>
      <c r="N50" s="394">
        <v>2574</v>
      </c>
      <c r="O50" s="394"/>
      <c r="P50" s="394"/>
      <c r="Q50" s="394">
        <v>247</v>
      </c>
      <c r="R50" s="394"/>
      <c r="S50" s="394"/>
      <c r="T50" s="394">
        <v>90</v>
      </c>
      <c r="U50" s="394"/>
      <c r="V50" s="394"/>
      <c r="W50" s="394">
        <v>4565</v>
      </c>
      <c r="X50" s="394"/>
      <c r="Y50" s="394"/>
      <c r="Z50" s="394">
        <v>2527</v>
      </c>
      <c r="AA50" s="394"/>
      <c r="AB50" s="394"/>
      <c r="AC50" s="394">
        <v>3396</v>
      </c>
      <c r="AD50" s="394"/>
      <c r="AE50" s="394"/>
      <c r="AG50" s="402"/>
      <c r="AH50" s="211" t="s">
        <v>505</v>
      </c>
      <c r="AI50" s="212">
        <v>15</v>
      </c>
      <c r="AJ50" s="400"/>
    </row>
    <row r="51" spans="1:36" s="7" customFormat="1" ht="19.5" customHeight="1" thickBot="1">
      <c r="A51" s="332"/>
      <c r="B51" s="332"/>
      <c r="C51" s="10"/>
      <c r="E51" s="397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G51" s="207"/>
      <c r="AH51" s="211" t="s">
        <v>633</v>
      </c>
      <c r="AI51" s="212">
        <v>72</v>
      </c>
      <c r="AJ51" s="125">
        <f>SUM(AI51:AI53)</f>
        <v>93</v>
      </c>
    </row>
    <row r="52" spans="1:36" s="15" customFormat="1" ht="19.5" customHeight="1" thickBot="1">
      <c r="A52" s="396"/>
      <c r="B52" s="396"/>
      <c r="C52" s="139" t="s">
        <v>724</v>
      </c>
      <c r="E52" s="408">
        <v>13802</v>
      </c>
      <c r="F52" s="395"/>
      <c r="G52" s="395"/>
      <c r="H52" s="395">
        <v>845</v>
      </c>
      <c r="I52" s="395"/>
      <c r="J52" s="395"/>
      <c r="K52" s="395">
        <v>85</v>
      </c>
      <c r="L52" s="395"/>
      <c r="M52" s="395"/>
      <c r="N52" s="395">
        <v>2337</v>
      </c>
      <c r="O52" s="395"/>
      <c r="P52" s="395"/>
      <c r="Q52" s="395">
        <v>250</v>
      </c>
      <c r="R52" s="395"/>
      <c r="S52" s="395"/>
      <c r="T52" s="395">
        <v>98</v>
      </c>
      <c r="U52" s="395"/>
      <c r="V52" s="395"/>
      <c r="W52" s="395">
        <v>4236</v>
      </c>
      <c r="X52" s="395"/>
      <c r="Y52" s="395"/>
      <c r="Z52" s="395">
        <v>2082</v>
      </c>
      <c r="AA52" s="395"/>
      <c r="AB52" s="395"/>
      <c r="AC52" s="395">
        <v>3869</v>
      </c>
      <c r="AD52" s="395"/>
      <c r="AE52" s="395"/>
      <c r="AG52" s="216"/>
      <c r="AH52" s="217"/>
      <c r="AI52" s="218"/>
      <c r="AJ52" s="219"/>
    </row>
    <row r="53" spans="1:36" s="7" customFormat="1" ht="9" customHeight="1" thickBot="1">
      <c r="A53" s="271"/>
      <c r="B53" s="271"/>
      <c r="C53" s="10"/>
      <c r="E53" s="405"/>
      <c r="F53" s="406"/>
      <c r="G53" s="406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G53" s="210"/>
      <c r="AH53" s="211" t="s">
        <v>714</v>
      </c>
      <c r="AI53" s="212">
        <v>21</v>
      </c>
      <c r="AJ53" s="215"/>
    </row>
    <row r="54" spans="1:35" s="7" customFormat="1" ht="19.5" customHeight="1">
      <c r="A54" s="31" t="s">
        <v>395</v>
      </c>
      <c r="B54" s="138" t="s">
        <v>743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74"/>
      <c r="S54" s="174"/>
      <c r="T54" s="174"/>
      <c r="U54" s="33"/>
      <c r="V54" s="33"/>
      <c r="W54" s="33"/>
      <c r="X54" s="33"/>
      <c r="Y54" s="256" t="s">
        <v>125</v>
      </c>
      <c r="Z54" s="256"/>
      <c r="AA54" s="236"/>
      <c r="AB54" s="236"/>
      <c r="AC54" s="236"/>
      <c r="AD54" s="236"/>
      <c r="AE54" s="236"/>
      <c r="AH54" s="213" t="s">
        <v>506</v>
      </c>
      <c r="AI54" s="214" t="s">
        <v>482</v>
      </c>
    </row>
    <row r="55" spans="1:35" ht="19.5" customHeight="1">
      <c r="A55" s="31" t="s">
        <v>395</v>
      </c>
      <c r="B55" s="138" t="s">
        <v>634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S55" s="138"/>
      <c r="T55" s="138"/>
      <c r="U55" s="138"/>
      <c r="V55" s="253"/>
      <c r="W55" s="253"/>
      <c r="X55" s="253"/>
      <c r="Y55" s="249" t="s">
        <v>399</v>
      </c>
      <c r="Z55" s="249"/>
      <c r="AA55" s="249"/>
      <c r="AB55" s="249"/>
      <c r="AC55" s="249"/>
      <c r="AD55" s="249"/>
      <c r="AE55" s="249"/>
      <c r="AH55" s="203" t="s">
        <v>498</v>
      </c>
      <c r="AI55" s="204">
        <v>2626</v>
      </c>
    </row>
    <row r="56" spans="34:35" ht="19.5" customHeight="1">
      <c r="AH56" s="203" t="s">
        <v>507</v>
      </c>
      <c r="AI56" s="204">
        <v>1930</v>
      </c>
    </row>
    <row r="57" spans="34:35" ht="19.5" customHeight="1">
      <c r="AH57" s="203" t="s">
        <v>508</v>
      </c>
      <c r="AI57" s="204">
        <v>98</v>
      </c>
    </row>
    <row r="58" spans="34:35" ht="19.5" customHeight="1">
      <c r="AH58" s="203" t="s">
        <v>509</v>
      </c>
      <c r="AI58" s="204">
        <v>847</v>
      </c>
    </row>
    <row r="59" spans="34:35" ht="19.5" customHeight="1">
      <c r="AH59" s="203" t="s">
        <v>510</v>
      </c>
      <c r="AI59" s="204" t="s">
        <v>482</v>
      </c>
    </row>
    <row r="60" spans="34:35" ht="19.5" customHeight="1" thickBot="1">
      <c r="AH60" s="205" t="s">
        <v>511</v>
      </c>
      <c r="AI60" s="206">
        <v>17</v>
      </c>
    </row>
    <row r="61" spans="34:36" ht="19.5" customHeight="1" thickBot="1">
      <c r="AH61" s="220" t="s">
        <v>515</v>
      </c>
      <c r="AI61" s="221"/>
      <c r="AJ61" s="222">
        <f>SUM(AI47,AI54,AI56:AI60)</f>
        <v>3000</v>
      </c>
    </row>
    <row r="62" spans="34:35" ht="19.5" customHeight="1">
      <c r="AH62" s="39" t="s">
        <v>516</v>
      </c>
      <c r="AI62" s="223">
        <f>SUM(AI42:AI61)</f>
        <v>14931</v>
      </c>
    </row>
  </sheetData>
  <sheetProtection/>
  <mergeCells count="225">
    <mergeCell ref="AC53:AE53"/>
    <mergeCell ref="W51:Y51"/>
    <mergeCell ref="Z51:AB51"/>
    <mergeCell ref="AC51:AE51"/>
    <mergeCell ref="W53:Y53"/>
    <mergeCell ref="Z53:AB53"/>
    <mergeCell ref="K51:M51"/>
    <mergeCell ref="E52:G52"/>
    <mergeCell ref="H52:J52"/>
    <mergeCell ref="K52:M52"/>
    <mergeCell ref="Q53:S53"/>
    <mergeCell ref="T53:V53"/>
    <mergeCell ref="Q51:S51"/>
    <mergeCell ref="T51:V51"/>
    <mergeCell ref="T52:V52"/>
    <mergeCell ref="N53:P53"/>
    <mergeCell ref="K48:M48"/>
    <mergeCell ref="N48:P48"/>
    <mergeCell ref="Q48:S48"/>
    <mergeCell ref="E47:G47"/>
    <mergeCell ref="K47:M47"/>
    <mergeCell ref="E53:G53"/>
    <mergeCell ref="H53:J53"/>
    <mergeCell ref="K53:M53"/>
    <mergeCell ref="E51:G51"/>
    <mergeCell ref="H51:J51"/>
    <mergeCell ref="Z47:AB47"/>
    <mergeCell ref="Z48:AB48"/>
    <mergeCell ref="T47:V47"/>
    <mergeCell ref="W47:Y47"/>
    <mergeCell ref="Q52:S52"/>
    <mergeCell ref="AG49:AG50"/>
    <mergeCell ref="AC48:AE48"/>
    <mergeCell ref="Q45:S45"/>
    <mergeCell ref="T45:V45"/>
    <mergeCell ref="AC45:AE45"/>
    <mergeCell ref="Q47:S47"/>
    <mergeCell ref="H5:J5"/>
    <mergeCell ref="AJ45:AJ46"/>
    <mergeCell ref="B12:J12"/>
    <mergeCell ref="L15:U15"/>
    <mergeCell ref="B11:J11"/>
    <mergeCell ref="L9:U9"/>
    <mergeCell ref="AJ49:AJ50"/>
    <mergeCell ref="K50:M50"/>
    <mergeCell ref="N50:P50"/>
    <mergeCell ref="Q50:S50"/>
    <mergeCell ref="T50:V50"/>
    <mergeCell ref="W45:Y45"/>
    <mergeCell ref="Q46:S46"/>
    <mergeCell ref="AG45:AG46"/>
    <mergeCell ref="AC50:AE50"/>
    <mergeCell ref="K45:M45"/>
    <mergeCell ref="B16:J16"/>
    <mergeCell ref="B15:J15"/>
    <mergeCell ref="A1:AE1"/>
    <mergeCell ref="A46:B46"/>
    <mergeCell ref="T46:V46"/>
    <mergeCell ref="W46:Y46"/>
    <mergeCell ref="Z46:AB46"/>
    <mergeCell ref="H6:J6"/>
    <mergeCell ref="B8:E8"/>
    <mergeCell ref="H8:J8"/>
    <mergeCell ref="L6:U6"/>
    <mergeCell ref="B17:J17"/>
    <mergeCell ref="A2:E2"/>
    <mergeCell ref="A3:K3"/>
    <mergeCell ref="B9:J9"/>
    <mergeCell ref="A51:B51"/>
    <mergeCell ref="B33:J33"/>
    <mergeCell ref="L33:U33"/>
    <mergeCell ref="E46:G46"/>
    <mergeCell ref="E50:G50"/>
    <mergeCell ref="V33:AE33"/>
    <mergeCell ref="Q49:S49"/>
    <mergeCell ref="T49:V49"/>
    <mergeCell ref="Y54:AE54"/>
    <mergeCell ref="A53:B53"/>
    <mergeCell ref="A50:B50"/>
    <mergeCell ref="A48:B48"/>
    <mergeCell ref="Z50:AB50"/>
    <mergeCell ref="H50:J50"/>
    <mergeCell ref="E49:G49"/>
    <mergeCell ref="V15:AE15"/>
    <mergeCell ref="V16:AE16"/>
    <mergeCell ref="V18:AE18"/>
    <mergeCell ref="H46:J46"/>
    <mergeCell ref="Z49:AB49"/>
    <mergeCell ref="K44:M44"/>
    <mergeCell ref="N44:P44"/>
    <mergeCell ref="H49:J49"/>
    <mergeCell ref="H44:J44"/>
    <mergeCell ref="Q44:S44"/>
    <mergeCell ref="W44:Y44"/>
    <mergeCell ref="T44:V44"/>
    <mergeCell ref="N49:P49"/>
    <mergeCell ref="V14:AE14"/>
    <mergeCell ref="V17:AE17"/>
    <mergeCell ref="A39:AE39"/>
    <mergeCell ref="V29:AE29"/>
    <mergeCell ref="V32:AE32"/>
    <mergeCell ref="V28:AE28"/>
    <mergeCell ref="AC49:AE49"/>
    <mergeCell ref="B28:J28"/>
    <mergeCell ref="L28:U28"/>
    <mergeCell ref="V7:AE7"/>
    <mergeCell ref="V11:AE11"/>
    <mergeCell ref="V9:AE9"/>
    <mergeCell ref="V10:AE10"/>
    <mergeCell ref="L10:U10"/>
    <mergeCell ref="B14:J14"/>
    <mergeCell ref="B13:J13"/>
    <mergeCell ref="B18:J18"/>
    <mergeCell ref="V34:AE34"/>
    <mergeCell ref="V31:AE31"/>
    <mergeCell ref="V13:AE13"/>
    <mergeCell ref="L13:U13"/>
    <mergeCell ref="V20:AE20"/>
    <mergeCell ref="L11:U11"/>
    <mergeCell ref="L14:U14"/>
    <mergeCell ref="L12:U12"/>
    <mergeCell ref="V22:AE22"/>
    <mergeCell ref="V30:AE30"/>
    <mergeCell ref="V3:AE3"/>
    <mergeCell ref="V5:AE5"/>
    <mergeCell ref="L3:U3"/>
    <mergeCell ref="V8:AE8"/>
    <mergeCell ref="V12:AE12"/>
    <mergeCell ref="L19:U19"/>
    <mergeCell ref="L18:U18"/>
    <mergeCell ref="L16:U16"/>
    <mergeCell ref="V19:AE19"/>
    <mergeCell ref="V6:AE6"/>
    <mergeCell ref="A5:E5"/>
    <mergeCell ref="B7:E7"/>
    <mergeCell ref="B6:E6"/>
    <mergeCell ref="B19:J19"/>
    <mergeCell ref="L5:U5"/>
    <mergeCell ref="L7:U7"/>
    <mergeCell ref="L8:U8"/>
    <mergeCell ref="H7:J7"/>
    <mergeCell ref="L17:U17"/>
    <mergeCell ref="B10:J10"/>
    <mergeCell ref="B21:J21"/>
    <mergeCell ref="L21:U21"/>
    <mergeCell ref="V21:AE21"/>
    <mergeCell ref="B20:J20"/>
    <mergeCell ref="L20:U20"/>
    <mergeCell ref="B23:J23"/>
    <mergeCell ref="L23:U23"/>
    <mergeCell ref="V23:AE23"/>
    <mergeCell ref="B22:J22"/>
    <mergeCell ref="L22:U22"/>
    <mergeCell ref="B24:J24"/>
    <mergeCell ref="L24:U24"/>
    <mergeCell ref="V24:AE24"/>
    <mergeCell ref="B25:J25"/>
    <mergeCell ref="L25:U25"/>
    <mergeCell ref="V25:AE25"/>
    <mergeCell ref="B26:J26"/>
    <mergeCell ref="L26:U26"/>
    <mergeCell ref="V26:AE26"/>
    <mergeCell ref="B27:J27"/>
    <mergeCell ref="L27:U27"/>
    <mergeCell ref="V27:AE27"/>
    <mergeCell ref="B31:J31"/>
    <mergeCell ref="B34:J34"/>
    <mergeCell ref="L34:U34"/>
    <mergeCell ref="B29:J29"/>
    <mergeCell ref="L29:U29"/>
    <mergeCell ref="B32:J32"/>
    <mergeCell ref="L32:U32"/>
    <mergeCell ref="B30:J30"/>
    <mergeCell ref="L30:U30"/>
    <mergeCell ref="L31:U31"/>
    <mergeCell ref="AA40:AE40"/>
    <mergeCell ref="B35:J35"/>
    <mergeCell ref="L35:U35"/>
    <mergeCell ref="AC52:AE52"/>
    <mergeCell ref="W52:Y52"/>
    <mergeCell ref="AC47:AE47"/>
    <mergeCell ref="AC46:AE46"/>
    <mergeCell ref="V35:AE35"/>
    <mergeCell ref="Z41:AB42"/>
    <mergeCell ref="H47:J47"/>
    <mergeCell ref="AC44:AE44"/>
    <mergeCell ref="B37:W37"/>
    <mergeCell ref="B36:J36"/>
    <mergeCell ref="L36:U36"/>
    <mergeCell ref="V36:AE36"/>
    <mergeCell ref="X37:AE37"/>
    <mergeCell ref="A40:E40"/>
    <mergeCell ref="A44:B44"/>
    <mergeCell ref="N41:P42"/>
    <mergeCell ref="AC41:AE42"/>
    <mergeCell ref="A41:D42"/>
    <mergeCell ref="E41:G42"/>
    <mergeCell ref="H41:J42"/>
    <mergeCell ref="T48:V48"/>
    <mergeCell ref="N45:P45"/>
    <mergeCell ref="K41:M42"/>
    <mergeCell ref="Q41:S42"/>
    <mergeCell ref="H48:J48"/>
    <mergeCell ref="T41:V41"/>
    <mergeCell ref="E44:G44"/>
    <mergeCell ref="K49:M49"/>
    <mergeCell ref="A52:B52"/>
    <mergeCell ref="N52:P52"/>
    <mergeCell ref="K46:M46"/>
    <mergeCell ref="N46:P46"/>
    <mergeCell ref="E45:G45"/>
    <mergeCell ref="H45:J45"/>
    <mergeCell ref="N51:P51"/>
    <mergeCell ref="N47:P47"/>
    <mergeCell ref="E48:G48"/>
    <mergeCell ref="Y55:AE55"/>
    <mergeCell ref="W41:Y42"/>
    <mergeCell ref="T42:V42"/>
    <mergeCell ref="V55:X55"/>
    <mergeCell ref="Z45:AB45"/>
    <mergeCell ref="Z52:AB52"/>
    <mergeCell ref="W50:Y50"/>
    <mergeCell ref="W48:Y48"/>
    <mergeCell ref="Z44:AB44"/>
    <mergeCell ref="W49:Y49"/>
  </mergeCells>
  <printOptions horizontalCentered="1"/>
  <pageMargins left="0.5905511811023623" right="0.3937007874015748" top="0.45" bottom="0.3937007874015748" header="0.36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I34"/>
  <sheetViews>
    <sheetView zoomScale="80" zoomScaleNormal="80" zoomScalePageLayoutView="0" workbookViewId="0" topLeftCell="A7">
      <selection activeCell="T12" sqref="T12"/>
    </sheetView>
  </sheetViews>
  <sheetFormatPr defaultColWidth="3.625" defaultRowHeight="30" customHeight="1"/>
  <cols>
    <col min="1" max="1" width="1.37890625" style="30" customWidth="1"/>
    <col min="2" max="11" width="3.625" style="30" customWidth="1"/>
    <col min="12" max="12" width="2.375" style="30" customWidth="1"/>
    <col min="13" max="13" width="12.625" style="30" bestFit="1" customWidth="1"/>
    <col min="14" max="14" width="11.625" style="30" customWidth="1"/>
    <col min="15" max="15" width="9.875" style="30" customWidth="1"/>
    <col min="16" max="16" width="11.625" style="30" customWidth="1"/>
    <col min="17" max="17" width="10.375" style="30" customWidth="1"/>
    <col min="18" max="18" width="9.875" style="30" customWidth="1"/>
    <col min="19" max="19" width="10.125" style="30" customWidth="1"/>
    <col min="20" max="20" width="10.50390625" style="30" customWidth="1"/>
    <col min="21" max="21" width="1.75390625" style="30" customWidth="1"/>
    <col min="22" max="26" width="9.375" style="30" customWidth="1"/>
    <col min="27" max="27" width="10.50390625" style="30" customWidth="1"/>
    <col min="28" max="34" width="9.375" style="30" customWidth="1"/>
    <col min="35" max="16384" width="3.625" style="30" customWidth="1"/>
  </cols>
  <sheetData>
    <row r="1" spans="1:18" ht="39.75" customHeight="1">
      <c r="A1" s="242" t="s">
        <v>715</v>
      </c>
      <c r="B1" s="242"/>
      <c r="C1" s="242"/>
      <c r="D1" s="242"/>
      <c r="E1" s="242"/>
      <c r="F1" s="242"/>
      <c r="G1" s="242"/>
      <c r="H1" s="242"/>
      <c r="I1" s="242"/>
      <c r="J1" s="242"/>
      <c r="K1" s="128"/>
      <c r="L1" s="128"/>
      <c r="M1" s="128"/>
      <c r="N1" s="128"/>
      <c r="O1" s="128"/>
      <c r="P1" s="128"/>
      <c r="Q1" s="128"/>
      <c r="R1" s="128"/>
    </row>
    <row r="2" spans="2:34" ht="34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4" t="s">
        <v>716</v>
      </c>
      <c r="U2" s="54"/>
      <c r="V2" s="55" t="s">
        <v>717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24.75" customHeight="1" thickBot="1">
      <c r="A3" s="241" t="s">
        <v>23</v>
      </c>
      <c r="B3" s="241"/>
      <c r="C3" s="241"/>
      <c r="D3" s="241"/>
      <c r="E3" s="241"/>
      <c r="F3" s="241"/>
      <c r="G3" s="241"/>
      <c r="H3" s="241"/>
      <c r="I3" s="241"/>
      <c r="J3" s="241"/>
      <c r="K3" s="26"/>
      <c r="L3" s="26"/>
      <c r="M3" s="26"/>
      <c r="N3" s="26"/>
      <c r="O3" s="26"/>
      <c r="P3" s="26"/>
      <c r="Q3" s="26"/>
      <c r="R3" s="26"/>
      <c r="S3" s="26"/>
      <c r="T3" s="26"/>
      <c r="U3" s="7"/>
      <c r="V3" s="26"/>
      <c r="W3" s="26"/>
      <c r="X3" s="26"/>
      <c r="Y3" s="26"/>
      <c r="Z3" s="26"/>
      <c r="AA3" s="26"/>
      <c r="AB3" s="234"/>
      <c r="AC3" s="234"/>
      <c r="AD3" s="234"/>
      <c r="AE3" s="235"/>
      <c r="AF3" s="26"/>
      <c r="AG3" s="26"/>
      <c r="AH3" s="130" t="s">
        <v>615</v>
      </c>
    </row>
    <row r="4" spans="1:35" ht="57" customHeight="1">
      <c r="A4" s="239" t="s">
        <v>614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40"/>
      <c r="M4" s="119" t="s">
        <v>250</v>
      </c>
      <c r="N4" s="119" t="s">
        <v>251</v>
      </c>
      <c r="O4" s="119" t="s">
        <v>493</v>
      </c>
      <c r="P4" s="119" t="s">
        <v>598</v>
      </c>
      <c r="Q4" s="119" t="s">
        <v>599</v>
      </c>
      <c r="R4" s="119" t="s">
        <v>600</v>
      </c>
      <c r="S4" s="119" t="s">
        <v>601</v>
      </c>
      <c r="T4" s="126" t="s">
        <v>602</v>
      </c>
      <c r="U4" s="7"/>
      <c r="V4" s="123" t="s">
        <v>603</v>
      </c>
      <c r="W4" s="119" t="s">
        <v>604</v>
      </c>
      <c r="X4" s="119" t="s">
        <v>605</v>
      </c>
      <c r="Y4" s="131" t="s">
        <v>606</v>
      </c>
      <c r="Z4" s="119" t="s">
        <v>607</v>
      </c>
      <c r="AA4" s="119" t="s">
        <v>608</v>
      </c>
      <c r="AB4" s="131" t="s">
        <v>392</v>
      </c>
      <c r="AC4" s="119" t="s">
        <v>609</v>
      </c>
      <c r="AD4" s="119" t="s">
        <v>610</v>
      </c>
      <c r="AE4" s="119" t="s">
        <v>624</v>
      </c>
      <c r="AF4" s="119" t="s">
        <v>611</v>
      </c>
      <c r="AG4" s="119" t="s">
        <v>612</v>
      </c>
      <c r="AH4" s="126" t="s">
        <v>613</v>
      </c>
      <c r="AI4" s="7"/>
    </row>
    <row r="5" spans="1:34" ht="30" customHeight="1">
      <c r="A5" s="238" t="s">
        <v>5</v>
      </c>
      <c r="B5" s="238"/>
      <c r="C5" s="238"/>
      <c r="D5" s="238"/>
      <c r="E5" s="132"/>
      <c r="F5" s="31"/>
      <c r="G5" s="31" t="s">
        <v>375</v>
      </c>
      <c r="H5" s="31">
        <v>1</v>
      </c>
      <c r="I5" s="73" t="s">
        <v>219</v>
      </c>
      <c r="J5" s="30" t="s">
        <v>315</v>
      </c>
      <c r="K5" s="30" t="s">
        <v>376</v>
      </c>
      <c r="L5" s="132"/>
      <c r="M5" s="133">
        <v>4499643</v>
      </c>
      <c r="N5" s="111">
        <v>4308672</v>
      </c>
      <c r="O5" s="111">
        <v>190971</v>
      </c>
      <c r="P5" s="111">
        <v>2095096</v>
      </c>
      <c r="Q5" s="111">
        <v>360283</v>
      </c>
      <c r="R5" s="111">
        <v>314229</v>
      </c>
      <c r="S5" s="111">
        <v>238803</v>
      </c>
      <c r="T5" s="111">
        <v>240102</v>
      </c>
      <c r="U5" s="86"/>
      <c r="V5" s="111">
        <v>117693</v>
      </c>
      <c r="W5" s="111">
        <v>85191</v>
      </c>
      <c r="X5" s="111">
        <v>82948</v>
      </c>
      <c r="Y5" s="111">
        <v>71938</v>
      </c>
      <c r="Z5" s="111">
        <v>125008</v>
      </c>
      <c r="AA5" s="111">
        <v>208230</v>
      </c>
      <c r="AB5" s="111">
        <v>119304</v>
      </c>
      <c r="AC5" s="111">
        <v>106989</v>
      </c>
      <c r="AD5" s="111">
        <v>142858</v>
      </c>
      <c r="AE5" s="111">
        <v>97001</v>
      </c>
      <c r="AF5" s="111">
        <v>37285</v>
      </c>
      <c r="AG5" s="111">
        <v>51199</v>
      </c>
      <c r="AH5" s="111">
        <v>5486</v>
      </c>
    </row>
    <row r="6" spans="1:34" ht="34.5" customHeight="1">
      <c r="A6" s="238"/>
      <c r="B6" s="238"/>
      <c r="C6" s="238"/>
      <c r="D6" s="238"/>
      <c r="F6" s="31"/>
      <c r="G6" s="31"/>
      <c r="H6" s="31">
        <v>1</v>
      </c>
      <c r="I6" s="73" t="s">
        <v>220</v>
      </c>
      <c r="J6" s="36"/>
      <c r="M6" s="84">
        <v>4474615</v>
      </c>
      <c r="N6" s="56">
        <v>4298764</v>
      </c>
      <c r="O6" s="56">
        <v>175850</v>
      </c>
      <c r="P6" s="56">
        <v>2093222</v>
      </c>
      <c r="Q6" s="56">
        <v>370935</v>
      </c>
      <c r="R6" s="56">
        <v>325168</v>
      </c>
      <c r="S6" s="56">
        <v>230438</v>
      </c>
      <c r="T6" s="56">
        <v>237929</v>
      </c>
      <c r="U6" s="111"/>
      <c r="V6" s="56">
        <v>122831</v>
      </c>
      <c r="W6" s="56">
        <v>85879</v>
      </c>
      <c r="X6" s="56">
        <v>82945</v>
      </c>
      <c r="Y6" s="56">
        <v>76952</v>
      </c>
      <c r="Z6" s="56">
        <v>125144</v>
      </c>
      <c r="AA6" s="56">
        <v>204576</v>
      </c>
      <c r="AB6" s="56">
        <v>116614</v>
      </c>
      <c r="AC6" s="56">
        <v>101230</v>
      </c>
      <c r="AD6" s="56">
        <v>124901</v>
      </c>
      <c r="AE6" s="56">
        <v>83160</v>
      </c>
      <c r="AF6" s="56">
        <v>37090</v>
      </c>
      <c r="AG6" s="56">
        <v>49734</v>
      </c>
      <c r="AH6" s="56">
        <v>5866</v>
      </c>
    </row>
    <row r="7" spans="7:34" s="36" customFormat="1" ht="34.5" customHeight="1">
      <c r="G7" s="65"/>
      <c r="H7" s="66" t="s">
        <v>213</v>
      </c>
      <c r="I7" s="66" t="s">
        <v>221</v>
      </c>
      <c r="M7" s="110">
        <v>4472375</v>
      </c>
      <c r="N7" s="88">
        <v>4282298</v>
      </c>
      <c r="O7" s="88">
        <v>190077</v>
      </c>
      <c r="P7" s="88">
        <v>2160490</v>
      </c>
      <c r="Q7" s="88">
        <v>356326</v>
      </c>
      <c r="R7" s="88">
        <v>307731</v>
      </c>
      <c r="S7" s="88">
        <v>238140</v>
      </c>
      <c r="T7" s="88">
        <v>236604</v>
      </c>
      <c r="U7" s="88"/>
      <c r="V7" s="88">
        <v>110037</v>
      </c>
      <c r="W7" s="88">
        <v>78007</v>
      </c>
      <c r="X7" s="88">
        <v>82003</v>
      </c>
      <c r="Y7" s="88">
        <v>72306</v>
      </c>
      <c r="Z7" s="88">
        <v>119923</v>
      </c>
      <c r="AA7" s="88">
        <v>196900</v>
      </c>
      <c r="AB7" s="88">
        <v>111645</v>
      </c>
      <c r="AC7" s="88">
        <v>109501</v>
      </c>
      <c r="AD7" s="88">
        <v>102685</v>
      </c>
      <c r="AE7" s="88">
        <v>94909</v>
      </c>
      <c r="AF7" s="88">
        <v>37638</v>
      </c>
      <c r="AG7" s="88">
        <v>52296</v>
      </c>
      <c r="AH7" s="88">
        <v>5234</v>
      </c>
    </row>
    <row r="8" spans="1:34" ht="34.5" customHeight="1">
      <c r="A8" s="30">
        <v>9</v>
      </c>
      <c r="M8" s="110"/>
      <c r="N8" s="88"/>
      <c r="O8" s="8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34" s="36" customFormat="1" ht="34.5" customHeight="1">
      <c r="B9" s="237" t="s">
        <v>253</v>
      </c>
      <c r="C9" s="237"/>
      <c r="D9" s="237"/>
      <c r="E9" s="237"/>
      <c r="F9" s="237"/>
      <c r="G9" s="237"/>
      <c r="H9" s="237"/>
      <c r="I9" s="237"/>
      <c r="J9" s="237"/>
      <c r="K9" s="67"/>
      <c r="L9" s="67"/>
      <c r="M9" s="110">
        <v>97961</v>
      </c>
      <c r="N9" s="88">
        <v>88068</v>
      </c>
      <c r="O9" s="88">
        <v>9893</v>
      </c>
      <c r="P9" s="224">
        <v>7692</v>
      </c>
      <c r="Q9" s="224">
        <v>922</v>
      </c>
      <c r="R9" s="224">
        <v>5596</v>
      </c>
      <c r="S9" s="224">
        <v>10267</v>
      </c>
      <c r="T9" s="224">
        <v>10712</v>
      </c>
      <c r="U9" s="224"/>
      <c r="V9" s="224">
        <v>3823</v>
      </c>
      <c r="W9" s="224">
        <v>3121</v>
      </c>
      <c r="X9" s="224">
        <v>10469</v>
      </c>
      <c r="Y9" s="224">
        <v>5184</v>
      </c>
      <c r="Z9" s="224">
        <v>7014</v>
      </c>
      <c r="AA9" s="224">
        <v>7630</v>
      </c>
      <c r="AB9" s="224">
        <v>7028</v>
      </c>
      <c r="AC9" s="224">
        <v>3250</v>
      </c>
      <c r="AD9" s="224">
        <v>5359</v>
      </c>
      <c r="AE9" s="224">
        <v>2932</v>
      </c>
      <c r="AF9" s="224">
        <v>3179</v>
      </c>
      <c r="AG9" s="224">
        <v>2935</v>
      </c>
      <c r="AH9" s="224">
        <v>847</v>
      </c>
    </row>
    <row r="10" spans="3:34" ht="34.5" customHeight="1">
      <c r="C10" s="6"/>
      <c r="D10" s="42" t="s">
        <v>580</v>
      </c>
      <c r="E10" s="238" t="s">
        <v>254</v>
      </c>
      <c r="F10" s="238"/>
      <c r="G10" s="238"/>
      <c r="H10" s="238"/>
      <c r="I10" s="238"/>
      <c r="J10" s="238"/>
      <c r="K10" s="238"/>
      <c r="L10" s="109"/>
      <c r="M10" s="84">
        <v>72298</v>
      </c>
      <c r="N10" s="56">
        <v>65158</v>
      </c>
      <c r="O10" s="56">
        <v>7140</v>
      </c>
      <c r="P10" s="111">
        <v>6273</v>
      </c>
      <c r="Q10" s="111">
        <v>583</v>
      </c>
      <c r="R10" s="111">
        <v>4628</v>
      </c>
      <c r="S10" s="111">
        <v>7089</v>
      </c>
      <c r="T10" s="111">
        <v>3523</v>
      </c>
      <c r="U10" s="111"/>
      <c r="V10" s="111">
        <v>3103</v>
      </c>
      <c r="W10" s="111">
        <v>744</v>
      </c>
      <c r="X10" s="111">
        <v>9589</v>
      </c>
      <c r="Y10" s="111">
        <v>4749</v>
      </c>
      <c r="Z10" s="111">
        <v>5633</v>
      </c>
      <c r="AA10" s="111">
        <v>6777</v>
      </c>
      <c r="AB10" s="111">
        <v>6174</v>
      </c>
      <c r="AC10" s="111">
        <v>2731</v>
      </c>
      <c r="AD10" s="111">
        <v>3563</v>
      </c>
      <c r="AE10" s="111">
        <v>2261</v>
      </c>
      <c r="AF10" s="111">
        <v>2531</v>
      </c>
      <c r="AG10" s="111">
        <v>2335</v>
      </c>
      <c r="AH10" s="111">
        <v>13</v>
      </c>
    </row>
    <row r="11" spans="3:34" ht="34.5" customHeight="1">
      <c r="C11" s="6"/>
      <c r="D11" s="42" t="s">
        <v>581</v>
      </c>
      <c r="E11" s="238" t="s">
        <v>255</v>
      </c>
      <c r="F11" s="238"/>
      <c r="G11" s="238"/>
      <c r="H11" s="238"/>
      <c r="I11" s="238"/>
      <c r="J11" s="238"/>
      <c r="K11" s="238"/>
      <c r="L11" s="109"/>
      <c r="M11" s="84">
        <v>9431</v>
      </c>
      <c r="N11" s="56">
        <v>8196</v>
      </c>
      <c r="O11" s="56">
        <v>1234</v>
      </c>
      <c r="P11" s="111">
        <v>221</v>
      </c>
      <c r="Q11" s="111">
        <v>93</v>
      </c>
      <c r="R11" s="111">
        <v>533</v>
      </c>
      <c r="S11" s="111">
        <v>2551</v>
      </c>
      <c r="T11" s="111">
        <v>1797</v>
      </c>
      <c r="U11" s="111"/>
      <c r="V11" s="111">
        <v>175</v>
      </c>
      <c r="W11" s="111">
        <v>36</v>
      </c>
      <c r="X11" s="111">
        <v>844</v>
      </c>
      <c r="Y11" s="111">
        <v>177</v>
      </c>
      <c r="Z11" s="111">
        <v>136</v>
      </c>
      <c r="AA11" s="111">
        <v>216</v>
      </c>
      <c r="AB11" s="111">
        <v>742</v>
      </c>
      <c r="AC11" s="111">
        <v>343</v>
      </c>
      <c r="AD11" s="111">
        <v>333</v>
      </c>
      <c r="AE11" s="111">
        <v>14</v>
      </c>
      <c r="AF11" s="111">
        <v>624</v>
      </c>
      <c r="AG11" s="111">
        <v>596</v>
      </c>
      <c r="AH11" s="134" t="s">
        <v>744</v>
      </c>
    </row>
    <row r="12" spans="3:34" ht="34.5" customHeight="1">
      <c r="C12" s="6"/>
      <c r="D12" s="42" t="s">
        <v>582</v>
      </c>
      <c r="E12" s="238" t="s">
        <v>256</v>
      </c>
      <c r="F12" s="238"/>
      <c r="G12" s="238"/>
      <c r="H12" s="238"/>
      <c r="I12" s="238"/>
      <c r="J12" s="238"/>
      <c r="K12" s="238"/>
      <c r="L12" s="109"/>
      <c r="M12" s="84">
        <v>16232</v>
      </c>
      <c r="N12" s="56">
        <v>14713</v>
      </c>
      <c r="O12" s="56">
        <v>1519</v>
      </c>
      <c r="P12" s="111">
        <v>1198</v>
      </c>
      <c r="Q12" s="111">
        <v>246</v>
      </c>
      <c r="R12" s="111">
        <v>435</v>
      </c>
      <c r="S12" s="111">
        <v>628</v>
      </c>
      <c r="T12" s="111">
        <v>5393</v>
      </c>
      <c r="U12" s="111"/>
      <c r="V12" s="111">
        <v>545</v>
      </c>
      <c r="W12" s="111">
        <v>2340</v>
      </c>
      <c r="X12" s="111">
        <v>37</v>
      </c>
      <c r="Y12" s="111">
        <v>258</v>
      </c>
      <c r="Z12" s="111">
        <v>1245</v>
      </c>
      <c r="AA12" s="111">
        <v>637</v>
      </c>
      <c r="AB12" s="111">
        <v>112</v>
      </c>
      <c r="AC12" s="111">
        <v>177</v>
      </c>
      <c r="AD12" s="111">
        <v>1462</v>
      </c>
      <c r="AE12" s="111">
        <v>657</v>
      </c>
      <c r="AF12" s="111">
        <v>24</v>
      </c>
      <c r="AG12" s="111">
        <v>4</v>
      </c>
      <c r="AH12" s="111">
        <v>834</v>
      </c>
    </row>
    <row r="13" spans="3:34" ht="34.5" customHeight="1">
      <c r="C13" s="6"/>
      <c r="D13" s="42"/>
      <c r="E13" s="109"/>
      <c r="F13" s="109"/>
      <c r="G13" s="109"/>
      <c r="H13" s="109"/>
      <c r="I13" s="109"/>
      <c r="J13" s="109"/>
      <c r="K13" s="109"/>
      <c r="M13" s="8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2:34" s="36" customFormat="1" ht="34.5" customHeight="1">
      <c r="B14" s="237" t="s">
        <v>257</v>
      </c>
      <c r="C14" s="237"/>
      <c r="D14" s="237"/>
      <c r="E14" s="237"/>
      <c r="F14" s="237"/>
      <c r="G14" s="237"/>
      <c r="H14" s="237"/>
      <c r="I14" s="237"/>
      <c r="J14" s="237"/>
      <c r="K14" s="67"/>
      <c r="L14" s="67"/>
      <c r="M14" s="110">
        <v>1321548</v>
      </c>
      <c r="N14" s="88">
        <v>1274462</v>
      </c>
      <c r="O14" s="88">
        <v>47086</v>
      </c>
      <c r="P14" s="224">
        <v>771337</v>
      </c>
      <c r="Q14" s="224">
        <v>19742</v>
      </c>
      <c r="R14" s="224">
        <v>80605</v>
      </c>
      <c r="S14" s="224">
        <v>64222</v>
      </c>
      <c r="T14" s="224">
        <v>61533</v>
      </c>
      <c r="U14" s="224"/>
      <c r="V14" s="224">
        <v>27585</v>
      </c>
      <c r="W14" s="224">
        <v>31909</v>
      </c>
      <c r="X14" s="224">
        <v>10282</v>
      </c>
      <c r="Y14" s="224">
        <v>20234</v>
      </c>
      <c r="Z14" s="224">
        <v>40886</v>
      </c>
      <c r="AA14" s="224">
        <v>78586</v>
      </c>
      <c r="AB14" s="224">
        <v>21763</v>
      </c>
      <c r="AC14" s="224">
        <v>16222</v>
      </c>
      <c r="AD14" s="224">
        <v>29556</v>
      </c>
      <c r="AE14" s="224">
        <v>34863</v>
      </c>
      <c r="AF14" s="224">
        <v>6512</v>
      </c>
      <c r="AG14" s="224">
        <v>5208</v>
      </c>
      <c r="AH14" s="224">
        <v>503</v>
      </c>
    </row>
    <row r="15" spans="3:34" ht="34.5" customHeight="1">
      <c r="C15" s="6"/>
      <c r="D15" s="42" t="s">
        <v>583</v>
      </c>
      <c r="E15" s="238" t="s">
        <v>258</v>
      </c>
      <c r="F15" s="238"/>
      <c r="G15" s="238"/>
      <c r="H15" s="238"/>
      <c r="I15" s="238"/>
      <c r="J15" s="238"/>
      <c r="K15" s="238"/>
      <c r="L15" s="109"/>
      <c r="M15" s="84">
        <v>15399</v>
      </c>
      <c r="N15" s="56">
        <v>15236</v>
      </c>
      <c r="O15" s="56">
        <v>163</v>
      </c>
      <c r="P15" s="111">
        <v>1800</v>
      </c>
      <c r="Q15" s="134" t="s">
        <v>746</v>
      </c>
      <c r="R15" s="111">
        <v>111</v>
      </c>
      <c r="S15" s="111">
        <v>701</v>
      </c>
      <c r="T15" s="111">
        <v>1346</v>
      </c>
      <c r="U15" s="111"/>
      <c r="V15" s="111">
        <v>192</v>
      </c>
      <c r="W15" s="111">
        <v>9598</v>
      </c>
      <c r="X15" s="134" t="s">
        <v>746</v>
      </c>
      <c r="Y15" s="134" t="s">
        <v>746</v>
      </c>
      <c r="Z15" s="134" t="s">
        <v>746</v>
      </c>
      <c r="AA15" s="134">
        <v>767</v>
      </c>
      <c r="AB15" s="134">
        <v>607</v>
      </c>
      <c r="AC15" s="134">
        <v>32</v>
      </c>
      <c r="AD15" s="134">
        <v>83</v>
      </c>
      <c r="AE15" s="134" t="s">
        <v>746</v>
      </c>
      <c r="AF15" s="134">
        <v>145</v>
      </c>
      <c r="AG15" s="134" t="s">
        <v>746</v>
      </c>
      <c r="AH15" s="134">
        <v>18</v>
      </c>
    </row>
    <row r="16" spans="3:34" ht="34.5" customHeight="1">
      <c r="C16" s="6"/>
      <c r="D16" s="42" t="s">
        <v>584</v>
      </c>
      <c r="E16" s="238" t="s">
        <v>259</v>
      </c>
      <c r="F16" s="238"/>
      <c r="G16" s="238"/>
      <c r="H16" s="238"/>
      <c r="I16" s="238"/>
      <c r="J16" s="238"/>
      <c r="K16" s="238"/>
      <c r="L16" s="109"/>
      <c r="M16" s="84">
        <v>1081503</v>
      </c>
      <c r="N16" s="56">
        <v>1044582</v>
      </c>
      <c r="O16" s="56">
        <v>36920</v>
      </c>
      <c r="P16" s="111">
        <v>692376</v>
      </c>
      <c r="Q16" s="111">
        <v>5080</v>
      </c>
      <c r="R16" s="111">
        <v>60330</v>
      </c>
      <c r="S16" s="111">
        <v>48477</v>
      </c>
      <c r="T16" s="111">
        <v>38045</v>
      </c>
      <c r="U16" s="111"/>
      <c r="V16" s="111">
        <v>20699</v>
      </c>
      <c r="W16" s="111">
        <v>18851</v>
      </c>
      <c r="X16" s="111">
        <v>2265</v>
      </c>
      <c r="Y16" s="111">
        <v>12956</v>
      </c>
      <c r="Z16" s="111">
        <v>34688</v>
      </c>
      <c r="AA16" s="111">
        <v>66846</v>
      </c>
      <c r="AB16" s="111">
        <v>12166</v>
      </c>
      <c r="AC16" s="111">
        <v>8950</v>
      </c>
      <c r="AD16" s="111">
        <v>22852</v>
      </c>
      <c r="AE16" s="111">
        <v>31498</v>
      </c>
      <c r="AF16" s="111">
        <v>3241</v>
      </c>
      <c r="AG16" s="111">
        <v>2080</v>
      </c>
      <c r="AH16" s="111">
        <v>102</v>
      </c>
    </row>
    <row r="17" spans="3:34" ht="34.5" customHeight="1">
      <c r="C17" s="6"/>
      <c r="D17" s="42" t="s">
        <v>585</v>
      </c>
      <c r="E17" s="238" t="s">
        <v>260</v>
      </c>
      <c r="F17" s="238"/>
      <c r="G17" s="238"/>
      <c r="H17" s="238"/>
      <c r="I17" s="238"/>
      <c r="J17" s="238"/>
      <c r="K17" s="238"/>
      <c r="L17" s="109"/>
      <c r="M17" s="84">
        <v>224646</v>
      </c>
      <c r="N17" s="56">
        <v>214643</v>
      </c>
      <c r="O17" s="56">
        <v>10003</v>
      </c>
      <c r="P17" s="111">
        <v>77160</v>
      </c>
      <c r="Q17" s="111">
        <v>14662</v>
      </c>
      <c r="R17" s="111">
        <v>20164</v>
      </c>
      <c r="S17" s="111">
        <v>15044</v>
      </c>
      <c r="T17" s="111">
        <v>22143</v>
      </c>
      <c r="U17" s="111"/>
      <c r="V17" s="111">
        <v>6694</v>
      </c>
      <c r="W17" s="111">
        <v>3460</v>
      </c>
      <c r="X17" s="111">
        <v>8016</v>
      </c>
      <c r="Y17" s="111">
        <v>7278</v>
      </c>
      <c r="Z17" s="111">
        <v>6198</v>
      </c>
      <c r="AA17" s="111">
        <v>10974</v>
      </c>
      <c r="AB17" s="111">
        <v>8990</v>
      </c>
      <c r="AC17" s="111">
        <v>7240</v>
      </c>
      <c r="AD17" s="111">
        <v>6621</v>
      </c>
      <c r="AE17" s="111">
        <v>3365</v>
      </c>
      <c r="AF17" s="111">
        <v>3127</v>
      </c>
      <c r="AG17" s="111">
        <v>3128</v>
      </c>
      <c r="AH17" s="111">
        <v>383</v>
      </c>
    </row>
    <row r="18" spans="3:34" ht="34.5" customHeight="1">
      <c r="C18" s="6"/>
      <c r="D18" s="42"/>
      <c r="E18" s="109"/>
      <c r="F18" s="109"/>
      <c r="G18" s="109"/>
      <c r="H18" s="109"/>
      <c r="I18" s="109"/>
      <c r="J18" s="109"/>
      <c r="K18" s="109"/>
      <c r="M18" s="84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2:34" s="36" customFormat="1" ht="34.5" customHeight="1">
      <c r="B19" s="237" t="s">
        <v>261</v>
      </c>
      <c r="C19" s="237"/>
      <c r="D19" s="237"/>
      <c r="E19" s="237"/>
      <c r="F19" s="237"/>
      <c r="G19" s="237"/>
      <c r="H19" s="237"/>
      <c r="I19" s="237"/>
      <c r="J19" s="237"/>
      <c r="K19" s="67"/>
      <c r="L19" s="67"/>
      <c r="M19" s="110">
        <v>3100358</v>
      </c>
      <c r="N19" s="88">
        <v>2965529</v>
      </c>
      <c r="O19" s="88">
        <v>134829</v>
      </c>
      <c r="P19" s="224">
        <v>1415548</v>
      </c>
      <c r="Q19" s="224">
        <v>343295</v>
      </c>
      <c r="R19" s="224">
        <v>222685</v>
      </c>
      <c r="S19" s="224">
        <v>166466</v>
      </c>
      <c r="T19" s="224">
        <v>166460</v>
      </c>
      <c r="U19" s="224"/>
      <c r="V19" s="224">
        <v>79736</v>
      </c>
      <c r="W19" s="224">
        <v>43244</v>
      </c>
      <c r="X19" s="224">
        <v>61934</v>
      </c>
      <c r="Y19" s="224">
        <v>47599</v>
      </c>
      <c r="Z19" s="224">
        <v>66270</v>
      </c>
      <c r="AA19" s="224">
        <v>111721</v>
      </c>
      <c r="AB19" s="224">
        <v>83777</v>
      </c>
      <c r="AC19" s="224">
        <v>90394</v>
      </c>
      <c r="AD19" s="224">
        <v>66400</v>
      </c>
      <c r="AE19" s="224">
        <v>57612</v>
      </c>
      <c r="AF19" s="224">
        <v>28303</v>
      </c>
      <c r="AG19" s="224">
        <v>45008</v>
      </c>
      <c r="AH19" s="224">
        <v>3906</v>
      </c>
    </row>
    <row r="20" spans="3:34" ht="34.5" customHeight="1">
      <c r="C20" s="6"/>
      <c r="D20" s="42" t="s">
        <v>586</v>
      </c>
      <c r="E20" s="238" t="s">
        <v>262</v>
      </c>
      <c r="F20" s="238"/>
      <c r="G20" s="238"/>
      <c r="H20" s="238"/>
      <c r="I20" s="238"/>
      <c r="J20" s="238"/>
      <c r="K20" s="238"/>
      <c r="L20" s="109"/>
      <c r="M20" s="84">
        <v>145470</v>
      </c>
      <c r="N20" s="56">
        <v>138260</v>
      </c>
      <c r="O20" s="56">
        <v>7210</v>
      </c>
      <c r="P20" s="111">
        <v>101732</v>
      </c>
      <c r="Q20" s="111">
        <v>7917</v>
      </c>
      <c r="R20" s="111">
        <v>6406</v>
      </c>
      <c r="S20" s="111">
        <v>6653</v>
      </c>
      <c r="T20" s="111">
        <v>4610</v>
      </c>
      <c r="U20" s="111"/>
      <c r="V20" s="111">
        <v>1347</v>
      </c>
      <c r="W20" s="111">
        <v>464</v>
      </c>
      <c r="X20" s="111">
        <v>805</v>
      </c>
      <c r="Y20" s="111">
        <v>334</v>
      </c>
      <c r="Z20" s="111">
        <v>793</v>
      </c>
      <c r="AA20" s="111">
        <v>1279</v>
      </c>
      <c r="AB20" s="111">
        <v>3285</v>
      </c>
      <c r="AC20" s="111">
        <v>2100</v>
      </c>
      <c r="AD20" s="111">
        <v>534</v>
      </c>
      <c r="AE20" s="111">
        <v>845</v>
      </c>
      <c r="AF20" s="111">
        <v>5856</v>
      </c>
      <c r="AG20" s="111">
        <v>471</v>
      </c>
      <c r="AH20" s="111">
        <v>38</v>
      </c>
    </row>
    <row r="21" spans="3:34" ht="34.5" customHeight="1">
      <c r="C21" s="6"/>
      <c r="D21" s="42" t="s">
        <v>587</v>
      </c>
      <c r="E21" s="238" t="s">
        <v>592</v>
      </c>
      <c r="F21" s="238"/>
      <c r="G21" s="238"/>
      <c r="H21" s="238"/>
      <c r="I21" s="238"/>
      <c r="J21" s="238"/>
      <c r="K21" s="238"/>
      <c r="L21" s="109"/>
      <c r="M21" s="84">
        <v>392182</v>
      </c>
      <c r="N21" s="56">
        <v>381525</v>
      </c>
      <c r="O21" s="56">
        <v>10657</v>
      </c>
      <c r="P21" s="111">
        <v>222780</v>
      </c>
      <c r="Q21" s="111">
        <v>32382</v>
      </c>
      <c r="R21" s="111">
        <v>27902</v>
      </c>
      <c r="S21" s="111">
        <v>19005</v>
      </c>
      <c r="T21" s="111">
        <v>18986</v>
      </c>
      <c r="U21" s="111"/>
      <c r="V21" s="111">
        <v>8736</v>
      </c>
      <c r="W21" s="111">
        <v>3235</v>
      </c>
      <c r="X21" s="111">
        <v>5574</v>
      </c>
      <c r="Y21" s="111">
        <v>4713</v>
      </c>
      <c r="Z21" s="111">
        <v>6635</v>
      </c>
      <c r="AA21" s="111">
        <v>12447</v>
      </c>
      <c r="AB21" s="111">
        <v>7538</v>
      </c>
      <c r="AC21" s="111">
        <v>6957</v>
      </c>
      <c r="AD21" s="111">
        <v>4635</v>
      </c>
      <c r="AE21" s="111">
        <v>5176</v>
      </c>
      <c r="AF21" s="111">
        <v>1169</v>
      </c>
      <c r="AG21" s="111">
        <v>4060</v>
      </c>
      <c r="AH21" s="111">
        <v>253</v>
      </c>
    </row>
    <row r="22" spans="3:34" ht="34.5" customHeight="1">
      <c r="C22" s="6"/>
      <c r="D22" s="42" t="s">
        <v>588</v>
      </c>
      <c r="E22" s="238" t="s">
        <v>263</v>
      </c>
      <c r="F22" s="238"/>
      <c r="G22" s="238"/>
      <c r="H22" s="238"/>
      <c r="I22" s="238"/>
      <c r="J22" s="238"/>
      <c r="K22" s="238"/>
      <c r="L22" s="109"/>
      <c r="M22" s="84">
        <v>174019</v>
      </c>
      <c r="N22" s="56">
        <v>168675</v>
      </c>
      <c r="O22" s="56">
        <v>5344</v>
      </c>
      <c r="P22" s="111">
        <v>106380</v>
      </c>
      <c r="Q22" s="111">
        <v>14569</v>
      </c>
      <c r="R22" s="111">
        <v>11592</v>
      </c>
      <c r="S22" s="111">
        <v>8221</v>
      </c>
      <c r="T22" s="111">
        <v>7755</v>
      </c>
      <c r="U22" s="111"/>
      <c r="V22" s="111">
        <v>3714</v>
      </c>
      <c r="W22" s="111">
        <v>1869</v>
      </c>
      <c r="X22" s="111">
        <v>2278</v>
      </c>
      <c r="Y22" s="111">
        <v>2434</v>
      </c>
      <c r="Z22" s="5">
        <v>-3006</v>
      </c>
      <c r="AA22" s="111">
        <v>5126</v>
      </c>
      <c r="AB22" s="111">
        <v>3037</v>
      </c>
      <c r="AC22" s="111">
        <v>1981</v>
      </c>
      <c r="AD22" s="111">
        <v>2722</v>
      </c>
      <c r="AE22" s="111">
        <v>2354</v>
      </c>
      <c r="AF22" s="111">
        <v>1036</v>
      </c>
      <c r="AG22" s="111">
        <v>1841</v>
      </c>
      <c r="AH22" s="111">
        <v>113</v>
      </c>
    </row>
    <row r="23" spans="3:34" ht="34.5" customHeight="1">
      <c r="C23" s="6" t="s">
        <v>589</v>
      </c>
      <c r="D23" s="42" t="s">
        <v>590</v>
      </c>
      <c r="E23" s="238" t="s">
        <v>264</v>
      </c>
      <c r="F23" s="238"/>
      <c r="G23" s="238"/>
      <c r="H23" s="238"/>
      <c r="I23" s="238"/>
      <c r="J23" s="238"/>
      <c r="K23" s="238"/>
      <c r="L23" s="109"/>
      <c r="M23" s="84">
        <v>481334</v>
      </c>
      <c r="N23" s="56">
        <v>460035</v>
      </c>
      <c r="O23" s="56">
        <v>21299</v>
      </c>
      <c r="P23" s="111">
        <v>195029</v>
      </c>
      <c r="Q23" s="111">
        <v>57928</v>
      </c>
      <c r="R23" s="111">
        <v>35314</v>
      </c>
      <c r="S23" s="111">
        <v>27177</v>
      </c>
      <c r="T23" s="111">
        <v>29831</v>
      </c>
      <c r="U23" s="111"/>
      <c r="V23" s="111">
        <v>13912</v>
      </c>
      <c r="W23" s="111">
        <v>5870</v>
      </c>
      <c r="X23" s="111">
        <v>8400</v>
      </c>
      <c r="Y23" s="111">
        <v>9364</v>
      </c>
      <c r="Z23" s="111">
        <v>16988</v>
      </c>
      <c r="AA23" s="111">
        <v>21542</v>
      </c>
      <c r="AB23" s="111">
        <v>13793</v>
      </c>
      <c r="AC23" s="111">
        <v>10859</v>
      </c>
      <c r="AD23" s="111">
        <v>14028</v>
      </c>
      <c r="AE23" s="111">
        <v>12056</v>
      </c>
      <c r="AF23" s="111">
        <v>3096</v>
      </c>
      <c r="AG23" s="111">
        <v>5209</v>
      </c>
      <c r="AH23" s="111">
        <v>938</v>
      </c>
    </row>
    <row r="24" spans="3:34" ht="34.5" customHeight="1">
      <c r="C24" s="6" t="s">
        <v>589</v>
      </c>
      <c r="D24" s="42" t="s">
        <v>580</v>
      </c>
      <c r="E24" s="238" t="s">
        <v>265</v>
      </c>
      <c r="F24" s="238"/>
      <c r="G24" s="238"/>
      <c r="H24" s="238"/>
      <c r="I24" s="238"/>
      <c r="J24" s="238"/>
      <c r="K24" s="238"/>
      <c r="L24" s="109"/>
      <c r="M24" s="84">
        <v>264565</v>
      </c>
      <c r="N24" s="56">
        <v>252356</v>
      </c>
      <c r="O24" s="56">
        <v>12209</v>
      </c>
      <c r="P24" s="111">
        <v>108282</v>
      </c>
      <c r="Q24" s="111">
        <v>21120</v>
      </c>
      <c r="R24" s="111">
        <v>20067</v>
      </c>
      <c r="S24" s="111">
        <v>14632</v>
      </c>
      <c r="T24" s="111">
        <v>16720</v>
      </c>
      <c r="U24" s="111"/>
      <c r="V24" s="111">
        <v>10381</v>
      </c>
      <c r="W24" s="111">
        <v>12576</v>
      </c>
      <c r="X24" s="111">
        <v>4791</v>
      </c>
      <c r="Y24" s="111">
        <v>3637</v>
      </c>
      <c r="Z24" s="111">
        <v>6944</v>
      </c>
      <c r="AA24" s="111">
        <v>10005</v>
      </c>
      <c r="AB24" s="111">
        <v>7533</v>
      </c>
      <c r="AC24" s="111">
        <v>7275</v>
      </c>
      <c r="AD24" s="111">
        <v>8394</v>
      </c>
      <c r="AE24" s="111">
        <v>4428</v>
      </c>
      <c r="AF24" s="111">
        <v>3128</v>
      </c>
      <c r="AG24" s="111">
        <v>4190</v>
      </c>
      <c r="AH24" s="111">
        <v>462</v>
      </c>
    </row>
    <row r="25" spans="3:34" ht="34.5" customHeight="1">
      <c r="C25" s="6" t="s">
        <v>589</v>
      </c>
      <c r="D25" s="42" t="s">
        <v>581</v>
      </c>
      <c r="E25" s="238" t="s">
        <v>266</v>
      </c>
      <c r="F25" s="238"/>
      <c r="G25" s="238"/>
      <c r="H25" s="238"/>
      <c r="I25" s="238"/>
      <c r="J25" s="238"/>
      <c r="K25" s="238"/>
      <c r="L25" s="109"/>
      <c r="M25" s="84">
        <v>1003709</v>
      </c>
      <c r="N25" s="56">
        <v>964641</v>
      </c>
      <c r="O25" s="56">
        <v>39068</v>
      </c>
      <c r="P25" s="111">
        <v>453724</v>
      </c>
      <c r="Q25" s="111">
        <v>137756</v>
      </c>
      <c r="R25" s="111">
        <v>82741</v>
      </c>
      <c r="S25" s="111">
        <v>53820</v>
      </c>
      <c r="T25" s="111">
        <v>44138</v>
      </c>
      <c r="U25" s="111"/>
      <c r="V25" s="111">
        <v>23543</v>
      </c>
      <c r="W25" s="111">
        <v>9988</v>
      </c>
      <c r="X25" s="111">
        <v>21042</v>
      </c>
      <c r="Y25" s="111">
        <v>14111</v>
      </c>
      <c r="Z25" s="111">
        <v>22872</v>
      </c>
      <c r="AA25" s="111">
        <v>30600</v>
      </c>
      <c r="AB25" s="111">
        <v>20494</v>
      </c>
      <c r="AC25" s="111">
        <v>32364</v>
      </c>
      <c r="AD25" s="111">
        <v>17448</v>
      </c>
      <c r="AE25" s="111">
        <v>21246</v>
      </c>
      <c r="AF25" s="111">
        <v>7670</v>
      </c>
      <c r="AG25" s="111">
        <v>9348</v>
      </c>
      <c r="AH25" s="111">
        <v>805</v>
      </c>
    </row>
    <row r="26" spans="3:34" ht="34.5" customHeight="1">
      <c r="C26" s="6" t="s">
        <v>589</v>
      </c>
      <c r="D26" s="42" t="s">
        <v>582</v>
      </c>
      <c r="E26" s="238" t="s">
        <v>593</v>
      </c>
      <c r="F26" s="238"/>
      <c r="G26" s="238"/>
      <c r="H26" s="238"/>
      <c r="I26" s="238"/>
      <c r="J26" s="238"/>
      <c r="K26" s="238"/>
      <c r="L26" s="109"/>
      <c r="M26" s="84">
        <v>525624</v>
      </c>
      <c r="N26" s="56">
        <v>491311</v>
      </c>
      <c r="O26" s="56">
        <v>34313</v>
      </c>
      <c r="P26" s="111">
        <v>189523</v>
      </c>
      <c r="Q26" s="111">
        <v>52054</v>
      </c>
      <c r="R26" s="111">
        <v>31379</v>
      </c>
      <c r="S26" s="111">
        <v>30748</v>
      </c>
      <c r="T26" s="111">
        <v>37622</v>
      </c>
      <c r="U26" s="111"/>
      <c r="V26" s="111">
        <v>14745</v>
      </c>
      <c r="W26" s="111">
        <v>7334</v>
      </c>
      <c r="X26" s="111">
        <v>16115</v>
      </c>
      <c r="Y26" s="111">
        <v>10767</v>
      </c>
      <c r="Z26" s="111">
        <v>12071</v>
      </c>
      <c r="AA26" s="111">
        <v>23836</v>
      </c>
      <c r="AB26" s="111">
        <v>23338</v>
      </c>
      <c r="AC26" s="111">
        <v>25634</v>
      </c>
      <c r="AD26" s="111">
        <v>16144</v>
      </c>
      <c r="AE26" s="111">
        <v>9160</v>
      </c>
      <c r="AF26" s="111">
        <v>5195</v>
      </c>
      <c r="AG26" s="111">
        <v>18703</v>
      </c>
      <c r="AH26" s="111">
        <v>1255</v>
      </c>
    </row>
    <row r="27" spans="3:34" ht="34.5" customHeight="1">
      <c r="C27" s="6" t="s">
        <v>589</v>
      </c>
      <c r="D27" s="42" t="s">
        <v>583</v>
      </c>
      <c r="E27" s="244" t="s">
        <v>402</v>
      </c>
      <c r="F27" s="238"/>
      <c r="G27" s="238"/>
      <c r="H27" s="238"/>
      <c r="I27" s="238"/>
      <c r="J27" s="238"/>
      <c r="K27" s="238"/>
      <c r="L27" s="109"/>
      <c r="M27" s="84">
        <v>113455</v>
      </c>
      <c r="N27" s="56">
        <v>108727</v>
      </c>
      <c r="O27" s="56">
        <v>4728</v>
      </c>
      <c r="P27" s="111">
        <v>38097</v>
      </c>
      <c r="Q27" s="111">
        <v>19570</v>
      </c>
      <c r="R27" s="111">
        <v>7285</v>
      </c>
      <c r="S27" s="111">
        <v>6211</v>
      </c>
      <c r="T27" s="111">
        <v>6797</v>
      </c>
      <c r="U27" s="111"/>
      <c r="V27" s="111">
        <v>3359</v>
      </c>
      <c r="W27" s="111">
        <v>1908</v>
      </c>
      <c r="X27" s="111">
        <v>2927</v>
      </c>
      <c r="Y27" s="111">
        <v>2237</v>
      </c>
      <c r="Z27" s="111">
        <v>2973</v>
      </c>
      <c r="AA27" s="111">
        <v>6885</v>
      </c>
      <c r="AB27" s="111">
        <v>4757</v>
      </c>
      <c r="AC27" s="111">
        <v>3224</v>
      </c>
      <c r="AD27" s="111">
        <v>2496</v>
      </c>
      <c r="AE27" s="111">
        <v>2347</v>
      </c>
      <c r="AF27" s="111">
        <v>1153</v>
      </c>
      <c r="AG27" s="111">
        <v>1186</v>
      </c>
      <c r="AH27" s="111">
        <v>42</v>
      </c>
    </row>
    <row r="28" spans="3:34" ht="34.5" customHeight="1">
      <c r="C28" s="6"/>
      <c r="D28" s="42"/>
      <c r="F28" s="109"/>
      <c r="G28" s="109"/>
      <c r="H28" s="109"/>
      <c r="I28" s="109"/>
      <c r="J28" s="109"/>
      <c r="M28" s="84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3:34" ht="34.5" customHeight="1">
      <c r="C29" s="6"/>
      <c r="D29" s="30" t="s">
        <v>267</v>
      </c>
      <c r="F29" s="238" t="s">
        <v>268</v>
      </c>
      <c r="G29" s="238"/>
      <c r="H29" s="238"/>
      <c r="I29" s="238"/>
      <c r="J29" s="238"/>
      <c r="K29" s="238"/>
      <c r="L29" s="116"/>
      <c r="M29" s="84">
        <v>47491</v>
      </c>
      <c r="N29" s="56">
        <v>47761</v>
      </c>
      <c r="O29" s="56">
        <v>1731</v>
      </c>
      <c r="P29" s="111">
        <v>34086</v>
      </c>
      <c r="Q29" s="111">
        <v>7633</v>
      </c>
      <c r="R29" s="111">
        <v>1155</v>
      </c>
      <c r="S29" s="111">
        <v>2815</v>
      </c>
      <c r="T29" s="111">
        <v>2101</v>
      </c>
      <c r="U29" s="111"/>
      <c r="V29" s="111">
        <v>1107</v>
      </c>
      <c r="W29" s="111">
        <v>268</v>
      </c>
      <c r="X29" s="111">
        <v>681</v>
      </c>
      <c r="Y29" s="111">
        <v>711</v>
      </c>
      <c r="Z29" s="5">
        <v>-5753</v>
      </c>
      <c r="AA29" s="111">
        <v>1038</v>
      </c>
      <c r="AB29" s="111">
        <v>923</v>
      </c>
      <c r="AC29" s="111">
        <v>365</v>
      </c>
      <c r="AD29" s="135">
        <v>-1370</v>
      </c>
      <c r="AE29" s="134">
        <v>498</v>
      </c>
      <c r="AF29" s="111">
        <v>356</v>
      </c>
      <c r="AG29" s="111">
        <v>855</v>
      </c>
      <c r="AH29" s="5">
        <v>22</v>
      </c>
    </row>
    <row r="30" spans="1:34" ht="30" customHeight="1" thickBot="1">
      <c r="A30" s="26"/>
      <c r="M30" s="81"/>
      <c r="N30" s="48"/>
      <c r="O30" s="48"/>
      <c r="P30" s="48"/>
      <c r="Q30" s="48"/>
      <c r="R30" s="48"/>
      <c r="S30" s="48"/>
      <c r="T30" s="48"/>
      <c r="U30" s="56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2:34" ht="23.25" customHeight="1">
      <c r="B31" s="121" t="s">
        <v>403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33"/>
      <c r="O31" s="33"/>
      <c r="P31" s="33"/>
      <c r="Q31" s="136"/>
      <c r="R31" s="33"/>
      <c r="S31" s="33"/>
      <c r="T31" s="33"/>
      <c r="U31" s="7"/>
      <c r="V31" s="33"/>
      <c r="W31" s="33"/>
      <c r="X31" s="33"/>
      <c r="Y31" s="33"/>
      <c r="Z31" s="33"/>
      <c r="AA31" s="7"/>
      <c r="AB31" s="236"/>
      <c r="AC31" s="236"/>
      <c r="AD31" s="236"/>
      <c r="AE31" s="236"/>
      <c r="AH31" s="31" t="s">
        <v>626</v>
      </c>
    </row>
    <row r="32" spans="2:31" ht="23.25" customHeight="1">
      <c r="B32" s="243" t="s">
        <v>406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AB32" s="245"/>
      <c r="AC32" s="245"/>
      <c r="AD32" s="245"/>
      <c r="AE32" s="245"/>
    </row>
    <row r="33" spans="2:22" ht="23.25" customHeight="1">
      <c r="B33" s="38" t="s">
        <v>591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2:32" ht="22.5" customHeight="1">
      <c r="B34" s="38" t="s">
        <v>625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8"/>
      <c r="AB34" s="137"/>
      <c r="AC34" s="137"/>
      <c r="AD34" s="137"/>
      <c r="AF34" s="137"/>
    </row>
  </sheetData>
  <sheetProtection/>
  <mergeCells count="28">
    <mergeCell ref="AB32:AE32"/>
    <mergeCell ref="E20:K20"/>
    <mergeCell ref="E16:K16"/>
    <mergeCell ref="E12:K12"/>
    <mergeCell ref="A5:D5"/>
    <mergeCell ref="E10:K10"/>
    <mergeCell ref="E17:K17"/>
    <mergeCell ref="E25:K25"/>
    <mergeCell ref="A1:J1"/>
    <mergeCell ref="F3:J3"/>
    <mergeCell ref="E15:K15"/>
    <mergeCell ref="B32:R32"/>
    <mergeCell ref="E24:K24"/>
    <mergeCell ref="E26:K26"/>
    <mergeCell ref="E27:K27"/>
    <mergeCell ref="F29:K29"/>
    <mergeCell ref="E23:K23"/>
    <mergeCell ref="A6:D6"/>
    <mergeCell ref="AB3:AE3"/>
    <mergeCell ref="AB31:AE31"/>
    <mergeCell ref="B14:J14"/>
    <mergeCell ref="B19:J19"/>
    <mergeCell ref="E21:K21"/>
    <mergeCell ref="E22:K22"/>
    <mergeCell ref="A4:L4"/>
    <mergeCell ref="A3:E3"/>
    <mergeCell ref="E11:K11"/>
    <mergeCell ref="B9:J9"/>
  </mergeCells>
  <printOptions horizontalCentered="1"/>
  <pageMargins left="0.5905511811023623" right="0.5905511811023623" top="0.72" bottom="0.3937007874015748" header="0.31496062992125984" footer="0.5118110236220472"/>
  <pageSetup fitToWidth="2" fitToHeight="1" horizontalDpi="300" verticalDpi="300" orientation="portrait" paperSize="9" scale="72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H43"/>
  <sheetViews>
    <sheetView zoomScale="70" zoomScaleNormal="70" zoomScaleSheetLayoutView="70" zoomScalePageLayoutView="0" workbookViewId="0" topLeftCell="G19">
      <selection activeCell="M19" sqref="M19"/>
    </sheetView>
  </sheetViews>
  <sheetFormatPr defaultColWidth="3.625" defaultRowHeight="24" customHeight="1"/>
  <cols>
    <col min="1" max="7" width="3.625" style="30" customWidth="1"/>
    <col min="8" max="8" width="4.125" style="30" customWidth="1"/>
    <col min="9" max="11" width="3.625" style="30" customWidth="1"/>
    <col min="12" max="12" width="2.00390625" style="30" customWidth="1"/>
    <col min="13" max="13" width="12.625" style="30" customWidth="1"/>
    <col min="14" max="14" width="11.50390625" style="30" customWidth="1"/>
    <col min="15" max="15" width="11.375" style="30" customWidth="1"/>
    <col min="16" max="16" width="11.25390625" style="30" customWidth="1"/>
    <col min="17" max="17" width="10.50390625" style="30" customWidth="1"/>
    <col min="18" max="18" width="10.625" style="30" customWidth="1"/>
    <col min="19" max="19" width="10.50390625" style="30" customWidth="1"/>
    <col min="20" max="20" width="9.875" style="30" customWidth="1"/>
    <col min="21" max="21" width="1.00390625" style="30" customWidth="1"/>
    <col min="22" max="30" width="9.375" style="30" customWidth="1"/>
    <col min="31" max="31" width="9.875" style="30" customWidth="1"/>
    <col min="32" max="33" width="9.375" style="30" customWidth="1"/>
    <col min="34" max="34" width="9.375" style="145" customWidth="1"/>
    <col min="35" max="16384" width="3.625" style="30" customWidth="1"/>
  </cols>
  <sheetData>
    <row r="1" spans="1:34" ht="35.25" customHeight="1">
      <c r="A1" s="252" t="s">
        <v>718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54"/>
      <c r="V1" s="250" t="s">
        <v>719</v>
      </c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4" ht="24" customHeight="1" thickBot="1">
      <c r="A2" s="129" t="s">
        <v>3</v>
      </c>
      <c r="B2" s="129"/>
      <c r="C2" s="129"/>
      <c r="D2" s="129"/>
      <c r="E2" s="129"/>
      <c r="M2" s="26"/>
      <c r="N2" s="26"/>
      <c r="O2" s="26"/>
      <c r="P2" s="26"/>
      <c r="Q2" s="26"/>
      <c r="R2" s="26"/>
      <c r="S2" s="26"/>
      <c r="T2" s="26"/>
      <c r="U2" s="7"/>
      <c r="V2" s="26"/>
      <c r="W2" s="26"/>
      <c r="X2" s="26"/>
      <c r="Y2" s="26"/>
      <c r="Z2" s="26"/>
      <c r="AA2" s="26"/>
      <c r="AB2" s="140"/>
      <c r="AC2" s="140"/>
      <c r="AD2" s="140"/>
      <c r="AE2" s="26"/>
      <c r="AF2" s="140"/>
      <c r="AG2" s="26"/>
      <c r="AH2" s="141" t="s">
        <v>615</v>
      </c>
    </row>
    <row r="3" spans="1:34" ht="57" customHeight="1">
      <c r="A3" s="239" t="s">
        <v>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  <c r="M3" s="119" t="s">
        <v>250</v>
      </c>
      <c r="N3" s="119" t="s">
        <v>251</v>
      </c>
      <c r="O3" s="119" t="s">
        <v>493</v>
      </c>
      <c r="P3" s="119" t="s">
        <v>598</v>
      </c>
      <c r="Q3" s="119" t="s">
        <v>599</v>
      </c>
      <c r="R3" s="119" t="s">
        <v>600</v>
      </c>
      <c r="S3" s="119" t="s">
        <v>601</v>
      </c>
      <c r="T3" s="126" t="s">
        <v>602</v>
      </c>
      <c r="U3" s="7"/>
      <c r="V3" s="120" t="s">
        <v>603</v>
      </c>
      <c r="W3" s="119" t="s">
        <v>604</v>
      </c>
      <c r="X3" s="119" t="s">
        <v>605</v>
      </c>
      <c r="Y3" s="131" t="s">
        <v>606</v>
      </c>
      <c r="Z3" s="119" t="s">
        <v>607</v>
      </c>
      <c r="AA3" s="119" t="s">
        <v>608</v>
      </c>
      <c r="AB3" s="131" t="s">
        <v>392</v>
      </c>
      <c r="AC3" s="119" t="s">
        <v>609</v>
      </c>
      <c r="AD3" s="119" t="s">
        <v>610</v>
      </c>
      <c r="AE3" s="119" t="s">
        <v>624</v>
      </c>
      <c r="AF3" s="119" t="s">
        <v>611</v>
      </c>
      <c r="AG3" s="119" t="s">
        <v>612</v>
      </c>
      <c r="AH3" s="142" t="s">
        <v>613</v>
      </c>
    </row>
    <row r="4" spans="1:34" ht="24" customHeight="1">
      <c r="A4" s="238" t="s">
        <v>5</v>
      </c>
      <c r="B4" s="238"/>
      <c r="C4" s="238"/>
      <c r="D4" s="238"/>
      <c r="E4" s="109"/>
      <c r="F4" s="30" t="s">
        <v>6</v>
      </c>
      <c r="H4" s="73" t="s">
        <v>2</v>
      </c>
      <c r="I4" s="73" t="s">
        <v>219</v>
      </c>
      <c r="J4" s="253" t="s">
        <v>7</v>
      </c>
      <c r="K4" s="253"/>
      <c r="L4" s="254"/>
      <c r="M4" s="84">
        <v>3149735</v>
      </c>
      <c r="N4" s="85">
        <v>3030994</v>
      </c>
      <c r="O4" s="85">
        <v>118741</v>
      </c>
      <c r="P4" s="85">
        <v>1477618</v>
      </c>
      <c r="Q4" s="85">
        <v>242252</v>
      </c>
      <c r="R4" s="85">
        <v>236864</v>
      </c>
      <c r="S4" s="85">
        <v>164252</v>
      </c>
      <c r="T4" s="85">
        <v>174480</v>
      </c>
      <c r="U4" s="86"/>
      <c r="V4" s="85">
        <v>77185</v>
      </c>
      <c r="W4" s="85">
        <v>60561</v>
      </c>
      <c r="X4" s="85">
        <v>62403</v>
      </c>
      <c r="Y4" s="85">
        <v>52922</v>
      </c>
      <c r="Z4" s="85">
        <v>93558</v>
      </c>
      <c r="AA4" s="85">
        <v>133640</v>
      </c>
      <c r="AB4" s="85">
        <v>79261</v>
      </c>
      <c r="AC4" s="85">
        <v>73431</v>
      </c>
      <c r="AD4" s="85">
        <v>102567</v>
      </c>
      <c r="AE4" s="87">
        <v>53274</v>
      </c>
      <c r="AF4" s="87">
        <v>24456</v>
      </c>
      <c r="AG4" s="87">
        <v>37765</v>
      </c>
      <c r="AH4" s="87">
        <v>3246</v>
      </c>
    </row>
    <row r="5" spans="1:34" ht="26.25" customHeight="1">
      <c r="A5" s="238"/>
      <c r="B5" s="238"/>
      <c r="C5" s="238"/>
      <c r="D5" s="238"/>
      <c r="E5" s="109"/>
      <c r="H5" s="73" t="s">
        <v>725</v>
      </c>
      <c r="I5" s="73" t="s">
        <v>220</v>
      </c>
      <c r="J5" s="253"/>
      <c r="K5" s="253"/>
      <c r="L5" s="254"/>
      <c r="M5" s="84">
        <v>3170759</v>
      </c>
      <c r="N5" s="85">
        <v>3060983</v>
      </c>
      <c r="O5" s="85">
        <v>109776</v>
      </c>
      <c r="P5" s="85">
        <v>1479473</v>
      </c>
      <c r="Q5" s="85">
        <v>251289</v>
      </c>
      <c r="R5" s="85">
        <v>245205</v>
      </c>
      <c r="S5" s="85">
        <v>162072</v>
      </c>
      <c r="T5" s="85">
        <v>180261</v>
      </c>
      <c r="U5" s="56"/>
      <c r="V5" s="85">
        <v>83744</v>
      </c>
      <c r="W5" s="85">
        <v>62318</v>
      </c>
      <c r="X5" s="85">
        <v>68543</v>
      </c>
      <c r="Y5" s="85">
        <v>59520</v>
      </c>
      <c r="Z5" s="85">
        <v>96585</v>
      </c>
      <c r="AA5" s="85">
        <v>133445</v>
      </c>
      <c r="AB5" s="85">
        <v>81147</v>
      </c>
      <c r="AC5" s="85">
        <v>69694</v>
      </c>
      <c r="AD5" s="85">
        <v>87687</v>
      </c>
      <c r="AE5" s="87">
        <v>43616</v>
      </c>
      <c r="AF5" s="87">
        <v>25489</v>
      </c>
      <c r="AG5" s="87">
        <v>36586</v>
      </c>
      <c r="AH5" s="87">
        <v>4085</v>
      </c>
    </row>
    <row r="6" spans="6:34" s="36" customFormat="1" ht="26.25" customHeight="1">
      <c r="F6" s="65"/>
      <c r="G6" s="65"/>
      <c r="H6" s="66" t="s">
        <v>213</v>
      </c>
      <c r="I6" s="66" t="s">
        <v>221</v>
      </c>
      <c r="J6" s="39"/>
      <c r="M6" s="110">
        <v>3074448</v>
      </c>
      <c r="N6" s="112">
        <v>2955313</v>
      </c>
      <c r="O6" s="112">
        <v>119135</v>
      </c>
      <c r="P6" s="112">
        <v>1515119</v>
      </c>
      <c r="Q6" s="112">
        <v>234816</v>
      </c>
      <c r="R6" s="112">
        <v>216933</v>
      </c>
      <c r="S6" s="112">
        <v>160665</v>
      </c>
      <c r="T6" s="112">
        <v>167955</v>
      </c>
      <c r="U6" s="112"/>
      <c r="V6" s="112">
        <v>71370</v>
      </c>
      <c r="W6" s="112">
        <v>52984</v>
      </c>
      <c r="X6" s="112">
        <v>60269</v>
      </c>
      <c r="Y6" s="112">
        <v>53170</v>
      </c>
      <c r="Z6" s="112">
        <v>85908</v>
      </c>
      <c r="AA6" s="112">
        <v>124047</v>
      </c>
      <c r="AB6" s="112">
        <v>72996</v>
      </c>
      <c r="AC6" s="112">
        <v>74958</v>
      </c>
      <c r="AD6" s="112">
        <v>64123</v>
      </c>
      <c r="AE6" s="112">
        <v>54393</v>
      </c>
      <c r="AF6" s="112">
        <v>23837</v>
      </c>
      <c r="AG6" s="112">
        <v>37837</v>
      </c>
      <c r="AH6" s="112">
        <v>3068</v>
      </c>
    </row>
    <row r="7" spans="1:34" ht="26.25" customHeight="1">
      <c r="A7" s="73"/>
      <c r="B7" s="73"/>
      <c r="K7" s="89"/>
      <c r="M7" s="110"/>
      <c r="N7" s="112"/>
      <c r="O7" s="112"/>
      <c r="P7" s="85"/>
      <c r="Q7" s="85"/>
      <c r="R7" s="85"/>
      <c r="S7" s="85"/>
      <c r="T7" s="85"/>
      <c r="U7" s="56"/>
      <c r="V7" s="85"/>
      <c r="W7" s="85"/>
      <c r="X7" s="85"/>
      <c r="Y7" s="85"/>
      <c r="Z7" s="85"/>
      <c r="AA7" s="85"/>
      <c r="AB7" s="85"/>
      <c r="AC7" s="85"/>
      <c r="AD7" s="85"/>
      <c r="AE7" s="113"/>
      <c r="AF7" s="113"/>
      <c r="AG7" s="113"/>
      <c r="AH7" s="113"/>
    </row>
    <row r="8" spans="1:34" s="36" customFormat="1" ht="26.25" customHeight="1">
      <c r="A8" s="66"/>
      <c r="B8" s="66" t="s">
        <v>0</v>
      </c>
      <c r="C8" s="237" t="s">
        <v>269</v>
      </c>
      <c r="D8" s="237"/>
      <c r="E8" s="237"/>
      <c r="F8" s="237"/>
      <c r="G8" s="237"/>
      <c r="K8" s="68"/>
      <c r="M8" s="110">
        <v>2119349</v>
      </c>
      <c r="N8" s="112">
        <v>2022548</v>
      </c>
      <c r="O8" s="112">
        <v>96801</v>
      </c>
      <c r="P8" s="112">
        <v>929944</v>
      </c>
      <c r="Q8" s="112">
        <v>205881</v>
      </c>
      <c r="R8" s="112">
        <v>154451</v>
      </c>
      <c r="S8" s="112">
        <v>112732</v>
      </c>
      <c r="T8" s="112">
        <v>122705</v>
      </c>
      <c r="U8" s="112"/>
      <c r="V8" s="112">
        <v>66945</v>
      </c>
      <c r="W8" s="112">
        <v>34830</v>
      </c>
      <c r="X8" s="112">
        <v>33420</v>
      </c>
      <c r="Y8" s="112">
        <v>38642</v>
      </c>
      <c r="Z8" s="112">
        <v>48988</v>
      </c>
      <c r="AA8" s="112">
        <v>101601</v>
      </c>
      <c r="AB8" s="112">
        <v>58446</v>
      </c>
      <c r="AC8" s="112">
        <v>59875</v>
      </c>
      <c r="AD8" s="112">
        <v>54088</v>
      </c>
      <c r="AE8" s="112">
        <v>51840</v>
      </c>
      <c r="AF8" s="112">
        <v>12437</v>
      </c>
      <c r="AG8" s="112">
        <v>29755</v>
      </c>
      <c r="AH8" s="112">
        <v>2769</v>
      </c>
    </row>
    <row r="9" spans="1:34" ht="26.25" customHeight="1">
      <c r="A9" s="73"/>
      <c r="B9" s="73"/>
      <c r="K9" s="89"/>
      <c r="M9" s="84"/>
      <c r="N9" s="85"/>
      <c r="O9" s="85"/>
      <c r="P9" s="85"/>
      <c r="Q9" s="85"/>
      <c r="R9" s="85"/>
      <c r="S9" s="85"/>
      <c r="T9" s="85"/>
      <c r="U9" s="56"/>
      <c r="V9" s="85"/>
      <c r="W9" s="85"/>
      <c r="X9" s="85"/>
      <c r="Y9" s="85"/>
      <c r="Z9" s="85"/>
      <c r="AA9" s="85"/>
      <c r="AB9" s="85"/>
      <c r="AC9" s="85"/>
      <c r="AD9" s="85"/>
      <c r="AE9" s="113"/>
      <c r="AF9" s="113"/>
      <c r="AG9" s="113"/>
      <c r="AH9" s="113"/>
    </row>
    <row r="10" spans="1:34" ht="26.25" customHeight="1">
      <c r="A10" s="73"/>
      <c r="B10" s="248" t="s">
        <v>616</v>
      </c>
      <c r="C10" s="249"/>
      <c r="D10" s="238" t="s">
        <v>270</v>
      </c>
      <c r="E10" s="247"/>
      <c r="F10" s="247"/>
      <c r="G10" s="247"/>
      <c r="H10" s="247"/>
      <c r="I10" s="247"/>
      <c r="J10" s="247"/>
      <c r="K10" s="247"/>
      <c r="M10" s="84">
        <v>1853001</v>
      </c>
      <c r="N10" s="85">
        <v>1768971</v>
      </c>
      <c r="O10" s="85">
        <v>84030</v>
      </c>
      <c r="P10" s="85">
        <v>814226</v>
      </c>
      <c r="Q10" s="85">
        <v>179282</v>
      </c>
      <c r="R10" s="85">
        <v>135430</v>
      </c>
      <c r="S10" s="85">
        <v>98588</v>
      </c>
      <c r="T10" s="85">
        <v>107202</v>
      </c>
      <c r="U10" s="56"/>
      <c r="V10" s="85">
        <v>58667</v>
      </c>
      <c r="W10" s="85">
        <v>30695</v>
      </c>
      <c r="X10" s="85">
        <v>29089</v>
      </c>
      <c r="Y10" s="85">
        <v>33629</v>
      </c>
      <c r="Z10" s="85">
        <v>42927</v>
      </c>
      <c r="AA10" s="85">
        <v>88952</v>
      </c>
      <c r="AB10" s="85">
        <v>51078</v>
      </c>
      <c r="AC10" s="85">
        <v>51880</v>
      </c>
      <c r="AD10" s="85">
        <v>47326</v>
      </c>
      <c r="AE10" s="113">
        <v>45327</v>
      </c>
      <c r="AF10" s="113">
        <v>10901</v>
      </c>
      <c r="AG10" s="113">
        <v>25396</v>
      </c>
      <c r="AH10" s="113">
        <v>2406</v>
      </c>
    </row>
    <row r="11" spans="1:34" ht="14.25" customHeight="1">
      <c r="A11" s="73"/>
      <c r="B11" s="73"/>
      <c r="K11" s="89"/>
      <c r="M11" s="84"/>
      <c r="N11" s="85"/>
      <c r="O11" s="85"/>
      <c r="P11" s="85"/>
      <c r="Q11" s="85"/>
      <c r="R11" s="85"/>
      <c r="S11" s="85"/>
      <c r="T11" s="85"/>
      <c r="U11" s="56"/>
      <c r="V11" s="85"/>
      <c r="W11" s="85"/>
      <c r="X11" s="85"/>
      <c r="Y11" s="85"/>
      <c r="Z11" s="85"/>
      <c r="AA11" s="85"/>
      <c r="AB11" s="85"/>
      <c r="AC11" s="85"/>
      <c r="AD11" s="85"/>
      <c r="AE11" s="113"/>
      <c r="AF11" s="113"/>
      <c r="AG11" s="113"/>
      <c r="AH11" s="113"/>
    </row>
    <row r="12" spans="1:34" ht="26.25" customHeight="1">
      <c r="A12" s="73"/>
      <c r="B12" s="248" t="s">
        <v>617</v>
      </c>
      <c r="C12" s="249"/>
      <c r="D12" s="238" t="s">
        <v>271</v>
      </c>
      <c r="E12" s="247"/>
      <c r="F12" s="247"/>
      <c r="G12" s="247"/>
      <c r="H12" s="247"/>
      <c r="I12" s="247"/>
      <c r="J12" s="247"/>
      <c r="K12" s="247"/>
      <c r="M12" s="84">
        <v>198668</v>
      </c>
      <c r="N12" s="85">
        <v>189494</v>
      </c>
      <c r="O12" s="85">
        <v>9174</v>
      </c>
      <c r="P12" s="85">
        <v>87086</v>
      </c>
      <c r="Q12" s="85">
        <v>19511</v>
      </c>
      <c r="R12" s="85">
        <v>14552</v>
      </c>
      <c r="S12" s="85">
        <v>10535</v>
      </c>
      <c r="T12" s="85">
        <v>11403</v>
      </c>
      <c r="U12" s="56"/>
      <c r="V12" s="85">
        <v>6239</v>
      </c>
      <c r="W12" s="85">
        <v>3121</v>
      </c>
      <c r="X12" s="85">
        <v>3070</v>
      </c>
      <c r="Y12" s="85">
        <v>3619</v>
      </c>
      <c r="Z12" s="85">
        <v>4578</v>
      </c>
      <c r="AA12" s="85">
        <v>9579</v>
      </c>
      <c r="AB12" s="85">
        <v>5441</v>
      </c>
      <c r="AC12" s="85">
        <v>5678</v>
      </c>
      <c r="AD12" s="85">
        <v>5082</v>
      </c>
      <c r="AE12" s="113">
        <v>4918</v>
      </c>
      <c r="AF12" s="113">
        <v>1113</v>
      </c>
      <c r="AG12" s="113">
        <v>2890</v>
      </c>
      <c r="AH12" s="113">
        <v>253</v>
      </c>
    </row>
    <row r="13" spans="1:34" ht="14.25" customHeight="1">
      <c r="A13" s="73"/>
      <c r="B13" s="73"/>
      <c r="K13" s="89"/>
      <c r="M13" s="84"/>
      <c r="N13" s="85"/>
      <c r="O13" s="85"/>
      <c r="P13" s="85"/>
      <c r="Q13" s="85"/>
      <c r="R13" s="85"/>
      <c r="S13" s="85"/>
      <c r="T13" s="85"/>
      <c r="U13" s="56"/>
      <c r="V13" s="85"/>
      <c r="W13" s="85"/>
      <c r="X13" s="85"/>
      <c r="Y13" s="85"/>
      <c r="Z13" s="85"/>
      <c r="AA13" s="85"/>
      <c r="AB13" s="85"/>
      <c r="AC13" s="85"/>
      <c r="AD13" s="85"/>
      <c r="AE13" s="113"/>
      <c r="AF13" s="113"/>
      <c r="AG13" s="113"/>
      <c r="AH13" s="113"/>
    </row>
    <row r="14" spans="1:34" ht="26.25" customHeight="1">
      <c r="A14" s="73"/>
      <c r="B14" s="248" t="s">
        <v>618</v>
      </c>
      <c r="C14" s="249"/>
      <c r="D14" s="238" t="s">
        <v>272</v>
      </c>
      <c r="E14" s="247"/>
      <c r="F14" s="247"/>
      <c r="G14" s="247"/>
      <c r="H14" s="247"/>
      <c r="I14" s="247"/>
      <c r="J14" s="247"/>
      <c r="K14" s="247"/>
      <c r="M14" s="84">
        <v>67680</v>
      </c>
      <c r="N14" s="85">
        <v>64083</v>
      </c>
      <c r="O14" s="85">
        <v>3597</v>
      </c>
      <c r="P14" s="85">
        <v>28632</v>
      </c>
      <c r="Q14" s="85">
        <v>7088</v>
      </c>
      <c r="R14" s="85">
        <v>4469</v>
      </c>
      <c r="S14" s="85">
        <v>3609</v>
      </c>
      <c r="T14" s="85">
        <v>4100</v>
      </c>
      <c r="U14" s="56"/>
      <c r="V14" s="85">
        <v>2039</v>
      </c>
      <c r="W14" s="85">
        <v>1014</v>
      </c>
      <c r="X14" s="85">
        <v>1261</v>
      </c>
      <c r="Y14" s="85">
        <v>1394</v>
      </c>
      <c r="Z14" s="85">
        <v>1483</v>
      </c>
      <c r="AA14" s="85">
        <v>3070</v>
      </c>
      <c r="AB14" s="85">
        <v>1927</v>
      </c>
      <c r="AC14" s="85">
        <v>2317</v>
      </c>
      <c r="AD14" s="85">
        <v>1680</v>
      </c>
      <c r="AE14" s="113">
        <v>1595</v>
      </c>
      <c r="AF14" s="113">
        <v>423</v>
      </c>
      <c r="AG14" s="113">
        <v>1469</v>
      </c>
      <c r="AH14" s="113">
        <v>110</v>
      </c>
    </row>
    <row r="15" spans="1:34" ht="13.5" customHeight="1">
      <c r="A15" s="73"/>
      <c r="B15" s="73"/>
      <c r="M15" s="84"/>
      <c r="N15" s="85"/>
      <c r="O15" s="85"/>
      <c r="P15" s="85"/>
      <c r="Q15" s="85"/>
      <c r="R15" s="85"/>
      <c r="S15" s="85"/>
      <c r="T15" s="85"/>
      <c r="U15" s="56"/>
      <c r="V15" s="85"/>
      <c r="W15" s="85"/>
      <c r="X15" s="85"/>
      <c r="Y15" s="85"/>
      <c r="Z15" s="85"/>
      <c r="AA15" s="85"/>
      <c r="AB15" s="85"/>
      <c r="AC15" s="85"/>
      <c r="AD15" s="85"/>
      <c r="AE15" s="113"/>
      <c r="AF15" s="113"/>
      <c r="AG15" s="113"/>
      <c r="AH15" s="113"/>
    </row>
    <row r="16" spans="1:34" ht="26.25" customHeight="1">
      <c r="A16" s="73"/>
      <c r="B16" s="73"/>
      <c r="K16" s="89"/>
      <c r="M16" s="84"/>
      <c r="N16" s="85"/>
      <c r="O16" s="85"/>
      <c r="P16" s="85"/>
      <c r="Q16" s="85"/>
      <c r="R16" s="85"/>
      <c r="S16" s="85"/>
      <c r="T16" s="85"/>
      <c r="U16" s="56"/>
      <c r="V16" s="85"/>
      <c r="W16" s="85"/>
      <c r="X16" s="85"/>
      <c r="Y16" s="85"/>
      <c r="Z16" s="85"/>
      <c r="AA16" s="85"/>
      <c r="AB16" s="85"/>
      <c r="AC16" s="85"/>
      <c r="AD16" s="85"/>
      <c r="AE16" s="113"/>
      <c r="AF16" s="113"/>
      <c r="AG16" s="113"/>
      <c r="AH16" s="113"/>
    </row>
    <row r="17" spans="1:34" s="36" customFormat="1" ht="26.25" customHeight="1">
      <c r="A17" s="66"/>
      <c r="B17" s="66" t="s">
        <v>452</v>
      </c>
      <c r="C17" s="237" t="s">
        <v>273</v>
      </c>
      <c r="D17" s="237"/>
      <c r="E17" s="237"/>
      <c r="F17" s="237"/>
      <c r="G17" s="237"/>
      <c r="K17" s="68"/>
      <c r="M17" s="110">
        <v>60006</v>
      </c>
      <c r="N17" s="112">
        <v>57852</v>
      </c>
      <c r="O17" s="112">
        <v>2154</v>
      </c>
      <c r="P17" s="112">
        <v>35148</v>
      </c>
      <c r="Q17" s="112">
        <v>8030</v>
      </c>
      <c r="R17" s="112">
        <v>4210</v>
      </c>
      <c r="S17" s="112">
        <v>2236</v>
      </c>
      <c r="T17" s="112">
        <v>1406</v>
      </c>
      <c r="U17" s="112"/>
      <c r="V17" s="112">
        <v>1417</v>
      </c>
      <c r="W17" s="112">
        <v>628</v>
      </c>
      <c r="X17" s="112">
        <v>-207</v>
      </c>
      <c r="Y17" s="112">
        <v>20</v>
      </c>
      <c r="Z17" s="112">
        <v>624</v>
      </c>
      <c r="AA17" s="112">
        <v>2349</v>
      </c>
      <c r="AB17" s="112">
        <v>-292</v>
      </c>
      <c r="AC17" s="112">
        <v>1733</v>
      </c>
      <c r="AD17" s="112">
        <v>550</v>
      </c>
      <c r="AE17" s="112">
        <v>1706</v>
      </c>
      <c r="AF17" s="112">
        <v>-218</v>
      </c>
      <c r="AG17" s="112">
        <v>785</v>
      </c>
      <c r="AH17" s="112">
        <v>-119</v>
      </c>
    </row>
    <row r="18" spans="1:34" ht="26.25" customHeight="1">
      <c r="A18" s="73"/>
      <c r="B18" s="73"/>
      <c r="K18" s="89"/>
      <c r="M18" s="84"/>
      <c r="N18" s="85"/>
      <c r="O18" s="85"/>
      <c r="P18" s="85"/>
      <c r="Q18" s="85"/>
      <c r="R18" s="85"/>
      <c r="S18" s="85"/>
      <c r="T18" s="85"/>
      <c r="U18" s="56"/>
      <c r="V18" s="85"/>
      <c r="W18" s="85"/>
      <c r="X18" s="85"/>
      <c r="Y18" s="85"/>
      <c r="Z18" s="85"/>
      <c r="AA18" s="85"/>
      <c r="AB18" s="85"/>
      <c r="AC18" s="85"/>
      <c r="AD18" s="114"/>
      <c r="AE18" s="113"/>
      <c r="AF18" s="113"/>
      <c r="AG18" s="113"/>
      <c r="AH18" s="113"/>
    </row>
    <row r="19" spans="1:34" ht="26.25" customHeight="1">
      <c r="A19" s="73"/>
      <c r="B19" s="248" t="s">
        <v>616</v>
      </c>
      <c r="C19" s="249"/>
      <c r="D19" s="238" t="s">
        <v>274</v>
      </c>
      <c r="E19" s="238"/>
      <c r="F19" s="238"/>
      <c r="G19" s="238"/>
      <c r="H19" s="238"/>
      <c r="I19" s="30" t="s">
        <v>619</v>
      </c>
      <c r="J19" s="247" t="s">
        <v>275</v>
      </c>
      <c r="K19" s="247"/>
      <c r="M19" s="84">
        <v>37405</v>
      </c>
      <c r="N19" s="85">
        <v>35874</v>
      </c>
      <c r="O19" s="85">
        <v>1531</v>
      </c>
      <c r="P19" s="85">
        <v>15666</v>
      </c>
      <c r="Q19" s="85">
        <v>3795</v>
      </c>
      <c r="R19" s="85">
        <v>2578</v>
      </c>
      <c r="S19" s="85">
        <v>2287</v>
      </c>
      <c r="T19" s="85">
        <v>2382</v>
      </c>
      <c r="U19" s="56"/>
      <c r="V19" s="85">
        <v>1102</v>
      </c>
      <c r="W19" s="85">
        <v>502</v>
      </c>
      <c r="X19" s="85">
        <v>829</v>
      </c>
      <c r="Y19" s="85">
        <v>692</v>
      </c>
      <c r="Z19" s="85">
        <v>926</v>
      </c>
      <c r="AA19" s="85">
        <v>1709</v>
      </c>
      <c r="AB19" s="85">
        <v>1226</v>
      </c>
      <c r="AC19" s="85">
        <v>993</v>
      </c>
      <c r="AD19" s="114">
        <v>1187</v>
      </c>
      <c r="AE19" s="113">
        <v>632</v>
      </c>
      <c r="AF19" s="113">
        <v>298</v>
      </c>
      <c r="AG19" s="113">
        <v>529</v>
      </c>
      <c r="AH19" s="113">
        <v>72</v>
      </c>
    </row>
    <row r="20" spans="1:34" ht="26.25" customHeight="1">
      <c r="A20" s="73"/>
      <c r="B20" s="73"/>
      <c r="I20" s="30" t="s">
        <v>620</v>
      </c>
      <c r="J20" s="247" t="s">
        <v>276</v>
      </c>
      <c r="K20" s="247"/>
      <c r="M20" s="84">
        <v>84184</v>
      </c>
      <c r="N20" s="85">
        <v>80070</v>
      </c>
      <c r="O20" s="85">
        <v>4114</v>
      </c>
      <c r="P20" s="85">
        <v>27113</v>
      </c>
      <c r="Q20" s="85">
        <v>6606</v>
      </c>
      <c r="R20" s="85">
        <v>5935</v>
      </c>
      <c r="S20" s="85">
        <v>5965</v>
      </c>
      <c r="T20" s="85">
        <v>7326</v>
      </c>
      <c r="U20" s="56"/>
      <c r="V20" s="85">
        <v>3082</v>
      </c>
      <c r="W20" s="85">
        <v>1591</v>
      </c>
      <c r="X20" s="85">
        <v>2734</v>
      </c>
      <c r="Y20" s="85">
        <v>2552</v>
      </c>
      <c r="Z20" s="85">
        <v>2872</v>
      </c>
      <c r="AA20" s="85">
        <v>4250</v>
      </c>
      <c r="AB20" s="85">
        <v>4431</v>
      </c>
      <c r="AC20" s="85">
        <v>2399</v>
      </c>
      <c r="AD20" s="114">
        <v>3214</v>
      </c>
      <c r="AE20" s="113">
        <v>1391</v>
      </c>
      <c r="AF20" s="113">
        <v>1196</v>
      </c>
      <c r="AG20" s="113">
        <v>1189</v>
      </c>
      <c r="AH20" s="113">
        <v>338</v>
      </c>
    </row>
    <row r="21" spans="1:34" ht="13.5" customHeight="1">
      <c r="A21" s="73"/>
      <c r="B21" s="73"/>
      <c r="K21" s="89"/>
      <c r="M21" s="84"/>
      <c r="N21" s="85"/>
      <c r="O21" s="85"/>
      <c r="P21" s="85"/>
      <c r="Q21" s="85"/>
      <c r="R21" s="85"/>
      <c r="S21" s="85"/>
      <c r="T21" s="85"/>
      <c r="U21" s="56"/>
      <c r="V21" s="85"/>
      <c r="W21" s="85"/>
      <c r="X21" s="85"/>
      <c r="Y21" s="85"/>
      <c r="Z21" s="85"/>
      <c r="AA21" s="85"/>
      <c r="AB21" s="85"/>
      <c r="AC21" s="85"/>
      <c r="AD21" s="114"/>
      <c r="AE21" s="113"/>
      <c r="AF21" s="113"/>
      <c r="AG21" s="113"/>
      <c r="AH21" s="113"/>
    </row>
    <row r="22" spans="1:34" ht="26.25" customHeight="1">
      <c r="A22" s="73"/>
      <c r="B22" s="248" t="s">
        <v>617</v>
      </c>
      <c r="C22" s="249"/>
      <c r="D22" s="251" t="s">
        <v>381</v>
      </c>
      <c r="E22" s="251"/>
      <c r="F22" s="251"/>
      <c r="G22" s="251"/>
      <c r="H22" s="251"/>
      <c r="I22" s="30" t="s">
        <v>619</v>
      </c>
      <c r="J22" s="247" t="s">
        <v>275</v>
      </c>
      <c r="K22" s="247"/>
      <c r="M22" s="84">
        <v>7790</v>
      </c>
      <c r="N22" s="85">
        <v>7372</v>
      </c>
      <c r="O22" s="85">
        <v>418</v>
      </c>
      <c r="P22" s="85">
        <v>2081</v>
      </c>
      <c r="Q22" s="85">
        <v>878</v>
      </c>
      <c r="R22" s="85">
        <v>580</v>
      </c>
      <c r="S22" s="85">
        <v>438</v>
      </c>
      <c r="T22" s="85">
        <v>563</v>
      </c>
      <c r="U22" s="56"/>
      <c r="V22" s="85">
        <v>298</v>
      </c>
      <c r="W22" s="85">
        <v>153</v>
      </c>
      <c r="X22" s="85">
        <v>272</v>
      </c>
      <c r="Y22" s="85">
        <v>223</v>
      </c>
      <c r="Z22" s="85">
        <v>333</v>
      </c>
      <c r="AA22" s="85">
        <v>553</v>
      </c>
      <c r="AB22" s="85">
        <v>433</v>
      </c>
      <c r="AC22" s="85">
        <v>316</v>
      </c>
      <c r="AD22" s="114">
        <v>251</v>
      </c>
      <c r="AE22" s="113">
        <v>215</v>
      </c>
      <c r="AF22" s="113">
        <v>87</v>
      </c>
      <c r="AG22" s="113">
        <v>111</v>
      </c>
      <c r="AH22" s="113">
        <v>5</v>
      </c>
    </row>
    <row r="23" spans="1:34" ht="26.25" customHeight="1">
      <c r="A23" s="73"/>
      <c r="B23" s="73"/>
      <c r="D23" s="246" t="s">
        <v>380</v>
      </c>
      <c r="E23" s="246"/>
      <c r="F23" s="246"/>
      <c r="G23" s="246"/>
      <c r="H23" s="246"/>
      <c r="I23" s="30" t="s">
        <v>620</v>
      </c>
      <c r="J23" s="247" t="s">
        <v>276</v>
      </c>
      <c r="K23" s="247"/>
      <c r="M23" s="84">
        <v>3065</v>
      </c>
      <c r="N23" s="85">
        <v>2900</v>
      </c>
      <c r="O23" s="85">
        <v>165</v>
      </c>
      <c r="P23" s="85">
        <v>819</v>
      </c>
      <c r="Q23" s="85">
        <v>345</v>
      </c>
      <c r="R23" s="85">
        <v>228</v>
      </c>
      <c r="S23" s="85">
        <v>172</v>
      </c>
      <c r="T23" s="85">
        <v>222</v>
      </c>
      <c r="U23" s="56"/>
      <c r="V23" s="85">
        <v>117</v>
      </c>
      <c r="W23" s="85">
        <v>60</v>
      </c>
      <c r="X23" s="85">
        <v>107</v>
      </c>
      <c r="Y23" s="85">
        <v>88</v>
      </c>
      <c r="Z23" s="85">
        <v>131</v>
      </c>
      <c r="AA23" s="85">
        <v>218</v>
      </c>
      <c r="AB23" s="85">
        <v>170</v>
      </c>
      <c r="AC23" s="85">
        <v>124</v>
      </c>
      <c r="AD23" s="114">
        <v>99</v>
      </c>
      <c r="AE23" s="113">
        <v>85</v>
      </c>
      <c r="AF23" s="113">
        <v>34</v>
      </c>
      <c r="AG23" s="113">
        <v>44</v>
      </c>
      <c r="AH23" s="113">
        <v>2</v>
      </c>
    </row>
    <row r="24" spans="1:34" ht="12" customHeight="1">
      <c r="A24" s="73"/>
      <c r="B24" s="73"/>
      <c r="K24" s="89"/>
      <c r="M24" s="84"/>
      <c r="N24" s="85"/>
      <c r="O24" s="85"/>
      <c r="P24" s="85"/>
      <c r="Q24" s="85"/>
      <c r="R24" s="85"/>
      <c r="S24" s="85"/>
      <c r="T24" s="85"/>
      <c r="U24" s="56"/>
      <c r="V24" s="85"/>
      <c r="W24" s="85"/>
      <c r="X24" s="85"/>
      <c r="Y24" s="85"/>
      <c r="Z24" s="85"/>
      <c r="AA24" s="85"/>
      <c r="AB24" s="85"/>
      <c r="AC24" s="85"/>
      <c r="AD24" s="114"/>
      <c r="AE24" s="113"/>
      <c r="AF24" s="113"/>
      <c r="AG24" s="113"/>
      <c r="AH24" s="113"/>
    </row>
    <row r="25" spans="1:34" ht="26.25" customHeight="1">
      <c r="A25" s="73"/>
      <c r="B25" s="248" t="s">
        <v>618</v>
      </c>
      <c r="C25" s="249"/>
      <c r="D25" s="238" t="s">
        <v>277</v>
      </c>
      <c r="E25" s="238"/>
      <c r="F25" s="238"/>
      <c r="G25" s="238"/>
      <c r="H25" s="238"/>
      <c r="I25" s="30" t="s">
        <v>619</v>
      </c>
      <c r="J25" s="247" t="s">
        <v>275</v>
      </c>
      <c r="K25" s="247"/>
      <c r="M25" s="84">
        <v>125505</v>
      </c>
      <c r="N25" s="85">
        <v>119928</v>
      </c>
      <c r="O25" s="85">
        <v>5577</v>
      </c>
      <c r="P25" s="85">
        <v>55383</v>
      </c>
      <c r="Q25" s="85">
        <v>12554</v>
      </c>
      <c r="R25" s="85">
        <v>8935</v>
      </c>
      <c r="S25" s="85">
        <v>6922</v>
      </c>
      <c r="T25" s="85">
        <v>7404</v>
      </c>
      <c r="U25" s="56"/>
      <c r="V25" s="85">
        <v>3976</v>
      </c>
      <c r="W25" s="85">
        <v>2015</v>
      </c>
      <c r="X25" s="85">
        <v>1926</v>
      </c>
      <c r="Y25" s="85">
        <v>2191</v>
      </c>
      <c r="Z25" s="85">
        <v>2928</v>
      </c>
      <c r="AA25" s="85">
        <v>5712</v>
      </c>
      <c r="AB25" s="85">
        <v>3324</v>
      </c>
      <c r="AC25" s="85">
        <v>3615</v>
      </c>
      <c r="AD25" s="114">
        <v>3043</v>
      </c>
      <c r="AE25" s="113">
        <v>2909</v>
      </c>
      <c r="AF25" s="113">
        <v>776</v>
      </c>
      <c r="AG25" s="113">
        <v>1715</v>
      </c>
      <c r="AH25" s="113">
        <v>177</v>
      </c>
    </row>
    <row r="26" spans="1:34" ht="26.25" customHeight="1">
      <c r="A26" s="73"/>
      <c r="B26" s="73"/>
      <c r="I26" s="30" t="s">
        <v>620</v>
      </c>
      <c r="J26" s="247" t="s">
        <v>276</v>
      </c>
      <c r="K26" s="247"/>
      <c r="M26" s="84">
        <v>23445</v>
      </c>
      <c r="N26" s="85">
        <v>22352</v>
      </c>
      <c r="O26" s="85">
        <v>1093</v>
      </c>
      <c r="P26" s="85">
        <v>10050</v>
      </c>
      <c r="Q26" s="85">
        <v>2246</v>
      </c>
      <c r="R26" s="85">
        <v>1720</v>
      </c>
      <c r="S26" s="85">
        <v>1274</v>
      </c>
      <c r="T26" s="85">
        <v>1395</v>
      </c>
      <c r="U26" s="56"/>
      <c r="V26" s="85">
        <v>760</v>
      </c>
      <c r="W26" s="85">
        <v>391</v>
      </c>
      <c r="X26" s="85">
        <v>393</v>
      </c>
      <c r="Y26" s="85">
        <v>446</v>
      </c>
      <c r="Z26" s="85">
        <v>560</v>
      </c>
      <c r="AA26" s="85">
        <v>1157</v>
      </c>
      <c r="AB26" s="85">
        <v>674</v>
      </c>
      <c r="AC26" s="85">
        <v>668</v>
      </c>
      <c r="AD26" s="114">
        <v>618</v>
      </c>
      <c r="AE26" s="113">
        <v>574</v>
      </c>
      <c r="AF26" s="113">
        <v>149</v>
      </c>
      <c r="AG26" s="113">
        <v>337</v>
      </c>
      <c r="AH26" s="113">
        <v>33</v>
      </c>
    </row>
    <row r="27" spans="1:34" ht="13.5" customHeight="1">
      <c r="A27" s="73"/>
      <c r="B27" s="73"/>
      <c r="K27" s="89"/>
      <c r="M27" s="84"/>
      <c r="N27" s="85"/>
      <c r="O27" s="85"/>
      <c r="P27" s="85"/>
      <c r="Q27" s="85"/>
      <c r="R27" s="85"/>
      <c r="S27" s="85"/>
      <c r="T27" s="85"/>
      <c r="U27" s="56"/>
      <c r="V27" s="85"/>
      <c r="W27" s="85"/>
      <c r="X27" s="85"/>
      <c r="Y27" s="85"/>
      <c r="Z27" s="85"/>
      <c r="AA27" s="85"/>
      <c r="AB27" s="85"/>
      <c r="AC27" s="85"/>
      <c r="AD27" s="85"/>
      <c r="AE27" s="113"/>
      <c r="AF27" s="113"/>
      <c r="AG27" s="113"/>
      <c r="AH27" s="113"/>
    </row>
    <row r="28" spans="1:34" ht="26.25" customHeight="1">
      <c r="A28" s="73"/>
      <c r="B28" s="73"/>
      <c r="K28" s="89"/>
      <c r="M28" s="84"/>
      <c r="N28" s="85"/>
      <c r="O28" s="85"/>
      <c r="P28" s="85"/>
      <c r="Q28" s="85"/>
      <c r="R28" s="85"/>
      <c r="S28" s="85"/>
      <c r="T28" s="85"/>
      <c r="U28" s="56"/>
      <c r="V28" s="85"/>
      <c r="W28" s="85"/>
      <c r="X28" s="85"/>
      <c r="Y28" s="85"/>
      <c r="Z28" s="85"/>
      <c r="AA28" s="85"/>
      <c r="AB28" s="85"/>
      <c r="AC28" s="85"/>
      <c r="AD28" s="85"/>
      <c r="AE28" s="113"/>
      <c r="AF28" s="113"/>
      <c r="AG28" s="113"/>
      <c r="AH28" s="113"/>
    </row>
    <row r="29" spans="1:34" s="36" customFormat="1" ht="26.25" customHeight="1">
      <c r="A29" s="66"/>
      <c r="B29" s="66" t="s">
        <v>453</v>
      </c>
      <c r="C29" s="237" t="s">
        <v>278</v>
      </c>
      <c r="D29" s="237"/>
      <c r="E29" s="237"/>
      <c r="F29" s="237"/>
      <c r="G29" s="237"/>
      <c r="K29" s="68"/>
      <c r="M29" s="110">
        <v>895093</v>
      </c>
      <c r="N29" s="112">
        <v>874913</v>
      </c>
      <c r="O29" s="112">
        <v>20180</v>
      </c>
      <c r="P29" s="112">
        <v>550027</v>
      </c>
      <c r="Q29" s="112">
        <v>20905</v>
      </c>
      <c r="R29" s="112">
        <v>58272</v>
      </c>
      <c r="S29" s="112">
        <v>45697</v>
      </c>
      <c r="T29" s="112">
        <v>43844</v>
      </c>
      <c r="U29" s="112"/>
      <c r="V29" s="112">
        <v>3008</v>
      </c>
      <c r="W29" s="112">
        <v>17526</v>
      </c>
      <c r="X29" s="112">
        <v>27056</v>
      </c>
      <c r="Y29" s="112">
        <v>14508</v>
      </c>
      <c r="Z29" s="112">
        <v>36296</v>
      </c>
      <c r="AA29" s="112">
        <v>20097</v>
      </c>
      <c r="AB29" s="112">
        <v>14842</v>
      </c>
      <c r="AC29" s="112">
        <v>13350</v>
      </c>
      <c r="AD29" s="112">
        <v>9485</v>
      </c>
      <c r="AE29" s="112">
        <v>847</v>
      </c>
      <c r="AF29" s="112">
        <v>11618</v>
      </c>
      <c r="AG29" s="112">
        <v>7297</v>
      </c>
      <c r="AH29" s="112">
        <v>418</v>
      </c>
    </row>
    <row r="30" spans="1:34" ht="26.25" customHeight="1">
      <c r="A30" s="73"/>
      <c r="B30" s="73"/>
      <c r="K30" s="89"/>
      <c r="M30" s="84"/>
      <c r="N30" s="85"/>
      <c r="O30" s="85"/>
      <c r="P30" s="85"/>
      <c r="Q30" s="85"/>
      <c r="R30" s="85"/>
      <c r="S30" s="85"/>
      <c r="T30" s="85"/>
      <c r="U30" s="56"/>
      <c r="V30" s="85"/>
      <c r="W30" s="85"/>
      <c r="X30" s="85"/>
      <c r="Y30" s="85"/>
      <c r="Z30" s="85"/>
      <c r="AA30" s="85"/>
      <c r="AB30" s="85"/>
      <c r="AC30" s="85"/>
      <c r="AD30" s="114"/>
      <c r="AE30" s="113"/>
      <c r="AF30" s="113"/>
      <c r="AG30" s="113"/>
      <c r="AH30" s="113"/>
    </row>
    <row r="31" spans="1:34" ht="26.25" customHeight="1">
      <c r="A31" s="73"/>
      <c r="B31" s="248" t="s">
        <v>616</v>
      </c>
      <c r="C31" s="249"/>
      <c r="D31" s="238" t="s">
        <v>279</v>
      </c>
      <c r="E31" s="238"/>
      <c r="F31" s="238"/>
      <c r="G31" s="238"/>
      <c r="H31" s="238"/>
      <c r="I31" s="238"/>
      <c r="J31" s="238"/>
      <c r="K31" s="89"/>
      <c r="M31" s="84">
        <v>536915</v>
      </c>
      <c r="N31" s="85">
        <v>536479</v>
      </c>
      <c r="O31" s="85">
        <v>436</v>
      </c>
      <c r="P31" s="85">
        <v>418627</v>
      </c>
      <c r="Q31" s="85">
        <v>-4618</v>
      </c>
      <c r="R31" s="85">
        <v>33948</v>
      </c>
      <c r="S31" s="85">
        <v>21895</v>
      </c>
      <c r="T31" s="85">
        <v>18111</v>
      </c>
      <c r="U31" s="56"/>
      <c r="V31" s="85">
        <v>-9493</v>
      </c>
      <c r="W31" s="85">
        <v>11406</v>
      </c>
      <c r="X31" s="85">
        <v>14198</v>
      </c>
      <c r="Y31" s="85">
        <v>4710</v>
      </c>
      <c r="Z31" s="85">
        <v>24545</v>
      </c>
      <c r="AA31" s="85">
        <v>345</v>
      </c>
      <c r="AB31" s="85">
        <v>1112</v>
      </c>
      <c r="AC31" s="85">
        <v>3590</v>
      </c>
      <c r="AD31" s="114">
        <v>-1897</v>
      </c>
      <c r="AE31" s="85">
        <v>-7140</v>
      </c>
      <c r="AF31" s="113">
        <v>7049</v>
      </c>
      <c r="AG31" s="85">
        <v>1321</v>
      </c>
      <c r="AH31" s="113">
        <v>-794</v>
      </c>
    </row>
    <row r="32" spans="1:34" ht="13.5" customHeight="1">
      <c r="A32" s="73"/>
      <c r="B32" s="73"/>
      <c r="K32" s="89"/>
      <c r="M32" s="84"/>
      <c r="N32" s="85"/>
      <c r="O32" s="85"/>
      <c r="P32" s="85"/>
      <c r="Q32" s="85"/>
      <c r="R32" s="85"/>
      <c r="S32" s="85"/>
      <c r="T32" s="85"/>
      <c r="U32" s="56"/>
      <c r="V32" s="85"/>
      <c r="W32" s="85"/>
      <c r="X32" s="85"/>
      <c r="Y32" s="85"/>
      <c r="Z32" s="85"/>
      <c r="AA32" s="85"/>
      <c r="AB32" s="85"/>
      <c r="AC32" s="85"/>
      <c r="AD32" s="114"/>
      <c r="AE32" s="113"/>
      <c r="AF32" s="113"/>
      <c r="AG32" s="113"/>
      <c r="AH32" s="113"/>
    </row>
    <row r="33" spans="1:34" ht="26.25" customHeight="1">
      <c r="A33" s="73"/>
      <c r="B33" s="248" t="s">
        <v>617</v>
      </c>
      <c r="C33" s="249"/>
      <c r="D33" s="238" t="s">
        <v>280</v>
      </c>
      <c r="E33" s="238"/>
      <c r="F33" s="238"/>
      <c r="G33" s="238"/>
      <c r="H33" s="238"/>
      <c r="I33" s="238"/>
      <c r="J33" s="238"/>
      <c r="K33" s="89"/>
      <c r="M33" s="84">
        <v>35818</v>
      </c>
      <c r="N33" s="85">
        <v>36104</v>
      </c>
      <c r="O33" s="85">
        <v>-286</v>
      </c>
      <c r="P33" s="85">
        <v>37673</v>
      </c>
      <c r="Q33" s="85">
        <v>345</v>
      </c>
      <c r="R33" s="85">
        <v>353</v>
      </c>
      <c r="S33" s="85">
        <v>-339</v>
      </c>
      <c r="T33" s="85">
        <v>-345</v>
      </c>
      <c r="U33" s="56"/>
      <c r="V33" s="85">
        <v>-85</v>
      </c>
      <c r="W33" s="85">
        <v>-16</v>
      </c>
      <c r="X33" s="85">
        <v>-263</v>
      </c>
      <c r="Y33" s="85">
        <v>-142</v>
      </c>
      <c r="Z33" s="85">
        <v>-120</v>
      </c>
      <c r="AA33" s="85">
        <v>-295</v>
      </c>
      <c r="AB33" s="85">
        <v>-244</v>
      </c>
      <c r="AC33" s="85">
        <v>-180</v>
      </c>
      <c r="AD33" s="85">
        <v>-238</v>
      </c>
      <c r="AE33" s="85">
        <v>-57</v>
      </c>
      <c r="AF33" s="85">
        <v>-93</v>
      </c>
      <c r="AG33" s="85">
        <v>-116</v>
      </c>
      <c r="AH33" s="85">
        <v>-20</v>
      </c>
    </row>
    <row r="34" spans="1:34" ht="13.5" customHeight="1">
      <c r="A34" s="73"/>
      <c r="B34" s="73"/>
      <c r="K34" s="89"/>
      <c r="M34" s="84"/>
      <c r="N34" s="85"/>
      <c r="O34" s="85"/>
      <c r="P34" s="85"/>
      <c r="Q34" s="85"/>
      <c r="R34" s="85"/>
      <c r="S34" s="85"/>
      <c r="T34" s="85"/>
      <c r="U34" s="56"/>
      <c r="V34" s="85"/>
      <c r="W34" s="85"/>
      <c r="X34" s="85"/>
      <c r="Y34" s="85"/>
      <c r="Z34" s="85"/>
      <c r="AA34" s="85"/>
      <c r="AB34" s="85"/>
      <c r="AC34" s="85"/>
      <c r="AD34" s="114"/>
      <c r="AE34" s="113"/>
      <c r="AF34" s="113"/>
      <c r="AG34" s="113"/>
      <c r="AH34" s="113"/>
    </row>
    <row r="35" spans="1:34" ht="26.25" customHeight="1">
      <c r="A35" s="73"/>
      <c r="B35" s="248" t="s">
        <v>618</v>
      </c>
      <c r="C35" s="249"/>
      <c r="D35" s="238" t="s">
        <v>281</v>
      </c>
      <c r="E35" s="238"/>
      <c r="F35" s="238"/>
      <c r="G35" s="238"/>
      <c r="H35" s="238"/>
      <c r="I35" s="238"/>
      <c r="J35" s="238"/>
      <c r="K35" s="89"/>
      <c r="M35" s="84">
        <v>322360</v>
      </c>
      <c r="N35" s="85">
        <v>302330</v>
      </c>
      <c r="O35" s="85">
        <v>20030</v>
      </c>
      <c r="P35" s="85">
        <v>93727</v>
      </c>
      <c r="Q35" s="85">
        <v>25178</v>
      </c>
      <c r="R35" s="85">
        <v>23971</v>
      </c>
      <c r="S35" s="85">
        <v>24141</v>
      </c>
      <c r="T35" s="85">
        <v>26078</v>
      </c>
      <c r="U35" s="85"/>
      <c r="V35" s="85">
        <v>12586</v>
      </c>
      <c r="W35" s="85">
        <v>6136</v>
      </c>
      <c r="X35" s="85">
        <v>13121</v>
      </c>
      <c r="Y35" s="85">
        <v>9940</v>
      </c>
      <c r="Z35" s="85">
        <v>11871</v>
      </c>
      <c r="AA35" s="85">
        <v>20047</v>
      </c>
      <c r="AB35" s="85">
        <v>13974</v>
      </c>
      <c r="AC35" s="85">
        <v>9940</v>
      </c>
      <c r="AD35" s="85">
        <v>11620</v>
      </c>
      <c r="AE35" s="85">
        <v>8044</v>
      </c>
      <c r="AF35" s="85">
        <v>4662</v>
      </c>
      <c r="AG35" s="85">
        <v>6092</v>
      </c>
      <c r="AH35" s="85">
        <v>1232</v>
      </c>
    </row>
    <row r="36" spans="1:34" ht="26.25" customHeight="1">
      <c r="A36" s="73"/>
      <c r="B36" s="73"/>
      <c r="C36" s="246" t="s">
        <v>621</v>
      </c>
      <c r="D36" s="246"/>
      <c r="E36" s="238" t="s">
        <v>282</v>
      </c>
      <c r="F36" s="247"/>
      <c r="G36" s="247"/>
      <c r="H36" s="247"/>
      <c r="I36" s="247"/>
      <c r="J36" s="247"/>
      <c r="K36" s="247"/>
      <c r="M36" s="84">
        <v>51628</v>
      </c>
      <c r="N36" s="85">
        <v>46456</v>
      </c>
      <c r="O36" s="85">
        <v>5172</v>
      </c>
      <c r="P36" s="85">
        <v>4239</v>
      </c>
      <c r="Q36" s="85">
        <v>436</v>
      </c>
      <c r="R36" s="85">
        <v>3046</v>
      </c>
      <c r="S36" s="85">
        <v>5480</v>
      </c>
      <c r="T36" s="85">
        <v>5222</v>
      </c>
      <c r="U36" s="56"/>
      <c r="V36" s="85">
        <v>1913</v>
      </c>
      <c r="W36" s="85">
        <v>1151</v>
      </c>
      <c r="X36" s="85">
        <v>5916</v>
      </c>
      <c r="Y36" s="85">
        <v>2998</v>
      </c>
      <c r="Z36" s="85">
        <v>3958</v>
      </c>
      <c r="AA36" s="85">
        <v>4147</v>
      </c>
      <c r="AB36" s="85">
        <v>3517</v>
      </c>
      <c r="AC36" s="85">
        <v>1567</v>
      </c>
      <c r="AD36" s="114">
        <v>2866</v>
      </c>
      <c r="AE36" s="113">
        <v>1630</v>
      </c>
      <c r="AF36" s="113">
        <v>1658</v>
      </c>
      <c r="AG36" s="113">
        <v>1352</v>
      </c>
      <c r="AH36" s="113">
        <v>532</v>
      </c>
    </row>
    <row r="37" spans="1:34" ht="26.25" customHeight="1">
      <c r="A37" s="73"/>
      <c r="B37" s="73"/>
      <c r="C37" s="246" t="s">
        <v>622</v>
      </c>
      <c r="D37" s="246"/>
      <c r="E37" s="238" t="s">
        <v>283</v>
      </c>
      <c r="F37" s="247"/>
      <c r="G37" s="247"/>
      <c r="H37" s="247"/>
      <c r="I37" s="247"/>
      <c r="J37" s="247"/>
      <c r="K37" s="247"/>
      <c r="M37" s="84">
        <v>72963</v>
      </c>
      <c r="N37" s="85">
        <v>69363</v>
      </c>
      <c r="O37" s="85">
        <v>3600</v>
      </c>
      <c r="P37" s="85">
        <v>26172</v>
      </c>
      <c r="Q37" s="85">
        <v>8665</v>
      </c>
      <c r="R37" s="85">
        <v>5423</v>
      </c>
      <c r="S37" s="85">
        <v>5431</v>
      </c>
      <c r="T37" s="85">
        <v>5708</v>
      </c>
      <c r="U37" s="56"/>
      <c r="V37" s="85">
        <v>2478</v>
      </c>
      <c r="W37" s="85">
        <v>1160</v>
      </c>
      <c r="X37" s="85">
        <v>1748</v>
      </c>
      <c r="Y37" s="85">
        <v>1511</v>
      </c>
      <c r="Z37" s="85">
        <v>1577</v>
      </c>
      <c r="AA37" s="85">
        <v>3139</v>
      </c>
      <c r="AB37" s="85">
        <v>2308</v>
      </c>
      <c r="AC37" s="85">
        <v>2240</v>
      </c>
      <c r="AD37" s="114">
        <v>1803</v>
      </c>
      <c r="AE37" s="113">
        <v>1520</v>
      </c>
      <c r="AF37" s="113">
        <v>753</v>
      </c>
      <c r="AG37" s="113">
        <v>1169</v>
      </c>
      <c r="AH37" s="113">
        <v>158</v>
      </c>
    </row>
    <row r="38" spans="1:34" ht="26.25" customHeight="1">
      <c r="A38" s="73"/>
      <c r="B38" s="73"/>
      <c r="C38" s="246" t="s">
        <v>623</v>
      </c>
      <c r="D38" s="246"/>
      <c r="E38" s="238" t="s">
        <v>284</v>
      </c>
      <c r="F38" s="247"/>
      <c r="G38" s="247"/>
      <c r="H38" s="247"/>
      <c r="I38" s="247"/>
      <c r="J38" s="247"/>
      <c r="K38" s="247"/>
      <c r="M38" s="84">
        <v>197769</v>
      </c>
      <c r="N38" s="85">
        <v>186511</v>
      </c>
      <c r="O38" s="85">
        <v>11258</v>
      </c>
      <c r="P38" s="85">
        <v>63316</v>
      </c>
      <c r="Q38" s="85">
        <v>16077</v>
      </c>
      <c r="R38" s="85">
        <v>15502</v>
      </c>
      <c r="S38" s="85">
        <v>13230</v>
      </c>
      <c r="T38" s="85">
        <v>15148</v>
      </c>
      <c r="U38" s="56"/>
      <c r="V38" s="85">
        <v>8195</v>
      </c>
      <c r="W38" s="85">
        <v>3825</v>
      </c>
      <c r="X38" s="85">
        <v>5457</v>
      </c>
      <c r="Y38" s="85">
        <v>5431</v>
      </c>
      <c r="Z38" s="85">
        <v>6336</v>
      </c>
      <c r="AA38" s="85">
        <v>12761</v>
      </c>
      <c r="AB38" s="85">
        <v>8149</v>
      </c>
      <c r="AC38" s="85">
        <v>6133</v>
      </c>
      <c r="AD38" s="114">
        <v>6951</v>
      </c>
      <c r="AE38" s="113">
        <v>4894</v>
      </c>
      <c r="AF38" s="113">
        <v>2251</v>
      </c>
      <c r="AG38" s="113">
        <v>3571</v>
      </c>
      <c r="AH38" s="113">
        <v>542</v>
      </c>
    </row>
    <row r="39" spans="1:34" ht="24" customHeight="1" thickBo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81"/>
      <c r="N39" s="48"/>
      <c r="O39" s="48"/>
      <c r="P39" s="48"/>
      <c r="Q39" s="48"/>
      <c r="R39" s="48"/>
      <c r="S39" s="48"/>
      <c r="T39" s="48"/>
      <c r="U39" s="56"/>
      <c r="V39" s="48"/>
      <c r="W39" s="48"/>
      <c r="X39" s="48"/>
      <c r="Y39" s="48"/>
      <c r="Z39" s="48"/>
      <c r="AA39" s="48"/>
      <c r="AB39" s="48"/>
      <c r="AC39" s="32"/>
      <c r="AD39" s="32"/>
      <c r="AE39" s="26"/>
      <c r="AF39" s="48"/>
      <c r="AG39" s="26"/>
      <c r="AH39" s="143"/>
    </row>
    <row r="40" spans="1:34" ht="22.5" customHeight="1">
      <c r="A40" s="121" t="s">
        <v>407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7"/>
      <c r="T40" s="33"/>
      <c r="U40" s="7"/>
      <c r="V40" s="33"/>
      <c r="W40" s="33"/>
      <c r="X40" s="33"/>
      <c r="Y40" s="33"/>
      <c r="Z40" s="33"/>
      <c r="AA40" s="7"/>
      <c r="AB40" s="144"/>
      <c r="AC40" s="144"/>
      <c r="AD40" s="144"/>
      <c r="AF40" s="144"/>
      <c r="AH40" s="87" t="s">
        <v>626</v>
      </c>
    </row>
    <row r="41" spans="1:22" ht="23.25" customHeight="1">
      <c r="A41" s="38" t="s">
        <v>591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32" ht="22.5" customHeight="1">
      <c r="A42" s="38" t="s">
        <v>625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8"/>
      <c r="AB42" s="137"/>
      <c r="AC42" s="137"/>
      <c r="AD42" s="137"/>
      <c r="AF42" s="137"/>
    </row>
    <row r="43" ht="24" customHeight="1">
      <c r="A43" s="38"/>
    </row>
  </sheetData>
  <sheetProtection/>
  <mergeCells count="41">
    <mergeCell ref="A1:T1"/>
    <mergeCell ref="J4:L4"/>
    <mergeCell ref="D14:K14"/>
    <mergeCell ref="J5:L5"/>
    <mergeCell ref="B10:C10"/>
    <mergeCell ref="D10:K10"/>
    <mergeCell ref="C8:G8"/>
    <mergeCell ref="J20:K20"/>
    <mergeCell ref="B22:C22"/>
    <mergeCell ref="D22:H22"/>
    <mergeCell ref="B19:C19"/>
    <mergeCell ref="D19:H19"/>
    <mergeCell ref="J19:K19"/>
    <mergeCell ref="C17:G17"/>
    <mergeCell ref="D23:H23"/>
    <mergeCell ref="V1:AH1"/>
    <mergeCell ref="B12:C12"/>
    <mergeCell ref="B14:C14"/>
    <mergeCell ref="D12:K12"/>
    <mergeCell ref="A5:D5"/>
    <mergeCell ref="J23:K23"/>
    <mergeCell ref="A4:D4"/>
    <mergeCell ref="A3:L3"/>
    <mergeCell ref="E37:K37"/>
    <mergeCell ref="B25:C25"/>
    <mergeCell ref="D25:H25"/>
    <mergeCell ref="J25:K25"/>
    <mergeCell ref="B35:C35"/>
    <mergeCell ref="C29:G29"/>
    <mergeCell ref="B33:C33"/>
    <mergeCell ref="B31:C31"/>
    <mergeCell ref="C38:D38"/>
    <mergeCell ref="E38:K38"/>
    <mergeCell ref="C36:D36"/>
    <mergeCell ref="E36:K36"/>
    <mergeCell ref="D31:J31"/>
    <mergeCell ref="J22:K22"/>
    <mergeCell ref="D33:J33"/>
    <mergeCell ref="D35:J35"/>
    <mergeCell ref="J26:K26"/>
    <mergeCell ref="C37:D37"/>
  </mergeCells>
  <printOptions horizontalCentered="1"/>
  <pageMargins left="0.4330708661417323" right="0.4724409448818898" top="0.7480314960629921" bottom="0.3937007874015748" header="0.35433070866141736" footer="0.5118110236220472"/>
  <pageSetup fitToWidth="2" horizontalDpi="300" verticalDpi="300" orientation="portrait" paperSize="9" scale="72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I60"/>
  <sheetViews>
    <sheetView zoomScale="70" zoomScaleNormal="70" zoomScalePageLayoutView="0" workbookViewId="0" topLeftCell="A1">
      <selection activeCell="AF14" sqref="AF14"/>
    </sheetView>
  </sheetViews>
  <sheetFormatPr defaultColWidth="3.625" defaultRowHeight="20.25" customHeight="1"/>
  <cols>
    <col min="1" max="13" width="4.125" style="30" customWidth="1"/>
    <col min="14" max="21" width="5.125" style="30" customWidth="1"/>
    <col min="22" max="29" width="4.00390625" style="30" customWidth="1"/>
    <col min="30" max="16384" width="3.625" style="30" customWidth="1"/>
  </cols>
  <sheetData>
    <row r="1" spans="1:29" ht="24" customHeight="1">
      <c r="A1" s="266" t="s">
        <v>483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</row>
    <row r="2" spans="1:35" ht="20.25" customHeight="1" thickBot="1">
      <c r="A2" s="280" t="s">
        <v>447</v>
      </c>
      <c r="B2" s="280"/>
      <c r="C2" s="280"/>
      <c r="D2" s="280"/>
      <c r="E2" s="280"/>
      <c r="F2" s="280"/>
      <c r="G2" s="280"/>
      <c r="AC2" s="130" t="s">
        <v>410</v>
      </c>
      <c r="AD2" s="146"/>
      <c r="AE2" s="146"/>
      <c r="AF2" s="146"/>
      <c r="AG2" s="146"/>
      <c r="AH2" s="146"/>
      <c r="AI2" s="146"/>
    </row>
    <row r="3" spans="1:29" ht="20.25" customHeight="1">
      <c r="A3" s="276" t="s">
        <v>448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  <c r="N3" s="272" t="s">
        <v>449</v>
      </c>
      <c r="O3" s="239"/>
      <c r="P3" s="239"/>
      <c r="Q3" s="239"/>
      <c r="R3" s="239"/>
      <c r="S3" s="239"/>
      <c r="T3" s="239"/>
      <c r="U3" s="240"/>
      <c r="V3" s="272" t="s">
        <v>450</v>
      </c>
      <c r="W3" s="239"/>
      <c r="X3" s="239"/>
      <c r="Y3" s="239"/>
      <c r="Z3" s="239"/>
      <c r="AA3" s="239"/>
      <c r="AB3" s="239"/>
      <c r="AC3" s="239"/>
    </row>
    <row r="4" spans="1:29" ht="20.2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267" t="s">
        <v>710</v>
      </c>
      <c r="O4" s="268"/>
      <c r="P4" s="268"/>
      <c r="Q4" s="269"/>
      <c r="R4" s="267" t="s">
        <v>730</v>
      </c>
      <c r="S4" s="268"/>
      <c r="T4" s="268"/>
      <c r="U4" s="269"/>
      <c r="V4" s="264" t="s">
        <v>731</v>
      </c>
      <c r="W4" s="265"/>
      <c r="X4" s="265"/>
      <c r="Y4" s="265"/>
      <c r="Z4" s="265"/>
      <c r="AA4" s="265"/>
      <c r="AB4" s="265"/>
      <c r="AC4" s="265"/>
    </row>
    <row r="5" spans="1:29" s="36" customFormat="1" ht="20.25" customHeight="1">
      <c r="A5" s="274" t="s">
        <v>252</v>
      </c>
      <c r="B5" s="274"/>
      <c r="C5" s="274"/>
      <c r="D5" s="274"/>
      <c r="E5" s="274"/>
      <c r="F5" s="274"/>
      <c r="G5" s="274"/>
      <c r="H5" s="274"/>
      <c r="I5" s="71"/>
      <c r="J5" s="12"/>
      <c r="M5" s="63"/>
      <c r="N5" s="270">
        <v>370935</v>
      </c>
      <c r="O5" s="270"/>
      <c r="P5" s="270"/>
      <c r="Q5" s="270"/>
      <c r="R5" s="270">
        <v>356326</v>
      </c>
      <c r="S5" s="270"/>
      <c r="T5" s="270"/>
      <c r="U5" s="270"/>
      <c r="V5" s="262">
        <f>(R5-N5)/ABS(N5)*100</f>
        <v>-3.9384258697615486</v>
      </c>
      <c r="W5" s="262"/>
      <c r="X5" s="262"/>
      <c r="Y5" s="262"/>
      <c r="Z5" s="262"/>
      <c r="AA5" s="262"/>
      <c r="AB5" s="262"/>
      <c r="AC5" s="262"/>
    </row>
    <row r="6" spans="13:29" ht="20.25" customHeight="1">
      <c r="M6" s="11"/>
      <c r="N6" s="255"/>
      <c r="O6" s="255"/>
      <c r="P6" s="255"/>
      <c r="Q6" s="255"/>
      <c r="R6" s="255"/>
      <c r="S6" s="255"/>
      <c r="T6" s="255"/>
      <c r="U6" s="255"/>
      <c r="V6" s="257"/>
      <c r="W6" s="257"/>
      <c r="X6" s="257"/>
      <c r="Y6" s="257"/>
      <c r="Z6" s="257"/>
      <c r="AA6" s="257"/>
      <c r="AB6" s="257"/>
      <c r="AC6" s="257"/>
    </row>
    <row r="7" spans="2:29" s="36" customFormat="1" ht="20.25" customHeight="1">
      <c r="B7" s="237" t="s">
        <v>253</v>
      </c>
      <c r="C7" s="237"/>
      <c r="D7" s="237"/>
      <c r="E7" s="237"/>
      <c r="F7" s="237"/>
      <c r="G7" s="237"/>
      <c r="H7" s="237"/>
      <c r="I7" s="237"/>
      <c r="J7" s="237"/>
      <c r="K7" s="237"/>
      <c r="M7" s="72"/>
      <c r="N7" s="263">
        <v>1016</v>
      </c>
      <c r="O7" s="263">
        <v>947</v>
      </c>
      <c r="P7" s="263">
        <v>947</v>
      </c>
      <c r="Q7" s="263">
        <v>947</v>
      </c>
      <c r="R7" s="263">
        <f>SUM(R8:U10)</f>
        <v>922</v>
      </c>
      <c r="S7" s="263"/>
      <c r="T7" s="263"/>
      <c r="U7" s="263"/>
      <c r="V7" s="262">
        <f>(R7-N7)/ABS(N7)*100</f>
        <v>-9.251968503937007</v>
      </c>
      <c r="W7" s="262"/>
      <c r="X7" s="262"/>
      <c r="Y7" s="262"/>
      <c r="Z7" s="262"/>
      <c r="AA7" s="262"/>
      <c r="AB7" s="262"/>
      <c r="AC7" s="262"/>
    </row>
    <row r="8" spans="3:29" ht="20.25" customHeight="1">
      <c r="C8" s="42" t="s">
        <v>451</v>
      </c>
      <c r="D8" s="238" t="s">
        <v>254</v>
      </c>
      <c r="E8" s="238"/>
      <c r="F8" s="238"/>
      <c r="G8" s="238"/>
      <c r="H8" s="238"/>
      <c r="I8" s="238"/>
      <c r="J8" s="238"/>
      <c r="K8" s="238"/>
      <c r="L8" s="238"/>
      <c r="M8" s="11"/>
      <c r="N8" s="255">
        <v>587</v>
      </c>
      <c r="O8" s="255">
        <v>573</v>
      </c>
      <c r="P8" s="255">
        <v>573</v>
      </c>
      <c r="Q8" s="255">
        <v>573</v>
      </c>
      <c r="R8" s="255">
        <v>583</v>
      </c>
      <c r="S8" s="255"/>
      <c r="T8" s="255"/>
      <c r="U8" s="255"/>
      <c r="V8" s="257">
        <f>(R8-N8)/ABS(N8)*100</f>
        <v>-0.6814310051107325</v>
      </c>
      <c r="W8" s="257"/>
      <c r="X8" s="257"/>
      <c r="Y8" s="257"/>
      <c r="Z8" s="257"/>
      <c r="AA8" s="257"/>
      <c r="AB8" s="257"/>
      <c r="AC8" s="257"/>
    </row>
    <row r="9" spans="3:29" ht="20.25" customHeight="1">
      <c r="C9" s="42" t="s">
        <v>452</v>
      </c>
      <c r="D9" s="238" t="s">
        <v>255</v>
      </c>
      <c r="E9" s="238"/>
      <c r="F9" s="238"/>
      <c r="G9" s="238"/>
      <c r="H9" s="238"/>
      <c r="I9" s="238"/>
      <c r="J9" s="238"/>
      <c r="K9" s="238"/>
      <c r="L9" s="238"/>
      <c r="M9" s="11"/>
      <c r="N9" s="255">
        <v>146</v>
      </c>
      <c r="O9" s="255">
        <v>103</v>
      </c>
      <c r="P9" s="255">
        <v>103</v>
      </c>
      <c r="Q9" s="255">
        <v>103</v>
      </c>
      <c r="R9" s="255">
        <v>93</v>
      </c>
      <c r="S9" s="255"/>
      <c r="T9" s="255"/>
      <c r="U9" s="255"/>
      <c r="V9" s="257">
        <f>(R9-N9)/ABS(N9)*100</f>
        <v>-36.3013698630137</v>
      </c>
      <c r="W9" s="257"/>
      <c r="X9" s="257"/>
      <c r="Y9" s="257"/>
      <c r="Z9" s="257"/>
      <c r="AA9" s="257"/>
      <c r="AB9" s="257"/>
      <c r="AC9" s="257"/>
    </row>
    <row r="10" spans="3:29" ht="20.25" customHeight="1">
      <c r="C10" s="42" t="s">
        <v>453</v>
      </c>
      <c r="D10" s="238" t="s">
        <v>256</v>
      </c>
      <c r="E10" s="238"/>
      <c r="F10" s="238"/>
      <c r="G10" s="238"/>
      <c r="H10" s="238"/>
      <c r="I10" s="238"/>
      <c r="J10" s="238"/>
      <c r="K10" s="238"/>
      <c r="L10" s="238"/>
      <c r="M10" s="11"/>
      <c r="N10" s="255">
        <v>283</v>
      </c>
      <c r="O10" s="255">
        <v>270</v>
      </c>
      <c r="P10" s="255">
        <v>270</v>
      </c>
      <c r="Q10" s="255">
        <v>270</v>
      </c>
      <c r="R10" s="255">
        <v>246</v>
      </c>
      <c r="S10" s="255"/>
      <c r="T10" s="255"/>
      <c r="U10" s="255"/>
      <c r="V10" s="257">
        <f>(R10-N10)/ABS(N10)*100</f>
        <v>-13.074204946996467</v>
      </c>
      <c r="W10" s="257"/>
      <c r="X10" s="257"/>
      <c r="Y10" s="257"/>
      <c r="Z10" s="257"/>
      <c r="AA10" s="257"/>
      <c r="AB10" s="257"/>
      <c r="AC10" s="257"/>
    </row>
    <row r="11" spans="13:29" ht="10.5" customHeight="1">
      <c r="M11" s="11"/>
      <c r="N11" s="90"/>
      <c r="O11" s="90"/>
      <c r="P11" s="90"/>
      <c r="Q11" s="90"/>
      <c r="R11" s="90"/>
      <c r="S11" s="90"/>
      <c r="T11" s="90"/>
      <c r="U11" s="90"/>
      <c r="V11" s="29"/>
      <c r="W11" s="29"/>
      <c r="X11" s="29"/>
      <c r="Y11" s="29"/>
      <c r="Z11" s="29"/>
      <c r="AA11" s="29"/>
      <c r="AB11" s="29"/>
      <c r="AC11" s="29"/>
    </row>
    <row r="12" spans="2:29" s="36" customFormat="1" ht="20.25" customHeight="1">
      <c r="B12" s="237" t="s">
        <v>257</v>
      </c>
      <c r="C12" s="237"/>
      <c r="D12" s="237"/>
      <c r="E12" s="237"/>
      <c r="F12" s="237"/>
      <c r="G12" s="237"/>
      <c r="H12" s="237"/>
      <c r="I12" s="237"/>
      <c r="J12" s="237"/>
      <c r="K12" s="237"/>
      <c r="M12" s="72"/>
      <c r="N12" s="263">
        <v>22519</v>
      </c>
      <c r="O12" s="263">
        <v>29347</v>
      </c>
      <c r="P12" s="263">
        <v>29347</v>
      </c>
      <c r="Q12" s="263">
        <v>29347</v>
      </c>
      <c r="R12" s="263">
        <f>SUM(R13:U15)</f>
        <v>19742</v>
      </c>
      <c r="S12" s="263"/>
      <c r="T12" s="263"/>
      <c r="U12" s="263"/>
      <c r="V12" s="262">
        <f>(R12-N12)/ABS(N12)*100</f>
        <v>-12.33180869487988</v>
      </c>
      <c r="W12" s="262"/>
      <c r="X12" s="262"/>
      <c r="Y12" s="262"/>
      <c r="Z12" s="262"/>
      <c r="AA12" s="262"/>
      <c r="AB12" s="262"/>
      <c r="AC12" s="262"/>
    </row>
    <row r="13" spans="3:29" ht="20.25" customHeight="1">
      <c r="C13" s="42" t="s">
        <v>454</v>
      </c>
      <c r="D13" s="238" t="s">
        <v>258</v>
      </c>
      <c r="E13" s="238"/>
      <c r="F13" s="238"/>
      <c r="G13" s="238"/>
      <c r="H13" s="238"/>
      <c r="I13" s="238"/>
      <c r="J13" s="238"/>
      <c r="K13" s="238"/>
      <c r="L13" s="238"/>
      <c r="M13" s="11"/>
      <c r="N13" s="255" t="s">
        <v>482</v>
      </c>
      <c r="O13" s="255"/>
      <c r="P13" s="255"/>
      <c r="Q13" s="255"/>
      <c r="R13" s="255" t="s">
        <v>482</v>
      </c>
      <c r="S13" s="255"/>
      <c r="T13" s="255"/>
      <c r="U13" s="255"/>
      <c r="V13" s="257" t="s">
        <v>711</v>
      </c>
      <c r="W13" s="257"/>
      <c r="X13" s="257"/>
      <c r="Y13" s="257"/>
      <c r="Z13" s="257"/>
      <c r="AA13" s="257"/>
      <c r="AB13" s="257"/>
      <c r="AC13" s="257"/>
    </row>
    <row r="14" spans="3:29" ht="20.25" customHeight="1">
      <c r="C14" s="42" t="s">
        <v>455</v>
      </c>
      <c r="D14" s="238" t="s">
        <v>259</v>
      </c>
      <c r="E14" s="238"/>
      <c r="F14" s="238"/>
      <c r="G14" s="238"/>
      <c r="H14" s="238"/>
      <c r="I14" s="238"/>
      <c r="J14" s="238"/>
      <c r="K14" s="238"/>
      <c r="L14" s="238"/>
      <c r="M14" s="11"/>
      <c r="N14" s="255">
        <v>6974</v>
      </c>
      <c r="O14" s="255">
        <v>6001</v>
      </c>
      <c r="P14" s="255">
        <v>6001</v>
      </c>
      <c r="Q14" s="255">
        <v>6001</v>
      </c>
      <c r="R14" s="255">
        <v>5080</v>
      </c>
      <c r="S14" s="255"/>
      <c r="T14" s="255"/>
      <c r="U14" s="255"/>
      <c r="V14" s="257">
        <f>(R14-N14)/ABS(N14)*100</f>
        <v>-27.158015486091198</v>
      </c>
      <c r="W14" s="257"/>
      <c r="X14" s="257"/>
      <c r="Y14" s="257"/>
      <c r="Z14" s="257"/>
      <c r="AA14" s="257"/>
      <c r="AB14" s="257"/>
      <c r="AC14" s="257"/>
    </row>
    <row r="15" spans="3:29" ht="20.25" customHeight="1">
      <c r="C15" s="42" t="s">
        <v>456</v>
      </c>
      <c r="D15" s="238" t="s">
        <v>260</v>
      </c>
      <c r="E15" s="238"/>
      <c r="F15" s="238"/>
      <c r="G15" s="238"/>
      <c r="H15" s="238"/>
      <c r="I15" s="238"/>
      <c r="J15" s="238"/>
      <c r="K15" s="238"/>
      <c r="L15" s="238"/>
      <c r="M15" s="11"/>
      <c r="N15" s="255">
        <v>15545</v>
      </c>
      <c r="O15" s="255">
        <v>23345</v>
      </c>
      <c r="P15" s="255">
        <v>23345</v>
      </c>
      <c r="Q15" s="255">
        <v>23345</v>
      </c>
      <c r="R15" s="255">
        <v>14662</v>
      </c>
      <c r="S15" s="255"/>
      <c r="T15" s="255"/>
      <c r="U15" s="255"/>
      <c r="V15" s="257">
        <f>(R15-N15)/ABS(N15)*100</f>
        <v>-5.680283049211965</v>
      </c>
      <c r="W15" s="257"/>
      <c r="X15" s="257"/>
      <c r="Y15" s="257"/>
      <c r="Z15" s="257"/>
      <c r="AA15" s="257"/>
      <c r="AB15" s="257"/>
      <c r="AC15" s="257"/>
    </row>
    <row r="16" spans="13:29" ht="9.75" customHeight="1">
      <c r="M16" s="11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s="36" customFormat="1" ht="20.25" customHeight="1">
      <c r="B17" s="237" t="s">
        <v>261</v>
      </c>
      <c r="C17" s="237"/>
      <c r="D17" s="237"/>
      <c r="E17" s="237"/>
      <c r="F17" s="237"/>
      <c r="G17" s="237"/>
      <c r="H17" s="237"/>
      <c r="I17" s="237"/>
      <c r="J17" s="237"/>
      <c r="K17" s="237"/>
      <c r="M17" s="72"/>
      <c r="N17" s="263">
        <v>353982</v>
      </c>
      <c r="O17" s="263">
        <v>333296</v>
      </c>
      <c r="P17" s="263">
        <v>333296</v>
      </c>
      <c r="Q17" s="263">
        <v>333296</v>
      </c>
      <c r="R17" s="263">
        <f>SUM(R18:U25)-1</f>
        <v>343295</v>
      </c>
      <c r="S17" s="263"/>
      <c r="T17" s="263"/>
      <c r="U17" s="263"/>
      <c r="V17" s="262">
        <f aca="true" t="shared" si="0" ref="V17:V25">(R17-N17)/ABS(N17)*100</f>
        <v>-3.0190800662180566</v>
      </c>
      <c r="W17" s="262"/>
      <c r="X17" s="262"/>
      <c r="Y17" s="262"/>
      <c r="Z17" s="262"/>
      <c r="AA17" s="262"/>
      <c r="AB17" s="262"/>
      <c r="AC17" s="262"/>
    </row>
    <row r="18" spans="2:29" ht="20.25" customHeight="1">
      <c r="B18" s="6"/>
      <c r="C18" s="42" t="s">
        <v>457</v>
      </c>
      <c r="D18" s="238" t="s">
        <v>262</v>
      </c>
      <c r="E18" s="238"/>
      <c r="F18" s="238"/>
      <c r="G18" s="238"/>
      <c r="H18" s="238"/>
      <c r="I18" s="238"/>
      <c r="J18" s="238"/>
      <c r="K18" s="238"/>
      <c r="L18" s="238"/>
      <c r="M18" s="11"/>
      <c r="N18" s="255">
        <v>8308</v>
      </c>
      <c r="O18" s="255">
        <v>9365</v>
      </c>
      <c r="P18" s="255">
        <v>9365</v>
      </c>
      <c r="Q18" s="255">
        <v>9365</v>
      </c>
      <c r="R18" s="255">
        <v>7917</v>
      </c>
      <c r="S18" s="255"/>
      <c r="T18" s="255"/>
      <c r="U18" s="255"/>
      <c r="V18" s="257">
        <f t="shared" si="0"/>
        <v>-4.706307173808377</v>
      </c>
      <c r="W18" s="257"/>
      <c r="X18" s="257"/>
      <c r="Y18" s="257"/>
      <c r="Z18" s="257"/>
      <c r="AA18" s="257"/>
      <c r="AB18" s="257"/>
      <c r="AC18" s="257"/>
    </row>
    <row r="19" spans="2:29" ht="20.25" customHeight="1">
      <c r="B19" s="6"/>
      <c r="C19" s="42" t="s">
        <v>458</v>
      </c>
      <c r="D19" s="238" t="s">
        <v>592</v>
      </c>
      <c r="E19" s="238"/>
      <c r="F19" s="238"/>
      <c r="G19" s="238"/>
      <c r="H19" s="238"/>
      <c r="I19" s="238"/>
      <c r="J19" s="238"/>
      <c r="K19" s="238"/>
      <c r="L19" s="238"/>
      <c r="M19" s="11"/>
      <c r="N19" s="255">
        <v>31632</v>
      </c>
      <c r="O19" s="255">
        <v>31630</v>
      </c>
      <c r="P19" s="255">
        <v>31630</v>
      </c>
      <c r="Q19" s="255">
        <v>31630</v>
      </c>
      <c r="R19" s="255">
        <v>32382</v>
      </c>
      <c r="S19" s="255"/>
      <c r="T19" s="255"/>
      <c r="U19" s="255"/>
      <c r="V19" s="257">
        <f t="shared" si="0"/>
        <v>2.3710166919575117</v>
      </c>
      <c r="W19" s="257"/>
      <c r="X19" s="257"/>
      <c r="Y19" s="257"/>
      <c r="Z19" s="257"/>
      <c r="AA19" s="257"/>
      <c r="AB19" s="257"/>
      <c r="AC19" s="257"/>
    </row>
    <row r="20" spans="2:29" ht="20.25" customHeight="1">
      <c r="B20" s="6"/>
      <c r="C20" s="42" t="s">
        <v>459</v>
      </c>
      <c r="D20" s="238" t="s">
        <v>263</v>
      </c>
      <c r="E20" s="238"/>
      <c r="F20" s="238"/>
      <c r="G20" s="238"/>
      <c r="H20" s="238"/>
      <c r="I20" s="238"/>
      <c r="J20" s="238"/>
      <c r="K20" s="238"/>
      <c r="L20" s="238"/>
      <c r="M20" s="11"/>
      <c r="N20" s="255">
        <v>15246</v>
      </c>
      <c r="O20" s="255">
        <v>15548</v>
      </c>
      <c r="P20" s="255">
        <v>15548</v>
      </c>
      <c r="Q20" s="255">
        <v>15548</v>
      </c>
      <c r="R20" s="255">
        <v>14569</v>
      </c>
      <c r="S20" s="255"/>
      <c r="T20" s="255"/>
      <c r="U20" s="255"/>
      <c r="V20" s="257">
        <f t="shared" si="0"/>
        <v>-4.440508985963532</v>
      </c>
      <c r="W20" s="257"/>
      <c r="X20" s="257"/>
      <c r="Y20" s="257"/>
      <c r="Z20" s="257"/>
      <c r="AA20" s="257"/>
      <c r="AB20" s="257"/>
      <c r="AC20" s="257"/>
    </row>
    <row r="21" spans="2:29" ht="20.25" customHeight="1">
      <c r="B21" s="6" t="s">
        <v>460</v>
      </c>
      <c r="C21" s="42" t="s">
        <v>461</v>
      </c>
      <c r="D21" s="238" t="s">
        <v>264</v>
      </c>
      <c r="E21" s="238"/>
      <c r="F21" s="238"/>
      <c r="G21" s="238"/>
      <c r="H21" s="238"/>
      <c r="I21" s="238"/>
      <c r="J21" s="238"/>
      <c r="K21" s="238"/>
      <c r="L21" s="238"/>
      <c r="M21" s="11"/>
      <c r="N21" s="255">
        <v>56032</v>
      </c>
      <c r="O21" s="255">
        <v>53070</v>
      </c>
      <c r="P21" s="255">
        <v>53070</v>
      </c>
      <c r="Q21" s="255">
        <v>53070</v>
      </c>
      <c r="R21" s="255">
        <v>57928</v>
      </c>
      <c r="S21" s="255"/>
      <c r="T21" s="255"/>
      <c r="U21" s="255"/>
      <c r="V21" s="257">
        <f t="shared" si="0"/>
        <v>3.3837806967447177</v>
      </c>
      <c r="W21" s="257"/>
      <c r="X21" s="257"/>
      <c r="Y21" s="257"/>
      <c r="Z21" s="257"/>
      <c r="AA21" s="257"/>
      <c r="AB21" s="257"/>
      <c r="AC21" s="257"/>
    </row>
    <row r="22" spans="2:29" ht="20.25" customHeight="1">
      <c r="B22" s="6" t="s">
        <v>462</v>
      </c>
      <c r="C22" s="42" t="s">
        <v>451</v>
      </c>
      <c r="D22" s="238" t="s">
        <v>265</v>
      </c>
      <c r="E22" s="238"/>
      <c r="F22" s="238"/>
      <c r="G22" s="238"/>
      <c r="H22" s="238"/>
      <c r="I22" s="238"/>
      <c r="J22" s="238"/>
      <c r="K22" s="238"/>
      <c r="L22" s="238"/>
      <c r="M22" s="11"/>
      <c r="N22" s="255">
        <v>22341</v>
      </c>
      <c r="O22" s="255">
        <v>22306</v>
      </c>
      <c r="P22" s="255">
        <v>22306</v>
      </c>
      <c r="Q22" s="255">
        <v>22306</v>
      </c>
      <c r="R22" s="255">
        <v>21120</v>
      </c>
      <c r="S22" s="255"/>
      <c r="T22" s="255"/>
      <c r="U22" s="255"/>
      <c r="V22" s="257">
        <f t="shared" si="0"/>
        <v>-5.465288035450517</v>
      </c>
      <c r="W22" s="257"/>
      <c r="X22" s="257"/>
      <c r="Y22" s="257"/>
      <c r="Z22" s="257"/>
      <c r="AA22" s="257"/>
      <c r="AB22" s="257"/>
      <c r="AC22" s="257"/>
    </row>
    <row r="23" spans="2:29" ht="20.25" customHeight="1">
      <c r="B23" s="6" t="s">
        <v>460</v>
      </c>
      <c r="C23" s="42" t="s">
        <v>463</v>
      </c>
      <c r="D23" s="238" t="s">
        <v>266</v>
      </c>
      <c r="E23" s="238"/>
      <c r="F23" s="238"/>
      <c r="G23" s="238"/>
      <c r="H23" s="238"/>
      <c r="I23" s="238"/>
      <c r="J23" s="238"/>
      <c r="K23" s="238"/>
      <c r="L23" s="238"/>
      <c r="M23" s="11"/>
      <c r="N23" s="255">
        <v>138662</v>
      </c>
      <c r="O23" s="255">
        <v>129661</v>
      </c>
      <c r="P23" s="255">
        <v>129661</v>
      </c>
      <c r="Q23" s="255">
        <v>129661</v>
      </c>
      <c r="R23" s="255">
        <v>137756</v>
      </c>
      <c r="S23" s="255"/>
      <c r="T23" s="255"/>
      <c r="U23" s="255"/>
      <c r="V23" s="257">
        <f t="shared" si="0"/>
        <v>-0.653387373613535</v>
      </c>
      <c r="W23" s="257"/>
      <c r="X23" s="257"/>
      <c r="Y23" s="257"/>
      <c r="Z23" s="257"/>
      <c r="AA23" s="257"/>
      <c r="AB23" s="257"/>
      <c r="AC23" s="257"/>
    </row>
    <row r="24" spans="2:29" ht="20.25" customHeight="1">
      <c r="B24" s="6" t="s">
        <v>460</v>
      </c>
      <c r="C24" s="42" t="s">
        <v>464</v>
      </c>
      <c r="D24" s="238" t="s">
        <v>593</v>
      </c>
      <c r="E24" s="238"/>
      <c r="F24" s="238"/>
      <c r="G24" s="238"/>
      <c r="H24" s="238"/>
      <c r="I24" s="238"/>
      <c r="J24" s="238"/>
      <c r="K24" s="238"/>
      <c r="L24" s="238"/>
      <c r="M24" s="11"/>
      <c r="N24" s="255">
        <v>62560</v>
      </c>
      <c r="O24" s="255">
        <v>52648</v>
      </c>
      <c r="P24" s="255">
        <v>52648</v>
      </c>
      <c r="Q24" s="255">
        <v>52648</v>
      </c>
      <c r="R24" s="255">
        <v>52054</v>
      </c>
      <c r="S24" s="255"/>
      <c r="T24" s="255"/>
      <c r="U24" s="255"/>
      <c r="V24" s="257">
        <f t="shared" si="0"/>
        <v>-16.793478260869566</v>
      </c>
      <c r="W24" s="257"/>
      <c r="X24" s="257"/>
      <c r="Y24" s="257"/>
      <c r="Z24" s="257"/>
      <c r="AA24" s="257"/>
      <c r="AB24" s="257"/>
      <c r="AC24" s="257"/>
    </row>
    <row r="25" spans="2:29" ht="20.25" customHeight="1">
      <c r="B25" s="6" t="s">
        <v>2</v>
      </c>
      <c r="C25" s="42" t="s">
        <v>1</v>
      </c>
      <c r="D25" s="238" t="s">
        <v>465</v>
      </c>
      <c r="E25" s="238"/>
      <c r="F25" s="238"/>
      <c r="G25" s="238"/>
      <c r="H25" s="238"/>
      <c r="I25" s="238"/>
      <c r="J25" s="238"/>
      <c r="K25" s="238"/>
      <c r="L25" s="238"/>
      <c r="M25" s="11"/>
      <c r="N25" s="255">
        <v>19202</v>
      </c>
      <c r="O25" s="255">
        <v>19068</v>
      </c>
      <c r="P25" s="255">
        <v>19068</v>
      </c>
      <c r="Q25" s="255">
        <v>19068</v>
      </c>
      <c r="R25" s="255">
        <v>19570</v>
      </c>
      <c r="S25" s="255"/>
      <c r="T25" s="255"/>
      <c r="U25" s="255"/>
      <c r="V25" s="257">
        <f t="shared" si="0"/>
        <v>1.9164670346838872</v>
      </c>
      <c r="W25" s="257"/>
      <c r="X25" s="257"/>
      <c r="Y25" s="257"/>
      <c r="Z25" s="257"/>
      <c r="AA25" s="257"/>
      <c r="AB25" s="257"/>
      <c r="AC25" s="257"/>
    </row>
    <row r="26" spans="13:29" ht="10.5" customHeight="1">
      <c r="M26" s="11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20.25" customHeight="1" thickBot="1">
      <c r="A27" s="26"/>
      <c r="B27" s="148"/>
      <c r="C27" s="149"/>
      <c r="D27" s="271" t="s">
        <v>267</v>
      </c>
      <c r="E27" s="271"/>
      <c r="F27" s="259" t="s">
        <v>268</v>
      </c>
      <c r="G27" s="259"/>
      <c r="H27" s="259"/>
      <c r="I27" s="259"/>
      <c r="J27" s="259"/>
      <c r="K27" s="259"/>
      <c r="L27" s="259"/>
      <c r="M27" s="150"/>
      <c r="N27" s="260">
        <v>6583</v>
      </c>
      <c r="O27" s="260"/>
      <c r="P27" s="260"/>
      <c r="Q27" s="260"/>
      <c r="R27" s="260">
        <v>7633</v>
      </c>
      <c r="S27" s="260"/>
      <c r="T27" s="260"/>
      <c r="U27" s="260"/>
      <c r="V27" s="257">
        <f>(R27-N27)/ABS(N27)*100</f>
        <v>15.950174692389488</v>
      </c>
      <c r="W27" s="257"/>
      <c r="X27" s="257"/>
      <c r="Y27" s="257"/>
      <c r="Z27" s="257"/>
      <c r="AA27" s="257"/>
      <c r="AB27" s="257"/>
      <c r="AC27" s="257"/>
    </row>
    <row r="28" spans="1:29" ht="20.25" customHeight="1">
      <c r="A28" s="258" t="s">
        <v>407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6" t="s">
        <v>113</v>
      </c>
      <c r="W28" s="256"/>
      <c r="X28" s="256"/>
      <c r="Y28" s="256"/>
      <c r="Z28" s="256"/>
      <c r="AA28" s="256"/>
      <c r="AB28" s="256"/>
      <c r="AC28" s="256"/>
    </row>
    <row r="29" spans="1:29" ht="20.25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V29" s="275"/>
      <c r="W29" s="275"/>
      <c r="X29" s="275"/>
      <c r="Y29" s="275"/>
      <c r="Z29" s="275"/>
      <c r="AA29" s="275"/>
      <c r="AB29" s="275"/>
      <c r="AC29" s="275"/>
    </row>
    <row r="30" ht="10.5" customHeight="1"/>
    <row r="31" spans="1:29" ht="24" customHeight="1">
      <c r="A31" s="266" t="s">
        <v>484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 spans="1:29" ht="20.25" customHeight="1" thickBot="1">
      <c r="A32" s="241" t="s">
        <v>466</v>
      </c>
      <c r="B32" s="241"/>
      <c r="C32" s="241"/>
      <c r="D32" s="241"/>
      <c r="E32" s="241"/>
      <c r="F32" s="241"/>
      <c r="G32" s="241"/>
      <c r="AC32" s="130" t="s">
        <v>410</v>
      </c>
    </row>
    <row r="33" spans="1:29" ht="20.25" customHeight="1">
      <c r="A33" s="276" t="s">
        <v>448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7"/>
      <c r="N33" s="272" t="s">
        <v>449</v>
      </c>
      <c r="O33" s="239"/>
      <c r="P33" s="239"/>
      <c r="Q33" s="239"/>
      <c r="R33" s="239"/>
      <c r="S33" s="239"/>
      <c r="T33" s="239"/>
      <c r="U33" s="240"/>
      <c r="V33" s="272" t="s">
        <v>450</v>
      </c>
      <c r="W33" s="239"/>
      <c r="X33" s="239"/>
      <c r="Y33" s="239"/>
      <c r="Z33" s="239"/>
      <c r="AA33" s="239"/>
      <c r="AB33" s="239"/>
      <c r="AC33" s="239"/>
    </row>
    <row r="34" spans="1:29" ht="20.2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67" t="s">
        <v>710</v>
      </c>
      <c r="O34" s="268"/>
      <c r="P34" s="268"/>
      <c r="Q34" s="269"/>
      <c r="R34" s="267" t="s">
        <v>730</v>
      </c>
      <c r="S34" s="268"/>
      <c r="T34" s="268"/>
      <c r="U34" s="269"/>
      <c r="V34" s="264" t="s">
        <v>731</v>
      </c>
      <c r="W34" s="265"/>
      <c r="X34" s="265"/>
      <c r="Y34" s="265"/>
      <c r="Z34" s="265"/>
      <c r="AA34" s="265"/>
      <c r="AB34" s="265"/>
      <c r="AC34" s="265"/>
    </row>
    <row r="35" spans="1:29" s="36" customFormat="1" ht="20.25" customHeight="1">
      <c r="A35" s="274" t="s">
        <v>252</v>
      </c>
      <c r="B35" s="274"/>
      <c r="C35" s="274"/>
      <c r="D35" s="274"/>
      <c r="E35" s="274"/>
      <c r="F35" s="274"/>
      <c r="G35" s="274"/>
      <c r="H35" s="274"/>
      <c r="I35" s="71"/>
      <c r="J35" s="12"/>
      <c r="M35" s="72"/>
      <c r="N35" s="273">
        <v>251289</v>
      </c>
      <c r="O35" s="273"/>
      <c r="P35" s="273"/>
      <c r="Q35" s="273"/>
      <c r="R35" s="270">
        <f>R37+R42+R50</f>
        <v>234816</v>
      </c>
      <c r="S35" s="270"/>
      <c r="T35" s="270"/>
      <c r="U35" s="270"/>
      <c r="V35" s="262">
        <f>(R35-N35)/ABS(N35)*100</f>
        <v>-6.555400355765673</v>
      </c>
      <c r="W35" s="262"/>
      <c r="X35" s="262"/>
      <c r="Y35" s="262"/>
      <c r="Z35" s="262"/>
      <c r="AA35" s="262"/>
      <c r="AB35" s="262"/>
      <c r="AC35" s="262"/>
    </row>
    <row r="36" spans="13:29" ht="12" customHeight="1">
      <c r="M36" s="11"/>
      <c r="N36" s="255"/>
      <c r="O36" s="255"/>
      <c r="P36" s="255"/>
      <c r="Q36" s="255"/>
      <c r="R36" s="255"/>
      <c r="S36" s="255"/>
      <c r="T36" s="255"/>
      <c r="U36" s="255"/>
      <c r="V36" s="257"/>
      <c r="W36" s="257"/>
      <c r="X36" s="257"/>
      <c r="Y36" s="257"/>
      <c r="Z36" s="257"/>
      <c r="AA36" s="257"/>
      <c r="AB36" s="257"/>
      <c r="AC36" s="257"/>
    </row>
    <row r="37" spans="2:29" s="36" customFormat="1" ht="20.25" customHeight="1">
      <c r="B37" s="66" t="s">
        <v>0</v>
      </c>
      <c r="C37" s="237" t="s">
        <v>269</v>
      </c>
      <c r="D37" s="237"/>
      <c r="E37" s="237"/>
      <c r="F37" s="237"/>
      <c r="G37" s="237"/>
      <c r="H37" s="237"/>
      <c r="L37" s="68"/>
      <c r="M37" s="72"/>
      <c r="N37" s="263">
        <v>204884</v>
      </c>
      <c r="O37" s="263">
        <v>200977</v>
      </c>
      <c r="P37" s="263">
        <v>200977</v>
      </c>
      <c r="Q37" s="263">
        <v>200977</v>
      </c>
      <c r="R37" s="263">
        <f>SUM(R38:U40)</f>
        <v>205881</v>
      </c>
      <c r="S37" s="263"/>
      <c r="T37" s="263"/>
      <c r="U37" s="263"/>
      <c r="V37" s="262">
        <f>(R37-N37)/ABS(N37)*100</f>
        <v>0.4866168173210207</v>
      </c>
      <c r="W37" s="262"/>
      <c r="X37" s="262"/>
      <c r="Y37" s="262"/>
      <c r="Z37" s="262"/>
      <c r="AA37" s="262"/>
      <c r="AB37" s="262"/>
      <c r="AC37" s="262"/>
    </row>
    <row r="38" spans="2:29" ht="20.25" customHeight="1">
      <c r="B38" s="73"/>
      <c r="C38" s="248" t="s">
        <v>467</v>
      </c>
      <c r="D38" s="248"/>
      <c r="E38" s="238" t="s">
        <v>270</v>
      </c>
      <c r="F38" s="238"/>
      <c r="G38" s="238"/>
      <c r="H38" s="238"/>
      <c r="I38" s="238"/>
      <c r="J38" s="238"/>
      <c r="K38" s="238"/>
      <c r="L38" s="238"/>
      <c r="M38" s="11"/>
      <c r="N38" s="255">
        <v>178133</v>
      </c>
      <c r="O38" s="255">
        <v>174154</v>
      </c>
      <c r="P38" s="255">
        <v>174154</v>
      </c>
      <c r="Q38" s="255">
        <v>174154</v>
      </c>
      <c r="R38" s="255">
        <v>179282</v>
      </c>
      <c r="S38" s="255"/>
      <c r="T38" s="255"/>
      <c r="U38" s="255"/>
      <c r="V38" s="257">
        <f>(R38-N38)/ABS(N38)*100</f>
        <v>0.6450236620951761</v>
      </c>
      <c r="W38" s="257"/>
      <c r="X38" s="257"/>
      <c r="Y38" s="257"/>
      <c r="Z38" s="257"/>
      <c r="AA38" s="257"/>
      <c r="AB38" s="257"/>
      <c r="AC38" s="257"/>
    </row>
    <row r="39" spans="2:29" ht="20.25" customHeight="1">
      <c r="B39" s="73"/>
      <c r="C39" s="248" t="s">
        <v>468</v>
      </c>
      <c r="D39" s="248"/>
      <c r="E39" s="238" t="s">
        <v>271</v>
      </c>
      <c r="F39" s="238"/>
      <c r="G39" s="238"/>
      <c r="H39" s="238"/>
      <c r="I39" s="238"/>
      <c r="J39" s="238"/>
      <c r="K39" s="238"/>
      <c r="L39" s="238"/>
      <c r="M39" s="11"/>
      <c r="N39" s="255">
        <v>19358</v>
      </c>
      <c r="O39" s="255">
        <v>19742</v>
      </c>
      <c r="P39" s="255">
        <v>19742</v>
      </c>
      <c r="Q39" s="255">
        <v>19742</v>
      </c>
      <c r="R39" s="255">
        <v>19511</v>
      </c>
      <c r="S39" s="255"/>
      <c r="T39" s="255"/>
      <c r="U39" s="255"/>
      <c r="V39" s="257">
        <f>(R39-N39)/ABS(N39)*100</f>
        <v>0.7903709060853393</v>
      </c>
      <c r="W39" s="257"/>
      <c r="X39" s="257"/>
      <c r="Y39" s="257"/>
      <c r="Z39" s="257"/>
      <c r="AA39" s="257"/>
      <c r="AB39" s="257"/>
      <c r="AC39" s="257"/>
    </row>
    <row r="40" spans="2:29" ht="20.25" customHeight="1">
      <c r="B40" s="73"/>
      <c r="C40" s="248" t="s">
        <v>469</v>
      </c>
      <c r="D40" s="248"/>
      <c r="E40" s="238" t="s">
        <v>272</v>
      </c>
      <c r="F40" s="238"/>
      <c r="G40" s="238"/>
      <c r="H40" s="238"/>
      <c r="I40" s="238"/>
      <c r="J40" s="238"/>
      <c r="K40" s="238"/>
      <c r="L40" s="238"/>
      <c r="M40" s="11"/>
      <c r="N40" s="255">
        <v>7393</v>
      </c>
      <c r="O40" s="255">
        <v>7081</v>
      </c>
      <c r="P40" s="255">
        <v>7081</v>
      </c>
      <c r="Q40" s="255">
        <v>7081</v>
      </c>
      <c r="R40" s="255">
        <v>7088</v>
      </c>
      <c r="S40" s="255"/>
      <c r="T40" s="255"/>
      <c r="U40" s="255"/>
      <c r="V40" s="257">
        <f>(R40-N40)/ABS(N40)*100</f>
        <v>-4.125524144460976</v>
      </c>
      <c r="W40" s="257"/>
      <c r="X40" s="257"/>
      <c r="Y40" s="257"/>
      <c r="Z40" s="257"/>
      <c r="AA40" s="257"/>
      <c r="AB40" s="257"/>
      <c r="AC40" s="257"/>
    </row>
    <row r="41" spans="2:29" ht="10.5" customHeight="1">
      <c r="B41" s="73"/>
      <c r="C41" s="73"/>
      <c r="L41" s="89"/>
      <c r="M41" s="11"/>
      <c r="N41" s="255"/>
      <c r="O41" s="255"/>
      <c r="P41" s="255"/>
      <c r="Q41" s="255"/>
      <c r="R41" s="255"/>
      <c r="S41" s="255"/>
      <c r="T41" s="255"/>
      <c r="U41" s="255"/>
      <c r="V41" s="257"/>
      <c r="W41" s="257"/>
      <c r="X41" s="257"/>
      <c r="Y41" s="257"/>
      <c r="Z41" s="257"/>
      <c r="AA41" s="257"/>
      <c r="AB41" s="257"/>
      <c r="AC41" s="257"/>
    </row>
    <row r="42" spans="2:29" s="36" customFormat="1" ht="20.25" customHeight="1">
      <c r="B42" s="66" t="s">
        <v>452</v>
      </c>
      <c r="C42" s="237" t="s">
        <v>273</v>
      </c>
      <c r="D42" s="237"/>
      <c r="E42" s="237"/>
      <c r="F42" s="237"/>
      <c r="G42" s="237"/>
      <c r="H42" s="237"/>
      <c r="L42" s="68"/>
      <c r="M42" s="72"/>
      <c r="N42" s="263">
        <v>11010</v>
      </c>
      <c r="O42" s="263">
        <v>11922</v>
      </c>
      <c r="P42" s="263">
        <v>11922</v>
      </c>
      <c r="Q42" s="263">
        <v>11922</v>
      </c>
      <c r="R42" s="263">
        <f>R43-R44+R45-R46+R47-R48</f>
        <v>8030</v>
      </c>
      <c r="S42" s="263"/>
      <c r="T42" s="263"/>
      <c r="U42" s="263"/>
      <c r="V42" s="262">
        <f aca="true" t="shared" si="1" ref="V42:V48">(R42-N42)/ABS(N42)*100</f>
        <v>-27.06630336058129</v>
      </c>
      <c r="W42" s="262"/>
      <c r="X42" s="262"/>
      <c r="Y42" s="262"/>
      <c r="Z42" s="262"/>
      <c r="AA42" s="262"/>
      <c r="AB42" s="262"/>
      <c r="AC42" s="262"/>
    </row>
    <row r="43" spans="2:29" ht="20.25" customHeight="1">
      <c r="B43" s="73"/>
      <c r="C43" s="248" t="s">
        <v>470</v>
      </c>
      <c r="D43" s="248"/>
      <c r="E43" s="238" t="s">
        <v>274</v>
      </c>
      <c r="F43" s="238"/>
      <c r="G43" s="238"/>
      <c r="H43" s="238"/>
      <c r="I43" s="238"/>
      <c r="J43" s="30" t="s">
        <v>471</v>
      </c>
      <c r="K43" s="247" t="s">
        <v>275</v>
      </c>
      <c r="L43" s="247"/>
      <c r="M43" s="11"/>
      <c r="N43" s="255">
        <v>4365</v>
      </c>
      <c r="O43" s="255">
        <v>4229</v>
      </c>
      <c r="P43" s="255">
        <v>4229</v>
      </c>
      <c r="Q43" s="255">
        <v>4229</v>
      </c>
      <c r="R43" s="255">
        <v>3795</v>
      </c>
      <c r="S43" s="255"/>
      <c r="T43" s="255"/>
      <c r="U43" s="255"/>
      <c r="V43" s="257">
        <f t="shared" si="1"/>
        <v>-13.058419243986256</v>
      </c>
      <c r="W43" s="257"/>
      <c r="X43" s="257"/>
      <c r="Y43" s="257"/>
      <c r="Z43" s="257"/>
      <c r="AA43" s="257"/>
      <c r="AB43" s="257"/>
      <c r="AC43" s="257"/>
    </row>
    <row r="44" spans="2:29" ht="20.25" customHeight="1">
      <c r="B44" s="73"/>
      <c r="C44" s="73"/>
      <c r="J44" s="30" t="s">
        <v>472</v>
      </c>
      <c r="K44" s="247" t="s">
        <v>276</v>
      </c>
      <c r="L44" s="247"/>
      <c r="M44" s="11"/>
      <c r="N44" s="255">
        <v>6695</v>
      </c>
      <c r="O44" s="255">
        <v>6465</v>
      </c>
      <c r="P44" s="255">
        <v>6465</v>
      </c>
      <c r="Q44" s="255">
        <v>6465</v>
      </c>
      <c r="R44" s="255">
        <v>6606</v>
      </c>
      <c r="S44" s="255"/>
      <c r="T44" s="255"/>
      <c r="U44" s="255"/>
      <c r="V44" s="257">
        <f t="shared" si="1"/>
        <v>-1.3293502613890962</v>
      </c>
      <c r="W44" s="257"/>
      <c r="X44" s="257"/>
      <c r="Y44" s="257"/>
      <c r="Z44" s="257"/>
      <c r="AA44" s="257"/>
      <c r="AB44" s="257"/>
      <c r="AC44" s="257"/>
    </row>
    <row r="45" spans="2:29" ht="20.25" customHeight="1">
      <c r="B45" s="73"/>
      <c r="C45" s="248" t="s">
        <v>473</v>
      </c>
      <c r="D45" s="248"/>
      <c r="E45" s="243" t="s">
        <v>385</v>
      </c>
      <c r="F45" s="243"/>
      <c r="G45" s="243"/>
      <c r="H45" s="243"/>
      <c r="I45" s="243"/>
      <c r="J45" s="30" t="s">
        <v>474</v>
      </c>
      <c r="K45" s="247" t="s">
        <v>275</v>
      </c>
      <c r="L45" s="247"/>
      <c r="M45" s="11"/>
      <c r="N45" s="255">
        <v>886</v>
      </c>
      <c r="O45" s="255">
        <v>739</v>
      </c>
      <c r="P45" s="255">
        <v>739</v>
      </c>
      <c r="Q45" s="255">
        <v>739</v>
      </c>
      <c r="R45" s="255">
        <v>878</v>
      </c>
      <c r="S45" s="255"/>
      <c r="T45" s="255"/>
      <c r="U45" s="255"/>
      <c r="V45" s="257">
        <f t="shared" si="1"/>
        <v>-0.9029345372460496</v>
      </c>
      <c r="W45" s="257"/>
      <c r="X45" s="257"/>
      <c r="Y45" s="257"/>
      <c r="Z45" s="257"/>
      <c r="AA45" s="257"/>
      <c r="AB45" s="257"/>
      <c r="AC45" s="257"/>
    </row>
    <row r="46" spans="2:29" ht="20.25" customHeight="1">
      <c r="B46" s="73"/>
      <c r="C46" s="73"/>
      <c r="E46" s="246" t="s">
        <v>386</v>
      </c>
      <c r="F46" s="246"/>
      <c r="G46" s="246"/>
      <c r="H46" s="246"/>
      <c r="I46" s="246"/>
      <c r="J46" s="30" t="s">
        <v>475</v>
      </c>
      <c r="K46" s="247" t="s">
        <v>276</v>
      </c>
      <c r="L46" s="247"/>
      <c r="M46" s="11"/>
      <c r="N46" s="255">
        <v>398</v>
      </c>
      <c r="O46" s="255">
        <v>401</v>
      </c>
      <c r="P46" s="255">
        <v>401</v>
      </c>
      <c r="Q46" s="255">
        <v>401</v>
      </c>
      <c r="R46" s="255">
        <v>345</v>
      </c>
      <c r="S46" s="255"/>
      <c r="T46" s="255"/>
      <c r="U46" s="255"/>
      <c r="V46" s="257">
        <f t="shared" si="1"/>
        <v>-13.316582914572864</v>
      </c>
      <c r="W46" s="257"/>
      <c r="X46" s="257"/>
      <c r="Y46" s="257"/>
      <c r="Z46" s="257"/>
      <c r="AA46" s="257"/>
      <c r="AB46" s="257"/>
      <c r="AC46" s="257"/>
    </row>
    <row r="47" spans="2:29" ht="20.25" customHeight="1">
      <c r="B47" s="73"/>
      <c r="C47" s="248" t="s">
        <v>476</v>
      </c>
      <c r="D47" s="248"/>
      <c r="E47" s="238" t="s">
        <v>277</v>
      </c>
      <c r="F47" s="238"/>
      <c r="G47" s="238"/>
      <c r="H47" s="238"/>
      <c r="I47" s="238"/>
      <c r="J47" s="30" t="s">
        <v>477</v>
      </c>
      <c r="K47" s="247" t="s">
        <v>275</v>
      </c>
      <c r="L47" s="247"/>
      <c r="M47" s="11"/>
      <c r="N47" s="255">
        <v>15337</v>
      </c>
      <c r="O47" s="255">
        <v>16255</v>
      </c>
      <c r="P47" s="255">
        <v>16255</v>
      </c>
      <c r="Q47" s="255">
        <v>16255</v>
      </c>
      <c r="R47" s="255">
        <v>12554</v>
      </c>
      <c r="S47" s="255"/>
      <c r="T47" s="255"/>
      <c r="U47" s="255"/>
      <c r="V47" s="257">
        <f t="shared" si="1"/>
        <v>-18.14566082023864</v>
      </c>
      <c r="W47" s="257"/>
      <c r="X47" s="257"/>
      <c r="Y47" s="257"/>
      <c r="Z47" s="257"/>
      <c r="AA47" s="257"/>
      <c r="AB47" s="257"/>
      <c r="AC47" s="257"/>
    </row>
    <row r="48" spans="2:29" ht="20.25" customHeight="1">
      <c r="B48" s="73"/>
      <c r="C48" s="73"/>
      <c r="J48" s="30" t="s">
        <v>472</v>
      </c>
      <c r="K48" s="247" t="s">
        <v>276</v>
      </c>
      <c r="L48" s="247"/>
      <c r="M48" s="11"/>
      <c r="N48" s="255">
        <v>2485</v>
      </c>
      <c r="O48" s="255">
        <v>2435</v>
      </c>
      <c r="P48" s="255">
        <v>2435</v>
      </c>
      <c r="Q48" s="255">
        <v>2435</v>
      </c>
      <c r="R48" s="255">
        <v>2246</v>
      </c>
      <c r="S48" s="255"/>
      <c r="T48" s="255"/>
      <c r="U48" s="255"/>
      <c r="V48" s="257">
        <f t="shared" si="1"/>
        <v>-9.617706237424548</v>
      </c>
      <c r="W48" s="257"/>
      <c r="X48" s="257"/>
      <c r="Y48" s="257"/>
      <c r="Z48" s="257"/>
      <c r="AA48" s="257"/>
      <c r="AB48" s="257"/>
      <c r="AC48" s="257"/>
    </row>
    <row r="49" spans="2:29" ht="9.75" customHeight="1">
      <c r="B49" s="73"/>
      <c r="C49" s="73"/>
      <c r="L49" s="89"/>
      <c r="M49" s="11"/>
      <c r="N49" s="255"/>
      <c r="O49" s="255"/>
      <c r="P49" s="255"/>
      <c r="Q49" s="255"/>
      <c r="R49" s="255"/>
      <c r="S49" s="255"/>
      <c r="T49" s="255"/>
      <c r="U49" s="255"/>
      <c r="V49" s="257"/>
      <c r="W49" s="257"/>
      <c r="X49" s="257"/>
      <c r="Y49" s="257"/>
      <c r="Z49" s="257"/>
      <c r="AA49" s="257"/>
      <c r="AB49" s="257"/>
      <c r="AC49" s="257"/>
    </row>
    <row r="50" spans="2:29" s="36" customFormat="1" ht="20.25" customHeight="1">
      <c r="B50" s="66" t="s">
        <v>453</v>
      </c>
      <c r="C50" s="237" t="s">
        <v>278</v>
      </c>
      <c r="D50" s="237"/>
      <c r="E50" s="237"/>
      <c r="F50" s="237"/>
      <c r="G50" s="237"/>
      <c r="H50" s="237"/>
      <c r="L50" s="68"/>
      <c r="M50" s="72"/>
      <c r="N50" s="263">
        <v>35395</v>
      </c>
      <c r="O50" s="263">
        <v>26892</v>
      </c>
      <c r="P50" s="263">
        <v>26892</v>
      </c>
      <c r="Q50" s="263">
        <v>26892</v>
      </c>
      <c r="R50" s="263">
        <f>SUM(R51:U53)</f>
        <v>20905</v>
      </c>
      <c r="S50" s="263"/>
      <c r="T50" s="263"/>
      <c r="U50" s="263"/>
      <c r="V50" s="262">
        <f aca="true" t="shared" si="2" ref="V50:V55">(R50-N50)/ABS(N50)*100</f>
        <v>-40.937985591185196</v>
      </c>
      <c r="W50" s="262"/>
      <c r="X50" s="262"/>
      <c r="Y50" s="262"/>
      <c r="Z50" s="262"/>
      <c r="AA50" s="262"/>
      <c r="AB50" s="262"/>
      <c r="AC50" s="262"/>
    </row>
    <row r="51" spans="2:29" ht="20.25" customHeight="1">
      <c r="B51" s="73"/>
      <c r="C51" s="248" t="s">
        <v>470</v>
      </c>
      <c r="D51" s="248"/>
      <c r="E51" s="238" t="s">
        <v>279</v>
      </c>
      <c r="F51" s="238"/>
      <c r="G51" s="238"/>
      <c r="H51" s="238"/>
      <c r="I51" s="238"/>
      <c r="J51" s="238"/>
      <c r="K51" s="238"/>
      <c r="L51" s="89"/>
      <c r="M51" s="11"/>
      <c r="N51" s="255">
        <v>8126</v>
      </c>
      <c r="O51" s="255">
        <v>-573</v>
      </c>
      <c r="P51" s="255">
        <v>-573</v>
      </c>
      <c r="Q51" s="255">
        <v>-573</v>
      </c>
      <c r="R51" s="255">
        <v>-4618</v>
      </c>
      <c r="S51" s="255"/>
      <c r="T51" s="255"/>
      <c r="U51" s="255"/>
      <c r="V51" s="257">
        <f>(R51-N51)/ABS(N51)*100</f>
        <v>-156.82992862416933</v>
      </c>
      <c r="W51" s="257"/>
      <c r="X51" s="257"/>
      <c r="Y51" s="257"/>
      <c r="Z51" s="257"/>
      <c r="AA51" s="257"/>
      <c r="AB51" s="257"/>
      <c r="AC51" s="257"/>
    </row>
    <row r="52" spans="2:29" ht="20.25" customHeight="1">
      <c r="B52" s="73"/>
      <c r="C52" s="248" t="s">
        <v>478</v>
      </c>
      <c r="D52" s="248"/>
      <c r="E52" s="238" t="s">
        <v>280</v>
      </c>
      <c r="F52" s="238"/>
      <c r="G52" s="238"/>
      <c r="H52" s="238"/>
      <c r="I52" s="238"/>
      <c r="J52" s="238"/>
      <c r="K52" s="238"/>
      <c r="L52" s="89"/>
      <c r="M52" s="11"/>
      <c r="N52" s="255">
        <v>711</v>
      </c>
      <c r="O52" s="255">
        <v>681</v>
      </c>
      <c r="P52" s="255">
        <v>681</v>
      </c>
      <c r="Q52" s="255">
        <v>681</v>
      </c>
      <c r="R52" s="255">
        <v>345</v>
      </c>
      <c r="S52" s="255"/>
      <c r="T52" s="255"/>
      <c r="U52" s="255"/>
      <c r="V52" s="257">
        <f t="shared" si="2"/>
        <v>-51.47679324894515</v>
      </c>
      <c r="W52" s="257"/>
      <c r="X52" s="257"/>
      <c r="Y52" s="257"/>
      <c r="Z52" s="257"/>
      <c r="AA52" s="257"/>
      <c r="AB52" s="257"/>
      <c r="AC52" s="257"/>
    </row>
    <row r="53" spans="2:29" ht="20.25" customHeight="1">
      <c r="B53" s="73"/>
      <c r="C53" s="248" t="s">
        <v>469</v>
      </c>
      <c r="D53" s="248"/>
      <c r="E53" s="238" t="s">
        <v>281</v>
      </c>
      <c r="F53" s="238"/>
      <c r="G53" s="238"/>
      <c r="H53" s="238"/>
      <c r="I53" s="238"/>
      <c r="J53" s="238"/>
      <c r="K53" s="238"/>
      <c r="L53" s="89"/>
      <c r="M53" s="11"/>
      <c r="N53" s="255">
        <v>26558</v>
      </c>
      <c r="O53" s="255">
        <v>26784</v>
      </c>
      <c r="P53" s="255">
        <v>26784</v>
      </c>
      <c r="Q53" s="255">
        <v>26784</v>
      </c>
      <c r="R53" s="255">
        <v>25178</v>
      </c>
      <c r="S53" s="255"/>
      <c r="T53" s="255"/>
      <c r="U53" s="255"/>
      <c r="V53" s="257">
        <f t="shared" si="2"/>
        <v>-5.196174410723699</v>
      </c>
      <c r="W53" s="257"/>
      <c r="X53" s="257"/>
      <c r="Y53" s="257"/>
      <c r="Z53" s="257"/>
      <c r="AA53" s="257"/>
      <c r="AB53" s="257"/>
      <c r="AC53" s="257"/>
    </row>
    <row r="54" spans="2:29" ht="20.25" customHeight="1">
      <c r="B54" s="73"/>
      <c r="C54" s="73"/>
      <c r="D54" s="246" t="s">
        <v>479</v>
      </c>
      <c r="E54" s="246"/>
      <c r="F54" s="238" t="s">
        <v>282</v>
      </c>
      <c r="G54" s="238"/>
      <c r="H54" s="238"/>
      <c r="I54" s="238"/>
      <c r="J54" s="238"/>
      <c r="K54" s="238"/>
      <c r="L54" s="238"/>
      <c r="M54" s="11"/>
      <c r="N54" s="255">
        <v>488</v>
      </c>
      <c r="O54" s="255">
        <v>468</v>
      </c>
      <c r="P54" s="255">
        <v>468</v>
      </c>
      <c r="Q54" s="255">
        <v>468</v>
      </c>
      <c r="R54" s="255">
        <v>436</v>
      </c>
      <c r="S54" s="255"/>
      <c r="T54" s="255"/>
      <c r="U54" s="255"/>
      <c r="V54" s="257">
        <f t="shared" si="2"/>
        <v>-10.655737704918032</v>
      </c>
      <c r="W54" s="257"/>
      <c r="X54" s="257"/>
      <c r="Y54" s="257"/>
      <c r="Z54" s="257"/>
      <c r="AA54" s="257"/>
      <c r="AB54" s="257"/>
      <c r="AC54" s="257"/>
    </row>
    <row r="55" spans="2:29" ht="20.25" customHeight="1">
      <c r="B55" s="73"/>
      <c r="C55" s="73"/>
      <c r="D55" s="246" t="s">
        <v>480</v>
      </c>
      <c r="E55" s="246"/>
      <c r="F55" s="238" t="s">
        <v>283</v>
      </c>
      <c r="G55" s="238"/>
      <c r="H55" s="238"/>
      <c r="I55" s="238"/>
      <c r="J55" s="238"/>
      <c r="K55" s="238"/>
      <c r="L55" s="238"/>
      <c r="M55" s="11"/>
      <c r="N55" s="255">
        <v>10557</v>
      </c>
      <c r="O55" s="255">
        <v>11346</v>
      </c>
      <c r="P55" s="255">
        <v>11346</v>
      </c>
      <c r="Q55" s="255">
        <v>11346</v>
      </c>
      <c r="R55" s="255">
        <v>8665</v>
      </c>
      <c r="S55" s="255"/>
      <c r="T55" s="255"/>
      <c r="U55" s="255"/>
      <c r="V55" s="257">
        <f t="shared" si="2"/>
        <v>-17.92175807521076</v>
      </c>
      <c r="W55" s="257"/>
      <c r="X55" s="257"/>
      <c r="Y55" s="257"/>
      <c r="Z55" s="257"/>
      <c r="AA55" s="257"/>
      <c r="AB55" s="257"/>
      <c r="AC55" s="257"/>
    </row>
    <row r="56" spans="1:29" ht="20.25" customHeight="1">
      <c r="A56" s="7"/>
      <c r="B56" s="10"/>
      <c r="C56" s="10"/>
      <c r="D56" s="261" t="s">
        <v>481</v>
      </c>
      <c r="E56" s="261"/>
      <c r="F56" s="281" t="s">
        <v>284</v>
      </c>
      <c r="G56" s="281"/>
      <c r="H56" s="281"/>
      <c r="I56" s="281"/>
      <c r="J56" s="281"/>
      <c r="K56" s="281"/>
      <c r="L56" s="281"/>
      <c r="M56" s="11"/>
      <c r="N56" s="255">
        <v>15513</v>
      </c>
      <c r="O56" s="255">
        <v>14970</v>
      </c>
      <c r="P56" s="255">
        <v>14970</v>
      </c>
      <c r="Q56" s="255">
        <v>14970</v>
      </c>
      <c r="R56" s="255">
        <v>16077</v>
      </c>
      <c r="S56" s="255"/>
      <c r="T56" s="255"/>
      <c r="U56" s="255"/>
      <c r="V56" s="257">
        <f>(R56-N56)/ABS(N56)*100</f>
        <v>3.635660413846451</v>
      </c>
      <c r="W56" s="257"/>
      <c r="X56" s="257"/>
      <c r="Y56" s="257"/>
      <c r="Z56" s="257"/>
      <c r="AA56" s="257"/>
      <c r="AB56" s="257"/>
      <c r="AC56" s="257"/>
    </row>
    <row r="57" spans="1:29" ht="10.5" customHeight="1" thickBot="1">
      <c r="A57" s="26"/>
      <c r="B57" s="153"/>
      <c r="C57" s="153"/>
      <c r="D57" s="234"/>
      <c r="E57" s="234"/>
      <c r="F57" s="259"/>
      <c r="G57" s="259"/>
      <c r="H57" s="259"/>
      <c r="I57" s="259"/>
      <c r="J57" s="259"/>
      <c r="K57" s="259"/>
      <c r="L57" s="259"/>
      <c r="M57" s="150"/>
      <c r="N57" s="260"/>
      <c r="O57" s="260"/>
      <c r="P57" s="260"/>
      <c r="Q57" s="260"/>
      <c r="R57" s="260"/>
      <c r="S57" s="260"/>
      <c r="T57" s="260"/>
      <c r="U57" s="260"/>
      <c r="V57" s="257"/>
      <c r="W57" s="257"/>
      <c r="X57" s="257"/>
      <c r="Y57" s="257"/>
      <c r="Z57" s="257"/>
      <c r="AA57" s="257"/>
      <c r="AB57" s="257"/>
      <c r="AC57" s="257"/>
    </row>
    <row r="58" spans="1:29" ht="20.25" customHeight="1">
      <c r="A58" s="258" t="s">
        <v>407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6" t="s">
        <v>113</v>
      </c>
      <c r="W58" s="256"/>
      <c r="X58" s="256"/>
      <c r="Y58" s="256"/>
      <c r="Z58" s="256"/>
      <c r="AA58" s="256"/>
      <c r="AB58" s="256"/>
      <c r="AC58" s="256"/>
    </row>
    <row r="59" spans="1:29" ht="20.25" customHeight="1">
      <c r="A59" s="243" t="s">
        <v>630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</row>
    <row r="60" spans="1:29" ht="20.25" customHeight="1">
      <c r="A60" s="243" t="s">
        <v>631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</row>
  </sheetData>
  <sheetProtection/>
  <mergeCells count="210">
    <mergeCell ref="D19:L19"/>
    <mergeCell ref="D18:L18"/>
    <mergeCell ref="V56:AC56"/>
    <mergeCell ref="A59:AC59"/>
    <mergeCell ref="A60:AC60"/>
    <mergeCell ref="A3:M4"/>
    <mergeCell ref="F56:L56"/>
    <mergeCell ref="N56:Q56"/>
    <mergeCell ref="R56:U56"/>
    <mergeCell ref="D13:L13"/>
    <mergeCell ref="B17:K17"/>
    <mergeCell ref="D14:L14"/>
    <mergeCell ref="A1:AC1"/>
    <mergeCell ref="N43:Q43"/>
    <mergeCell ref="A5:H5"/>
    <mergeCell ref="B7:K7"/>
    <mergeCell ref="B12:K12"/>
    <mergeCell ref="D8:L8"/>
    <mergeCell ref="D9:L9"/>
    <mergeCell ref="D10:L10"/>
    <mergeCell ref="A2:G2"/>
    <mergeCell ref="N22:Q22"/>
    <mergeCell ref="R5:U5"/>
    <mergeCell ref="R15:U15"/>
    <mergeCell ref="R14:U14"/>
    <mergeCell ref="R19:U19"/>
    <mergeCell ref="R13:U13"/>
    <mergeCell ref="N18:Q18"/>
    <mergeCell ref="D15:L15"/>
    <mergeCell ref="N20:Q20"/>
    <mergeCell ref="V28:AC28"/>
    <mergeCell ref="R17:U17"/>
    <mergeCell ref="V21:AC21"/>
    <mergeCell ref="R27:U27"/>
    <mergeCell ref="R24:U24"/>
    <mergeCell ref="R23:U23"/>
    <mergeCell ref="F27:L27"/>
    <mergeCell ref="V4:AC4"/>
    <mergeCell ref="V19:AC19"/>
    <mergeCell ref="V20:AC20"/>
    <mergeCell ref="A33:M34"/>
    <mergeCell ref="R25:U25"/>
    <mergeCell ref="N23:Q23"/>
    <mergeCell ref="V18:AC18"/>
    <mergeCell ref="V17:AC17"/>
    <mergeCell ref="R18:U18"/>
    <mergeCell ref="N19:Q19"/>
    <mergeCell ref="C43:D43"/>
    <mergeCell ref="N46:Q46"/>
    <mergeCell ref="K46:L46"/>
    <mergeCell ref="A32:G32"/>
    <mergeCell ref="N24:Q24"/>
    <mergeCell ref="N36:Q36"/>
    <mergeCell ref="D24:L24"/>
    <mergeCell ref="D20:L20"/>
    <mergeCell ref="D21:L21"/>
    <mergeCell ref="V3:AC3"/>
    <mergeCell ref="N3:U3"/>
    <mergeCell ref="N4:Q4"/>
    <mergeCell ref="R4:U4"/>
    <mergeCell ref="V5:AC5"/>
    <mergeCell ref="V29:AC29"/>
    <mergeCell ref="R20:U20"/>
    <mergeCell ref="R22:U22"/>
    <mergeCell ref="R21:U21"/>
    <mergeCell ref="N25:Q25"/>
    <mergeCell ref="V33:AC33"/>
    <mergeCell ref="V36:AC36"/>
    <mergeCell ref="E46:I46"/>
    <mergeCell ref="C45:D45"/>
    <mergeCell ref="N42:Q42"/>
    <mergeCell ref="E43:I43"/>
    <mergeCell ref="N44:Q44"/>
    <mergeCell ref="K43:L43"/>
    <mergeCell ref="C42:H42"/>
    <mergeCell ref="C38:D38"/>
    <mergeCell ref="D22:L22"/>
    <mergeCell ref="N41:Q41"/>
    <mergeCell ref="N33:U33"/>
    <mergeCell ref="N35:Q35"/>
    <mergeCell ref="D23:L23"/>
    <mergeCell ref="D25:L25"/>
    <mergeCell ref="A35:H35"/>
    <mergeCell ref="N27:Q27"/>
    <mergeCell ref="A29:Q29"/>
    <mergeCell ref="N34:Q34"/>
    <mergeCell ref="V12:AC12"/>
    <mergeCell ref="R12:U12"/>
    <mergeCell ref="V9:AC9"/>
    <mergeCell ref="R10:U10"/>
    <mergeCell ref="V10:AC10"/>
    <mergeCell ref="R9:U9"/>
    <mergeCell ref="V8:AC8"/>
    <mergeCell ref="R6:U6"/>
    <mergeCell ref="R7:U7"/>
    <mergeCell ref="N8:Q8"/>
    <mergeCell ref="V6:AC6"/>
    <mergeCell ref="V7:AC7"/>
    <mergeCell ref="R8:U8"/>
    <mergeCell ref="V15:AC15"/>
    <mergeCell ref="V13:AC13"/>
    <mergeCell ref="V14:AC14"/>
    <mergeCell ref="V25:AC25"/>
    <mergeCell ref="V24:AC24"/>
    <mergeCell ref="V27:AC27"/>
    <mergeCell ref="V22:AC22"/>
    <mergeCell ref="V23:AC23"/>
    <mergeCell ref="E40:L40"/>
    <mergeCell ref="C39:D39"/>
    <mergeCell ref="N10:Q10"/>
    <mergeCell ref="A28:U28"/>
    <mergeCell ref="D27:E27"/>
    <mergeCell ref="E39:L39"/>
    <mergeCell ref="N37:Q37"/>
    <mergeCell ref="N38:Q38"/>
    <mergeCell ref="C37:H37"/>
    <mergeCell ref="R35:U35"/>
    <mergeCell ref="N5:Q5"/>
    <mergeCell ref="N7:Q7"/>
    <mergeCell ref="N9:Q9"/>
    <mergeCell ref="N21:Q21"/>
    <mergeCell ref="N6:Q6"/>
    <mergeCell ref="N12:Q12"/>
    <mergeCell ref="N15:Q15"/>
    <mergeCell ref="N14:Q14"/>
    <mergeCell ref="N13:Q13"/>
    <mergeCell ref="N17:Q17"/>
    <mergeCell ref="A31:AC31"/>
    <mergeCell ref="R34:U34"/>
    <mergeCell ref="C53:D53"/>
    <mergeCell ref="E51:K51"/>
    <mergeCell ref="R40:U40"/>
    <mergeCell ref="V40:AC40"/>
    <mergeCell ref="C40:D40"/>
    <mergeCell ref="R48:U48"/>
    <mergeCell ref="R49:U49"/>
    <mergeCell ref="R42:U42"/>
    <mergeCell ref="N49:Q49"/>
    <mergeCell ref="R46:U46"/>
    <mergeCell ref="F54:L54"/>
    <mergeCell ref="E53:K53"/>
    <mergeCell ref="E38:L38"/>
    <mergeCell ref="R36:U36"/>
    <mergeCell ref="N40:Q40"/>
    <mergeCell ref="N39:Q39"/>
    <mergeCell ref="R38:U38"/>
    <mergeCell ref="R39:U39"/>
    <mergeCell ref="V34:AC34"/>
    <mergeCell ref="V37:AC37"/>
    <mergeCell ref="V35:AC35"/>
    <mergeCell ref="R37:U37"/>
    <mergeCell ref="V39:AC39"/>
    <mergeCell ref="V38:AC38"/>
    <mergeCell ref="K48:L48"/>
    <mergeCell ref="E52:K52"/>
    <mergeCell ref="K44:L44"/>
    <mergeCell ref="N50:Q50"/>
    <mergeCell ref="K47:L47"/>
    <mergeCell ref="K45:L45"/>
    <mergeCell ref="N48:Q48"/>
    <mergeCell ref="N52:Q52"/>
    <mergeCell ref="C50:H50"/>
    <mergeCell ref="C52:D52"/>
    <mergeCell ref="N54:Q54"/>
    <mergeCell ref="R51:U51"/>
    <mergeCell ref="N51:Q51"/>
    <mergeCell ref="R54:U54"/>
    <mergeCell ref="R53:U53"/>
    <mergeCell ref="N53:Q53"/>
    <mergeCell ref="R52:U52"/>
    <mergeCell ref="C51:D51"/>
    <mergeCell ref="D54:E54"/>
    <mergeCell ref="C47:D47"/>
    <mergeCell ref="E45:I45"/>
    <mergeCell ref="V45:AC45"/>
    <mergeCell ref="N45:Q45"/>
    <mergeCell ref="V46:AC46"/>
    <mergeCell ref="E47:I47"/>
    <mergeCell ref="R47:U47"/>
    <mergeCell ref="N47:Q47"/>
    <mergeCell ref="V47:AC47"/>
    <mergeCell ref="V54:AC54"/>
    <mergeCell ref="V52:AC52"/>
    <mergeCell ref="V41:AC41"/>
    <mergeCell ref="R41:U41"/>
    <mergeCell ref="R45:U45"/>
    <mergeCell ref="R43:U43"/>
    <mergeCell ref="R44:U44"/>
    <mergeCell ref="V50:AC50"/>
    <mergeCell ref="V49:AC49"/>
    <mergeCell ref="V42:AC42"/>
    <mergeCell ref="V43:AC43"/>
    <mergeCell ref="N57:Q57"/>
    <mergeCell ref="N55:Q55"/>
    <mergeCell ref="V44:AC44"/>
    <mergeCell ref="V48:AC48"/>
    <mergeCell ref="V53:AC53"/>
    <mergeCell ref="V51:AC51"/>
    <mergeCell ref="R50:U50"/>
    <mergeCell ref="V55:AC55"/>
    <mergeCell ref="R55:U55"/>
    <mergeCell ref="V58:AC58"/>
    <mergeCell ref="V57:AC57"/>
    <mergeCell ref="A58:U58"/>
    <mergeCell ref="D57:E57"/>
    <mergeCell ref="F57:L57"/>
    <mergeCell ref="R57:U57"/>
    <mergeCell ref="D55:E55"/>
    <mergeCell ref="F55:L55"/>
    <mergeCell ref="D56:E5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A47"/>
  <sheetViews>
    <sheetView zoomScale="80" zoomScaleNormal="80" zoomScalePageLayoutView="0" workbookViewId="0" topLeftCell="A34">
      <selection activeCell="X22" sqref="X22"/>
    </sheetView>
  </sheetViews>
  <sheetFormatPr defaultColWidth="3.625" defaultRowHeight="22.5" customHeight="1"/>
  <cols>
    <col min="1" max="5" width="3.625" style="30" customWidth="1"/>
    <col min="6" max="9" width="4.25390625" style="30" customWidth="1"/>
    <col min="10" max="12" width="5.125" style="30" customWidth="1"/>
    <col min="13" max="15" width="4.50390625" style="30" customWidth="1"/>
    <col min="16" max="19" width="4.125" style="30" customWidth="1"/>
    <col min="20" max="22" width="5.125" style="30" customWidth="1"/>
    <col min="23" max="25" width="4.50390625" style="30" customWidth="1"/>
    <col min="26" max="16384" width="3.625" style="30" customWidth="1"/>
  </cols>
  <sheetData>
    <row r="1" spans="1:25" ht="22.5" customHeight="1">
      <c r="A1" s="266" t="s">
        <v>733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22.5" customHeight="1" thickBot="1">
      <c r="A2" s="280" t="s">
        <v>23</v>
      </c>
      <c r="B2" s="306"/>
      <c r="C2" s="306"/>
      <c r="D2" s="306"/>
      <c r="E2" s="306"/>
      <c r="F2" s="122"/>
      <c r="Y2" s="130" t="s">
        <v>410</v>
      </c>
    </row>
    <row r="3" spans="1:25" ht="22.5" customHeight="1">
      <c r="A3" s="240" t="s">
        <v>22</v>
      </c>
      <c r="B3" s="305"/>
      <c r="C3" s="305"/>
      <c r="D3" s="305"/>
      <c r="E3" s="272"/>
      <c r="F3" s="305" t="s">
        <v>594</v>
      </c>
      <c r="G3" s="305"/>
      <c r="H3" s="305"/>
      <c r="I3" s="305"/>
      <c r="J3" s="305"/>
      <c r="K3" s="305" t="s">
        <v>19</v>
      </c>
      <c r="L3" s="305"/>
      <c r="M3" s="305"/>
      <c r="N3" s="305"/>
      <c r="O3" s="305"/>
      <c r="P3" s="305" t="s">
        <v>20</v>
      </c>
      <c r="Q3" s="305"/>
      <c r="R3" s="305"/>
      <c r="S3" s="305"/>
      <c r="T3" s="305"/>
      <c r="U3" s="305" t="s">
        <v>21</v>
      </c>
      <c r="V3" s="305"/>
      <c r="W3" s="305"/>
      <c r="X3" s="305"/>
      <c r="Y3" s="272"/>
    </row>
    <row r="4" spans="1:25" ht="22.5" customHeight="1">
      <c r="A4" s="294" t="s">
        <v>8</v>
      </c>
      <c r="B4" s="294"/>
      <c r="C4" s="294"/>
      <c r="D4" s="294"/>
      <c r="E4" s="294"/>
      <c r="F4" s="286">
        <v>929944</v>
      </c>
      <c r="G4" s="255"/>
      <c r="H4" s="255"/>
      <c r="I4" s="255"/>
      <c r="J4" s="255"/>
      <c r="K4" s="255">
        <v>35148</v>
      </c>
      <c r="L4" s="255"/>
      <c r="M4" s="255"/>
      <c r="N4" s="255"/>
      <c r="O4" s="255"/>
      <c r="P4" s="255">
        <v>550027</v>
      </c>
      <c r="Q4" s="255"/>
      <c r="R4" s="255"/>
      <c r="S4" s="255"/>
      <c r="T4" s="255"/>
      <c r="U4" s="255">
        <f>SUM(F4:T4)</f>
        <v>1515119</v>
      </c>
      <c r="V4" s="255"/>
      <c r="W4" s="255"/>
      <c r="X4" s="255"/>
      <c r="Y4" s="255"/>
    </row>
    <row r="5" spans="1:25" s="36" customFormat="1" ht="22.5" customHeight="1">
      <c r="A5" s="303" t="s">
        <v>249</v>
      </c>
      <c r="B5" s="303"/>
      <c r="C5" s="303"/>
      <c r="D5" s="303"/>
      <c r="E5" s="303"/>
      <c r="F5" s="309">
        <v>205881</v>
      </c>
      <c r="G5" s="263"/>
      <c r="H5" s="263"/>
      <c r="I5" s="263"/>
      <c r="J5" s="263"/>
      <c r="K5" s="263">
        <v>8030</v>
      </c>
      <c r="L5" s="263"/>
      <c r="M5" s="263"/>
      <c r="N5" s="263"/>
      <c r="O5" s="263"/>
      <c r="P5" s="263">
        <v>20905</v>
      </c>
      <c r="Q5" s="263"/>
      <c r="R5" s="263"/>
      <c r="S5" s="263"/>
      <c r="T5" s="263"/>
      <c r="U5" s="263">
        <f aca="true" t="shared" si="0" ref="U5:U17">SUM(F5:T5)</f>
        <v>234816</v>
      </c>
      <c r="V5" s="263"/>
      <c r="W5" s="263"/>
      <c r="X5" s="263"/>
      <c r="Y5" s="263"/>
    </row>
    <row r="6" spans="1:25" ht="22.5" customHeight="1">
      <c r="A6" s="285" t="s">
        <v>9</v>
      </c>
      <c r="B6" s="285"/>
      <c r="C6" s="285"/>
      <c r="D6" s="285"/>
      <c r="E6" s="285"/>
      <c r="F6" s="286">
        <v>154451</v>
      </c>
      <c r="G6" s="255"/>
      <c r="H6" s="255"/>
      <c r="I6" s="255"/>
      <c r="J6" s="255"/>
      <c r="K6" s="255">
        <v>4210</v>
      </c>
      <c r="L6" s="255"/>
      <c r="M6" s="255"/>
      <c r="N6" s="255"/>
      <c r="O6" s="255"/>
      <c r="P6" s="255">
        <v>58272</v>
      </c>
      <c r="Q6" s="255"/>
      <c r="R6" s="255"/>
      <c r="S6" s="255"/>
      <c r="T6" s="255"/>
      <c r="U6" s="255">
        <f t="shared" si="0"/>
        <v>216933</v>
      </c>
      <c r="V6" s="255"/>
      <c r="W6" s="255"/>
      <c r="X6" s="255"/>
      <c r="Y6" s="255"/>
    </row>
    <row r="7" spans="1:25" ht="22.5" customHeight="1">
      <c r="A7" s="285" t="s">
        <v>10</v>
      </c>
      <c r="B7" s="285"/>
      <c r="C7" s="285"/>
      <c r="D7" s="285"/>
      <c r="E7" s="285"/>
      <c r="F7" s="286">
        <v>112732</v>
      </c>
      <c r="G7" s="255"/>
      <c r="H7" s="255"/>
      <c r="I7" s="255"/>
      <c r="J7" s="255"/>
      <c r="K7" s="255">
        <v>2236</v>
      </c>
      <c r="L7" s="255"/>
      <c r="M7" s="255"/>
      <c r="N7" s="255"/>
      <c r="O7" s="255"/>
      <c r="P7" s="255">
        <v>45697</v>
      </c>
      <c r="Q7" s="255"/>
      <c r="R7" s="255"/>
      <c r="S7" s="255"/>
      <c r="T7" s="255"/>
      <c r="U7" s="255">
        <f t="shared" si="0"/>
        <v>160665</v>
      </c>
      <c r="V7" s="255"/>
      <c r="W7" s="255"/>
      <c r="X7" s="255"/>
      <c r="Y7" s="255"/>
    </row>
    <row r="8" spans="1:25" ht="22.5" customHeight="1">
      <c r="A8" s="285" t="s">
        <v>11</v>
      </c>
      <c r="B8" s="285"/>
      <c r="C8" s="285"/>
      <c r="D8" s="285"/>
      <c r="E8" s="285"/>
      <c r="F8" s="286">
        <v>122705</v>
      </c>
      <c r="G8" s="255"/>
      <c r="H8" s="255"/>
      <c r="I8" s="255"/>
      <c r="J8" s="255"/>
      <c r="K8" s="255">
        <v>1406</v>
      </c>
      <c r="L8" s="255"/>
      <c r="M8" s="255"/>
      <c r="N8" s="255"/>
      <c r="O8" s="255"/>
      <c r="P8" s="255">
        <v>43844</v>
      </c>
      <c r="Q8" s="255"/>
      <c r="R8" s="255"/>
      <c r="S8" s="255"/>
      <c r="T8" s="255"/>
      <c r="U8" s="255">
        <f t="shared" si="0"/>
        <v>167955</v>
      </c>
      <c r="V8" s="255"/>
      <c r="W8" s="255"/>
      <c r="X8" s="255"/>
      <c r="Y8" s="255"/>
    </row>
    <row r="9" spans="1:25" ht="22.5" customHeight="1">
      <c r="A9" s="285" t="s">
        <v>12</v>
      </c>
      <c r="B9" s="285"/>
      <c r="C9" s="285"/>
      <c r="D9" s="285"/>
      <c r="E9" s="285"/>
      <c r="F9" s="286">
        <v>66945</v>
      </c>
      <c r="G9" s="255"/>
      <c r="H9" s="255"/>
      <c r="I9" s="255"/>
      <c r="J9" s="255"/>
      <c r="K9" s="255">
        <v>1417</v>
      </c>
      <c r="L9" s="255"/>
      <c r="M9" s="255"/>
      <c r="N9" s="255"/>
      <c r="O9" s="255"/>
      <c r="P9" s="255">
        <v>3008</v>
      </c>
      <c r="Q9" s="255"/>
      <c r="R9" s="255"/>
      <c r="S9" s="255"/>
      <c r="T9" s="255"/>
      <c r="U9" s="255">
        <f t="shared" si="0"/>
        <v>71370</v>
      </c>
      <c r="V9" s="255"/>
      <c r="W9" s="255"/>
      <c r="X9" s="255"/>
      <c r="Y9" s="255"/>
    </row>
    <row r="10" spans="1:25" ht="22.5" customHeight="1">
      <c r="A10" s="285" t="s">
        <v>13</v>
      </c>
      <c r="B10" s="285"/>
      <c r="C10" s="285"/>
      <c r="D10" s="285"/>
      <c r="E10" s="285"/>
      <c r="F10" s="286">
        <v>34830</v>
      </c>
      <c r="G10" s="255"/>
      <c r="H10" s="255"/>
      <c r="I10" s="255"/>
      <c r="J10" s="255"/>
      <c r="K10" s="255">
        <v>628</v>
      </c>
      <c r="L10" s="255"/>
      <c r="M10" s="255"/>
      <c r="N10" s="255"/>
      <c r="O10" s="255"/>
      <c r="P10" s="255">
        <v>17526</v>
      </c>
      <c r="Q10" s="255"/>
      <c r="R10" s="255"/>
      <c r="S10" s="255"/>
      <c r="T10" s="255"/>
      <c r="U10" s="255">
        <f t="shared" si="0"/>
        <v>52984</v>
      </c>
      <c r="V10" s="255"/>
      <c r="W10" s="255"/>
      <c r="X10" s="255"/>
      <c r="Y10" s="255"/>
    </row>
    <row r="11" spans="1:25" ht="22.5" customHeight="1">
      <c r="A11" s="285" t="s">
        <v>14</v>
      </c>
      <c r="B11" s="285"/>
      <c r="C11" s="285"/>
      <c r="D11" s="285"/>
      <c r="E11" s="285"/>
      <c r="F11" s="286">
        <v>33420</v>
      </c>
      <c r="G11" s="255"/>
      <c r="H11" s="255"/>
      <c r="I11" s="255"/>
      <c r="J11" s="255"/>
      <c r="K11" s="255">
        <v>-207</v>
      </c>
      <c r="L11" s="255"/>
      <c r="M11" s="255"/>
      <c r="N11" s="255"/>
      <c r="O11" s="255"/>
      <c r="P11" s="255">
        <v>27056</v>
      </c>
      <c r="Q11" s="255"/>
      <c r="R11" s="255"/>
      <c r="S11" s="255"/>
      <c r="T11" s="255"/>
      <c r="U11" s="255">
        <f t="shared" si="0"/>
        <v>60269</v>
      </c>
      <c r="V11" s="255"/>
      <c r="W11" s="255"/>
      <c r="X11" s="255"/>
      <c r="Y11" s="255"/>
    </row>
    <row r="12" spans="1:25" ht="22.5" customHeight="1">
      <c r="A12" s="285" t="s">
        <v>15</v>
      </c>
      <c r="B12" s="285"/>
      <c r="C12" s="285"/>
      <c r="D12" s="285"/>
      <c r="E12" s="285"/>
      <c r="F12" s="286">
        <v>38642</v>
      </c>
      <c r="G12" s="255"/>
      <c r="H12" s="255"/>
      <c r="I12" s="255"/>
      <c r="J12" s="255"/>
      <c r="K12" s="255">
        <v>20</v>
      </c>
      <c r="L12" s="255"/>
      <c r="M12" s="255"/>
      <c r="N12" s="255"/>
      <c r="O12" s="255"/>
      <c r="P12" s="255">
        <v>14508</v>
      </c>
      <c r="Q12" s="255"/>
      <c r="R12" s="255"/>
      <c r="S12" s="255"/>
      <c r="T12" s="255"/>
      <c r="U12" s="255">
        <f t="shared" si="0"/>
        <v>53170</v>
      </c>
      <c r="V12" s="255"/>
      <c r="W12" s="255"/>
      <c r="X12" s="255"/>
      <c r="Y12" s="255"/>
    </row>
    <row r="13" spans="1:25" ht="22.5" customHeight="1">
      <c r="A13" s="285" t="s">
        <v>16</v>
      </c>
      <c r="B13" s="285"/>
      <c r="C13" s="285"/>
      <c r="D13" s="285"/>
      <c r="E13" s="285"/>
      <c r="F13" s="286">
        <v>48988</v>
      </c>
      <c r="G13" s="255"/>
      <c r="H13" s="255"/>
      <c r="I13" s="255"/>
      <c r="J13" s="255"/>
      <c r="K13" s="255">
        <v>624</v>
      </c>
      <c r="L13" s="255"/>
      <c r="M13" s="255"/>
      <c r="N13" s="255"/>
      <c r="O13" s="255"/>
      <c r="P13" s="255">
        <v>36296</v>
      </c>
      <c r="Q13" s="255"/>
      <c r="R13" s="255"/>
      <c r="S13" s="255"/>
      <c r="T13" s="255"/>
      <c r="U13" s="255">
        <f t="shared" si="0"/>
        <v>85908</v>
      </c>
      <c r="V13" s="255"/>
      <c r="W13" s="255"/>
      <c r="X13" s="255"/>
      <c r="Y13" s="255"/>
    </row>
    <row r="14" spans="1:25" ht="22.5" customHeight="1">
      <c r="A14" s="285" t="s">
        <v>17</v>
      </c>
      <c r="B14" s="285"/>
      <c r="C14" s="285"/>
      <c r="D14" s="285"/>
      <c r="E14" s="285"/>
      <c r="F14" s="286">
        <v>101601</v>
      </c>
      <c r="G14" s="255"/>
      <c r="H14" s="255"/>
      <c r="I14" s="255"/>
      <c r="J14" s="255"/>
      <c r="K14" s="255">
        <v>2349</v>
      </c>
      <c r="L14" s="255"/>
      <c r="M14" s="255"/>
      <c r="N14" s="255"/>
      <c r="O14" s="255"/>
      <c r="P14" s="255">
        <v>20097</v>
      </c>
      <c r="Q14" s="255"/>
      <c r="R14" s="255"/>
      <c r="S14" s="255"/>
      <c r="T14" s="255"/>
      <c r="U14" s="255">
        <f t="shared" si="0"/>
        <v>124047</v>
      </c>
      <c r="V14" s="255"/>
      <c r="W14" s="255"/>
      <c r="X14" s="255"/>
      <c r="Y14" s="255"/>
    </row>
    <row r="15" spans="1:25" ht="22.5" customHeight="1">
      <c r="A15" s="285" t="s">
        <v>404</v>
      </c>
      <c r="B15" s="285"/>
      <c r="C15" s="285"/>
      <c r="D15" s="285"/>
      <c r="E15" s="285"/>
      <c r="F15" s="286">
        <v>58446</v>
      </c>
      <c r="G15" s="255"/>
      <c r="H15" s="255"/>
      <c r="I15" s="255"/>
      <c r="J15" s="255"/>
      <c r="K15" s="255">
        <v>-292</v>
      </c>
      <c r="L15" s="255"/>
      <c r="M15" s="255"/>
      <c r="N15" s="255"/>
      <c r="O15" s="255"/>
      <c r="P15" s="255">
        <v>14842</v>
      </c>
      <c r="Q15" s="255"/>
      <c r="R15" s="255"/>
      <c r="S15" s="255"/>
      <c r="T15" s="255"/>
      <c r="U15" s="255">
        <f t="shared" si="0"/>
        <v>72996</v>
      </c>
      <c r="V15" s="255"/>
      <c r="W15" s="255"/>
      <c r="X15" s="255"/>
      <c r="Y15" s="255"/>
    </row>
    <row r="16" spans="1:25" ht="22.5" customHeight="1">
      <c r="A16" s="285" t="s">
        <v>494</v>
      </c>
      <c r="B16" s="285"/>
      <c r="C16" s="285"/>
      <c r="D16" s="285"/>
      <c r="E16" s="285"/>
      <c r="F16" s="286">
        <v>59875</v>
      </c>
      <c r="G16" s="255"/>
      <c r="H16" s="255"/>
      <c r="I16" s="255"/>
      <c r="J16" s="255"/>
      <c r="K16" s="255">
        <v>1733</v>
      </c>
      <c r="L16" s="255"/>
      <c r="M16" s="255"/>
      <c r="N16" s="255"/>
      <c r="O16" s="255"/>
      <c r="P16" s="255">
        <v>13350</v>
      </c>
      <c r="Q16" s="255"/>
      <c r="R16" s="255"/>
      <c r="S16" s="255"/>
      <c r="T16" s="255"/>
      <c r="U16" s="255">
        <f t="shared" si="0"/>
        <v>74958</v>
      </c>
      <c r="V16" s="255"/>
      <c r="W16" s="255"/>
      <c r="X16" s="255"/>
      <c r="Y16" s="255"/>
    </row>
    <row r="17" spans="1:25" ht="22.5" customHeight="1">
      <c r="A17" s="285" t="s">
        <v>495</v>
      </c>
      <c r="B17" s="285"/>
      <c r="C17" s="285"/>
      <c r="D17" s="285"/>
      <c r="E17" s="285"/>
      <c r="F17" s="286">
        <v>54088</v>
      </c>
      <c r="G17" s="255"/>
      <c r="H17" s="255"/>
      <c r="I17" s="255"/>
      <c r="J17" s="255"/>
      <c r="K17" s="255">
        <v>550</v>
      </c>
      <c r="L17" s="255"/>
      <c r="M17" s="255"/>
      <c r="N17" s="255"/>
      <c r="O17" s="255"/>
      <c r="P17" s="255">
        <v>9485</v>
      </c>
      <c r="Q17" s="255"/>
      <c r="R17" s="255"/>
      <c r="S17" s="255"/>
      <c r="T17" s="255"/>
      <c r="U17" s="255">
        <f t="shared" si="0"/>
        <v>64123</v>
      </c>
      <c r="V17" s="255"/>
      <c r="W17" s="255"/>
      <c r="X17" s="255"/>
      <c r="Y17" s="255"/>
    </row>
    <row r="18" spans="1:25" ht="11.25" customHeight="1">
      <c r="A18" s="27"/>
      <c r="B18" s="27"/>
      <c r="C18" s="27"/>
      <c r="D18" s="27"/>
      <c r="E18" s="27"/>
      <c r="F18" s="70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22.5" customHeight="1" thickBot="1">
      <c r="A19" s="284" t="s">
        <v>18</v>
      </c>
      <c r="B19" s="284"/>
      <c r="C19" s="284"/>
      <c r="D19" s="284"/>
      <c r="E19" s="284"/>
      <c r="F19" s="315">
        <f>SUM(F4:J17)</f>
        <v>2022548</v>
      </c>
      <c r="G19" s="260"/>
      <c r="H19" s="260"/>
      <c r="I19" s="260"/>
      <c r="J19" s="260"/>
      <c r="K19" s="260">
        <f>SUM(K4:O17)</f>
        <v>57852</v>
      </c>
      <c r="L19" s="260"/>
      <c r="M19" s="260"/>
      <c r="N19" s="260"/>
      <c r="O19" s="260"/>
      <c r="P19" s="260">
        <f>SUM(P4:T17)</f>
        <v>874913</v>
      </c>
      <c r="Q19" s="260"/>
      <c r="R19" s="260"/>
      <c r="S19" s="260"/>
      <c r="T19" s="260"/>
      <c r="U19" s="260">
        <f>SUM(U4:Y18)</f>
        <v>2955313</v>
      </c>
      <c r="V19" s="260"/>
      <c r="W19" s="260"/>
      <c r="X19" s="260"/>
      <c r="Y19" s="260"/>
    </row>
    <row r="20" spans="1:27" ht="20.25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56" t="s">
        <v>113</v>
      </c>
      <c r="S20" s="236"/>
      <c r="T20" s="236"/>
      <c r="U20" s="236"/>
      <c r="V20" s="236"/>
      <c r="W20" s="236"/>
      <c r="X20" s="236"/>
      <c r="Y20" s="236"/>
      <c r="Z20" s="38"/>
      <c r="AA20" s="38"/>
    </row>
    <row r="21" spans="1:26" ht="20.25" customHeight="1">
      <c r="A21" s="38"/>
      <c r="U21" s="151"/>
      <c r="V21" s="151"/>
      <c r="W21" s="151"/>
      <c r="X21" s="151"/>
      <c r="Y21" s="151"/>
      <c r="Z21" s="151"/>
    </row>
    <row r="22" spans="1:17" ht="25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25" ht="22.5" customHeight="1">
      <c r="A23" s="266" t="s">
        <v>485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</row>
    <row r="24" spans="1:25" ht="11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22.5" customHeight="1" thickBot="1">
      <c r="A25" s="241" t="s">
        <v>597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Y25" s="130" t="s">
        <v>410</v>
      </c>
    </row>
    <row r="26" spans="1:25" ht="22.5" customHeight="1">
      <c r="A26" s="240" t="s">
        <v>24</v>
      </c>
      <c r="B26" s="305"/>
      <c r="C26" s="305"/>
      <c r="D26" s="305"/>
      <c r="E26" s="305"/>
      <c r="F26" s="305" t="s">
        <v>712</v>
      </c>
      <c r="G26" s="305"/>
      <c r="H26" s="305"/>
      <c r="I26" s="305"/>
      <c r="J26" s="305"/>
      <c r="K26" s="305"/>
      <c r="L26" s="305"/>
      <c r="M26" s="305"/>
      <c r="N26" s="305"/>
      <c r="O26" s="272"/>
      <c r="P26" s="305" t="s">
        <v>732</v>
      </c>
      <c r="Q26" s="305"/>
      <c r="R26" s="305"/>
      <c r="S26" s="305"/>
      <c r="T26" s="305"/>
      <c r="U26" s="305"/>
      <c r="V26" s="305"/>
      <c r="W26" s="305"/>
      <c r="X26" s="305"/>
      <c r="Y26" s="272"/>
    </row>
    <row r="27" spans="1:25" ht="22.5" customHeight="1">
      <c r="A27" s="269"/>
      <c r="B27" s="311"/>
      <c r="C27" s="311"/>
      <c r="D27" s="311"/>
      <c r="E27" s="311"/>
      <c r="F27" s="293" t="s">
        <v>596</v>
      </c>
      <c r="G27" s="294"/>
      <c r="H27" s="294"/>
      <c r="I27" s="295"/>
      <c r="J27" s="312" t="s">
        <v>382</v>
      </c>
      <c r="K27" s="312"/>
      <c r="L27" s="312"/>
      <c r="M27" s="313" t="s">
        <v>632</v>
      </c>
      <c r="N27" s="313"/>
      <c r="O27" s="314"/>
      <c r="P27" s="293" t="s">
        <v>596</v>
      </c>
      <c r="Q27" s="294"/>
      <c r="R27" s="294"/>
      <c r="S27" s="295"/>
      <c r="T27" s="312" t="s">
        <v>382</v>
      </c>
      <c r="U27" s="312"/>
      <c r="V27" s="312"/>
      <c r="W27" s="313" t="s">
        <v>632</v>
      </c>
      <c r="X27" s="313"/>
      <c r="Y27" s="314"/>
    </row>
    <row r="28" spans="1:25" ht="22.5" customHeight="1">
      <c r="A28" s="269"/>
      <c r="B28" s="311"/>
      <c r="C28" s="311"/>
      <c r="D28" s="311"/>
      <c r="E28" s="311"/>
      <c r="F28" s="296"/>
      <c r="G28" s="297"/>
      <c r="H28" s="297"/>
      <c r="I28" s="298"/>
      <c r="J28" s="290" t="s">
        <v>595</v>
      </c>
      <c r="K28" s="291"/>
      <c r="L28" s="292"/>
      <c r="M28" s="307" t="s">
        <v>446</v>
      </c>
      <c r="N28" s="307"/>
      <c r="O28" s="308"/>
      <c r="P28" s="296"/>
      <c r="Q28" s="297"/>
      <c r="R28" s="297"/>
      <c r="S28" s="298"/>
      <c r="T28" s="290" t="s">
        <v>595</v>
      </c>
      <c r="U28" s="291"/>
      <c r="V28" s="292"/>
      <c r="W28" s="307" t="s">
        <v>446</v>
      </c>
      <c r="X28" s="307"/>
      <c r="Y28" s="308"/>
    </row>
    <row r="29" spans="1:25" ht="22.5" customHeight="1">
      <c r="A29" s="294" t="s">
        <v>8</v>
      </c>
      <c r="B29" s="294"/>
      <c r="C29" s="294"/>
      <c r="D29" s="294"/>
      <c r="E29" s="295"/>
      <c r="F29" s="283">
        <v>1532923</v>
      </c>
      <c r="G29" s="283"/>
      <c r="H29" s="283"/>
      <c r="I29" s="283"/>
      <c r="J29" s="283">
        <v>3286</v>
      </c>
      <c r="K29" s="283"/>
      <c r="L29" s="283"/>
      <c r="M29" s="282">
        <v>123.2</v>
      </c>
      <c r="N29" s="282"/>
      <c r="O29" s="282"/>
      <c r="P29" s="283">
        <v>1515119</v>
      </c>
      <c r="Q29" s="283"/>
      <c r="R29" s="283"/>
      <c r="S29" s="283"/>
      <c r="T29" s="283">
        <v>3233</v>
      </c>
      <c r="U29" s="283"/>
      <c r="V29" s="283"/>
      <c r="W29" s="282">
        <v>126.2</v>
      </c>
      <c r="X29" s="282"/>
      <c r="Y29" s="282"/>
    </row>
    <row r="30" spans="1:25" s="36" customFormat="1" ht="22.5" customHeight="1">
      <c r="A30" s="303" t="s">
        <v>25</v>
      </c>
      <c r="B30" s="303"/>
      <c r="C30" s="303"/>
      <c r="D30" s="303"/>
      <c r="E30" s="304"/>
      <c r="F30" s="287">
        <v>243173</v>
      </c>
      <c r="G30" s="287"/>
      <c r="H30" s="287"/>
      <c r="I30" s="287"/>
      <c r="J30" s="287">
        <v>1907</v>
      </c>
      <c r="K30" s="287"/>
      <c r="L30" s="287"/>
      <c r="M30" s="288">
        <v>71.5</v>
      </c>
      <c r="N30" s="288"/>
      <c r="O30" s="288"/>
      <c r="P30" s="287">
        <v>234816</v>
      </c>
      <c r="Q30" s="287"/>
      <c r="R30" s="287"/>
      <c r="S30" s="287"/>
      <c r="T30" s="287">
        <v>1846</v>
      </c>
      <c r="U30" s="287"/>
      <c r="V30" s="287"/>
      <c r="W30" s="288">
        <v>72.1</v>
      </c>
      <c r="X30" s="288"/>
      <c r="Y30" s="288"/>
    </row>
    <row r="31" spans="1:25" ht="22.5" customHeight="1">
      <c r="A31" s="285" t="s">
        <v>9</v>
      </c>
      <c r="B31" s="285"/>
      <c r="C31" s="285"/>
      <c r="D31" s="285"/>
      <c r="E31" s="301"/>
      <c r="F31" s="283">
        <v>252131</v>
      </c>
      <c r="G31" s="283"/>
      <c r="H31" s="283"/>
      <c r="I31" s="283"/>
      <c r="J31" s="283">
        <v>2997</v>
      </c>
      <c r="K31" s="283"/>
      <c r="L31" s="283"/>
      <c r="M31" s="282">
        <v>112.3</v>
      </c>
      <c r="N31" s="282"/>
      <c r="O31" s="282"/>
      <c r="P31" s="283">
        <v>216933</v>
      </c>
      <c r="Q31" s="283"/>
      <c r="R31" s="283"/>
      <c r="S31" s="283"/>
      <c r="T31" s="283">
        <v>2576</v>
      </c>
      <c r="U31" s="283"/>
      <c r="V31" s="283"/>
      <c r="W31" s="282">
        <v>100.5</v>
      </c>
      <c r="X31" s="282"/>
      <c r="Y31" s="282"/>
    </row>
    <row r="32" spans="1:25" ht="22.5" customHeight="1">
      <c r="A32" s="285" t="s">
        <v>10</v>
      </c>
      <c r="B32" s="285"/>
      <c r="C32" s="285"/>
      <c r="D32" s="285"/>
      <c r="E32" s="301"/>
      <c r="F32" s="283">
        <v>158637</v>
      </c>
      <c r="G32" s="283"/>
      <c r="H32" s="283"/>
      <c r="I32" s="283"/>
      <c r="J32" s="283">
        <v>2183</v>
      </c>
      <c r="K32" s="283"/>
      <c r="L32" s="283"/>
      <c r="M32" s="282">
        <v>81.8</v>
      </c>
      <c r="N32" s="282"/>
      <c r="O32" s="282"/>
      <c r="P32" s="283">
        <v>160665</v>
      </c>
      <c r="Q32" s="283"/>
      <c r="R32" s="283"/>
      <c r="S32" s="283"/>
      <c r="T32" s="283">
        <v>2239</v>
      </c>
      <c r="U32" s="283"/>
      <c r="V32" s="283"/>
      <c r="W32" s="282">
        <v>87.4</v>
      </c>
      <c r="X32" s="282"/>
      <c r="Y32" s="282"/>
    </row>
    <row r="33" spans="1:25" ht="22.5" customHeight="1">
      <c r="A33" s="285" t="s">
        <v>11</v>
      </c>
      <c r="B33" s="285"/>
      <c r="C33" s="285"/>
      <c r="D33" s="285"/>
      <c r="E33" s="301"/>
      <c r="F33" s="283">
        <v>177450</v>
      </c>
      <c r="G33" s="283"/>
      <c r="H33" s="283"/>
      <c r="I33" s="283"/>
      <c r="J33" s="283">
        <v>2252</v>
      </c>
      <c r="K33" s="283"/>
      <c r="L33" s="283"/>
      <c r="M33" s="282">
        <v>84.4</v>
      </c>
      <c r="N33" s="282"/>
      <c r="O33" s="282"/>
      <c r="P33" s="283">
        <v>167955</v>
      </c>
      <c r="Q33" s="283"/>
      <c r="R33" s="283"/>
      <c r="S33" s="283"/>
      <c r="T33" s="283">
        <v>2158</v>
      </c>
      <c r="U33" s="283"/>
      <c r="V33" s="283"/>
      <c r="W33" s="282">
        <v>84.2</v>
      </c>
      <c r="X33" s="282"/>
      <c r="Y33" s="282"/>
    </row>
    <row r="34" spans="1:25" ht="22.5" customHeight="1">
      <c r="A34" s="285" t="s">
        <v>12</v>
      </c>
      <c r="B34" s="285"/>
      <c r="C34" s="285"/>
      <c r="D34" s="285"/>
      <c r="E34" s="301"/>
      <c r="F34" s="283">
        <v>81974</v>
      </c>
      <c r="G34" s="283"/>
      <c r="H34" s="283"/>
      <c r="I34" s="283"/>
      <c r="J34" s="283">
        <v>1925</v>
      </c>
      <c r="K34" s="283"/>
      <c r="L34" s="283"/>
      <c r="M34" s="282">
        <v>72.2</v>
      </c>
      <c r="N34" s="282"/>
      <c r="O34" s="282"/>
      <c r="P34" s="283">
        <v>71370</v>
      </c>
      <c r="Q34" s="283"/>
      <c r="R34" s="283"/>
      <c r="S34" s="283"/>
      <c r="T34" s="283">
        <v>1697</v>
      </c>
      <c r="U34" s="283"/>
      <c r="V34" s="283"/>
      <c r="W34" s="282">
        <v>66.2</v>
      </c>
      <c r="X34" s="282"/>
      <c r="Y34" s="282"/>
    </row>
    <row r="35" spans="1:25" ht="22.5" customHeight="1">
      <c r="A35" s="285" t="s">
        <v>13</v>
      </c>
      <c r="B35" s="285"/>
      <c r="C35" s="285"/>
      <c r="D35" s="285"/>
      <c r="E35" s="301"/>
      <c r="F35" s="283">
        <v>63739</v>
      </c>
      <c r="G35" s="283"/>
      <c r="H35" s="283"/>
      <c r="I35" s="283"/>
      <c r="J35" s="283">
        <v>3094</v>
      </c>
      <c r="K35" s="283"/>
      <c r="L35" s="283"/>
      <c r="M35" s="282">
        <v>116</v>
      </c>
      <c r="N35" s="282"/>
      <c r="O35" s="282"/>
      <c r="P35" s="283">
        <v>52984</v>
      </c>
      <c r="Q35" s="283"/>
      <c r="R35" s="283"/>
      <c r="S35" s="283"/>
      <c r="T35" s="283">
        <v>2618</v>
      </c>
      <c r="U35" s="283"/>
      <c r="V35" s="283"/>
      <c r="W35" s="282">
        <v>102.2</v>
      </c>
      <c r="X35" s="282"/>
      <c r="Y35" s="282"/>
    </row>
    <row r="36" spans="1:25" ht="22.5" customHeight="1">
      <c r="A36" s="285" t="s">
        <v>14</v>
      </c>
      <c r="B36" s="285"/>
      <c r="C36" s="285"/>
      <c r="D36" s="285"/>
      <c r="E36" s="301"/>
      <c r="F36" s="283">
        <v>65767</v>
      </c>
      <c r="G36" s="283"/>
      <c r="H36" s="283"/>
      <c r="I36" s="283"/>
      <c r="J36" s="283">
        <v>2570</v>
      </c>
      <c r="K36" s="283"/>
      <c r="L36" s="283"/>
      <c r="M36" s="282">
        <v>96.3</v>
      </c>
      <c r="N36" s="282"/>
      <c r="O36" s="282"/>
      <c r="P36" s="283">
        <v>60269</v>
      </c>
      <c r="Q36" s="283"/>
      <c r="R36" s="283"/>
      <c r="S36" s="283"/>
      <c r="T36" s="283">
        <v>2396</v>
      </c>
      <c r="U36" s="283"/>
      <c r="V36" s="283"/>
      <c r="W36" s="282">
        <v>93.5</v>
      </c>
      <c r="X36" s="282"/>
      <c r="Y36" s="282"/>
    </row>
    <row r="37" spans="1:25" ht="22.5" customHeight="1">
      <c r="A37" s="285" t="s">
        <v>15</v>
      </c>
      <c r="B37" s="285"/>
      <c r="C37" s="285"/>
      <c r="D37" s="285"/>
      <c r="E37" s="301"/>
      <c r="F37" s="283">
        <v>57877</v>
      </c>
      <c r="G37" s="283"/>
      <c r="H37" s="283"/>
      <c r="I37" s="283"/>
      <c r="J37" s="283">
        <v>2361</v>
      </c>
      <c r="K37" s="283"/>
      <c r="L37" s="283"/>
      <c r="M37" s="282">
        <v>88.5</v>
      </c>
      <c r="N37" s="282"/>
      <c r="O37" s="282"/>
      <c r="P37" s="283">
        <v>53170</v>
      </c>
      <c r="Q37" s="283"/>
      <c r="R37" s="283"/>
      <c r="S37" s="283"/>
      <c r="T37" s="283">
        <v>2192</v>
      </c>
      <c r="U37" s="283"/>
      <c r="V37" s="283"/>
      <c r="W37" s="282">
        <v>85.6</v>
      </c>
      <c r="X37" s="282"/>
      <c r="Y37" s="282"/>
    </row>
    <row r="38" spans="1:25" ht="22.5" customHeight="1">
      <c r="A38" s="285" t="s">
        <v>16</v>
      </c>
      <c r="B38" s="285"/>
      <c r="C38" s="285"/>
      <c r="D38" s="285"/>
      <c r="E38" s="301"/>
      <c r="F38" s="283">
        <v>97438</v>
      </c>
      <c r="G38" s="283"/>
      <c r="H38" s="283"/>
      <c r="I38" s="283"/>
      <c r="J38" s="283">
        <v>2911</v>
      </c>
      <c r="K38" s="283"/>
      <c r="L38" s="283"/>
      <c r="M38" s="282">
        <v>109.1</v>
      </c>
      <c r="N38" s="282"/>
      <c r="O38" s="282"/>
      <c r="P38" s="283">
        <v>85908</v>
      </c>
      <c r="Q38" s="283"/>
      <c r="R38" s="283"/>
      <c r="S38" s="283"/>
      <c r="T38" s="283">
        <v>2572</v>
      </c>
      <c r="U38" s="283"/>
      <c r="V38" s="283"/>
      <c r="W38" s="282">
        <v>100.4</v>
      </c>
      <c r="X38" s="282"/>
      <c r="Y38" s="282"/>
    </row>
    <row r="39" spans="1:25" ht="22.5" customHeight="1">
      <c r="A39" s="285" t="s">
        <v>17</v>
      </c>
      <c r="B39" s="285"/>
      <c r="C39" s="285"/>
      <c r="D39" s="285"/>
      <c r="E39" s="301"/>
      <c r="F39" s="283">
        <v>130440</v>
      </c>
      <c r="G39" s="283"/>
      <c r="H39" s="283"/>
      <c r="I39" s="283"/>
      <c r="J39" s="283">
        <v>2174</v>
      </c>
      <c r="K39" s="283"/>
      <c r="L39" s="283"/>
      <c r="M39" s="282">
        <v>81.5</v>
      </c>
      <c r="N39" s="282"/>
      <c r="O39" s="282"/>
      <c r="P39" s="283">
        <v>124047</v>
      </c>
      <c r="Q39" s="283"/>
      <c r="R39" s="283"/>
      <c r="S39" s="283"/>
      <c r="T39" s="283">
        <v>2077</v>
      </c>
      <c r="U39" s="283"/>
      <c r="V39" s="283"/>
      <c r="W39" s="282">
        <v>81.1</v>
      </c>
      <c r="X39" s="282"/>
      <c r="Y39" s="282"/>
    </row>
    <row r="40" spans="1:25" ht="22.5" customHeight="1">
      <c r="A40" s="285" t="s">
        <v>404</v>
      </c>
      <c r="B40" s="285"/>
      <c r="C40" s="285"/>
      <c r="D40" s="285"/>
      <c r="E40" s="301"/>
      <c r="F40" s="283">
        <v>78240</v>
      </c>
      <c r="G40" s="283"/>
      <c r="H40" s="283"/>
      <c r="I40" s="283"/>
      <c r="J40" s="283">
        <v>1934</v>
      </c>
      <c r="K40" s="283"/>
      <c r="L40" s="283"/>
      <c r="M40" s="282">
        <v>72.5</v>
      </c>
      <c r="N40" s="282"/>
      <c r="O40" s="282"/>
      <c r="P40" s="283">
        <v>72996</v>
      </c>
      <c r="Q40" s="283"/>
      <c r="R40" s="283"/>
      <c r="S40" s="283"/>
      <c r="T40" s="283">
        <v>1824</v>
      </c>
      <c r="U40" s="283"/>
      <c r="V40" s="283"/>
      <c r="W40" s="282">
        <v>71.2</v>
      </c>
      <c r="X40" s="282"/>
      <c r="Y40" s="282"/>
    </row>
    <row r="41" spans="1:25" ht="22.5" customHeight="1">
      <c r="A41" s="285" t="s">
        <v>494</v>
      </c>
      <c r="B41" s="285"/>
      <c r="C41" s="285"/>
      <c r="D41" s="285"/>
      <c r="E41" s="301"/>
      <c r="F41" s="283">
        <v>74437</v>
      </c>
      <c r="G41" s="283"/>
      <c r="H41" s="283"/>
      <c r="I41" s="283"/>
      <c r="J41" s="283">
        <v>2106</v>
      </c>
      <c r="K41" s="283"/>
      <c r="L41" s="283"/>
      <c r="M41" s="282">
        <v>78.9</v>
      </c>
      <c r="N41" s="282"/>
      <c r="O41" s="282"/>
      <c r="P41" s="283">
        <v>74958</v>
      </c>
      <c r="Q41" s="283"/>
      <c r="R41" s="283"/>
      <c r="S41" s="283"/>
      <c r="T41" s="283">
        <v>2136</v>
      </c>
      <c r="U41" s="283"/>
      <c r="V41" s="283"/>
      <c r="W41" s="282">
        <v>83.4</v>
      </c>
      <c r="X41" s="282"/>
      <c r="Y41" s="282"/>
    </row>
    <row r="42" spans="1:25" ht="22.5" customHeight="1">
      <c r="A42" s="285" t="s">
        <v>495</v>
      </c>
      <c r="B42" s="285"/>
      <c r="C42" s="285"/>
      <c r="D42" s="285"/>
      <c r="E42" s="301"/>
      <c r="F42" s="283">
        <v>87720</v>
      </c>
      <c r="G42" s="283"/>
      <c r="H42" s="283"/>
      <c r="I42" s="283"/>
      <c r="J42" s="283">
        <v>2614</v>
      </c>
      <c r="K42" s="283"/>
      <c r="L42" s="283"/>
      <c r="M42" s="282">
        <v>98</v>
      </c>
      <c r="N42" s="282"/>
      <c r="O42" s="282"/>
      <c r="P42" s="283">
        <v>64123</v>
      </c>
      <c r="Q42" s="283"/>
      <c r="R42" s="283"/>
      <c r="S42" s="283"/>
      <c r="T42" s="283">
        <v>1923</v>
      </c>
      <c r="U42" s="283"/>
      <c r="V42" s="283"/>
      <c r="W42" s="282">
        <v>75.1</v>
      </c>
      <c r="X42" s="282"/>
      <c r="Y42" s="282"/>
    </row>
    <row r="43" spans="1:25" ht="11.25" customHeight="1">
      <c r="A43" s="27"/>
      <c r="B43" s="27"/>
      <c r="C43" s="27"/>
      <c r="D43" s="27"/>
      <c r="E43" s="53"/>
      <c r="F43" s="69"/>
      <c r="G43" s="69"/>
      <c r="H43" s="69"/>
      <c r="I43" s="69"/>
      <c r="J43" s="69"/>
      <c r="K43" s="69"/>
      <c r="L43" s="69"/>
      <c r="M43" s="115"/>
      <c r="N43" s="115"/>
      <c r="O43" s="115"/>
      <c r="P43" s="69"/>
      <c r="Q43" s="69"/>
      <c r="R43" s="69"/>
      <c r="S43" s="69"/>
      <c r="T43" s="69"/>
      <c r="U43" s="69"/>
      <c r="V43" s="69"/>
      <c r="W43" s="115"/>
      <c r="X43" s="115"/>
      <c r="Y43" s="115"/>
    </row>
    <row r="44" spans="1:25" ht="22.5" customHeight="1" thickBot="1">
      <c r="A44" s="284" t="s">
        <v>379</v>
      </c>
      <c r="B44" s="284"/>
      <c r="C44" s="284"/>
      <c r="D44" s="284"/>
      <c r="E44" s="302"/>
      <c r="F44" s="289">
        <v>3101946</v>
      </c>
      <c r="G44" s="289"/>
      <c r="H44" s="289"/>
      <c r="I44" s="289"/>
      <c r="J44" s="289">
        <v>2707</v>
      </c>
      <c r="K44" s="289"/>
      <c r="L44" s="289"/>
      <c r="M44" s="300">
        <v>101.5</v>
      </c>
      <c r="N44" s="300"/>
      <c r="O44" s="300"/>
      <c r="P44" s="289">
        <v>2955313</v>
      </c>
      <c r="Q44" s="289"/>
      <c r="R44" s="289"/>
      <c r="S44" s="289"/>
      <c r="T44" s="289">
        <v>2586</v>
      </c>
      <c r="U44" s="289"/>
      <c r="V44" s="289"/>
      <c r="W44" s="299">
        <v>100.9</v>
      </c>
      <c r="X44" s="299"/>
      <c r="Y44" s="299"/>
    </row>
    <row r="45" spans="1:25" ht="20.25" customHeight="1">
      <c r="A45" s="38" t="s">
        <v>408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47"/>
      <c r="Q45" s="47"/>
      <c r="R45" s="261" t="s">
        <v>113</v>
      </c>
      <c r="S45" s="310"/>
      <c r="T45" s="310"/>
      <c r="U45" s="310"/>
      <c r="V45" s="310"/>
      <c r="W45" s="310"/>
      <c r="X45" s="310"/>
      <c r="Y45" s="310"/>
    </row>
    <row r="46" spans="1:25" ht="20.25" customHeight="1">
      <c r="A46" s="38" t="s">
        <v>409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U46" s="151"/>
      <c r="V46" s="151"/>
      <c r="W46" s="151"/>
      <c r="X46" s="151"/>
      <c r="Y46" s="151"/>
    </row>
    <row r="47" ht="20.25" customHeight="1">
      <c r="A47" s="38" t="s">
        <v>734</v>
      </c>
    </row>
  </sheetData>
  <sheetProtection/>
  <mergeCells count="205">
    <mergeCell ref="A25:T25"/>
    <mergeCell ref="U19:Y19"/>
    <mergeCell ref="W28:Y28"/>
    <mergeCell ref="J30:L30"/>
    <mergeCell ref="P17:T17"/>
    <mergeCell ref="K19:O19"/>
    <mergeCell ref="R20:Y20"/>
    <mergeCell ref="M30:O30"/>
    <mergeCell ref="T27:V27"/>
    <mergeCell ref="W27:Y27"/>
    <mergeCell ref="A20:Q20"/>
    <mergeCell ref="M29:O29"/>
    <mergeCell ref="U15:Y15"/>
    <mergeCell ref="F19:J19"/>
    <mergeCell ref="J29:L29"/>
    <mergeCell ref="F17:J17"/>
    <mergeCell ref="K17:O17"/>
    <mergeCell ref="T29:V29"/>
    <mergeCell ref="P15:T15"/>
    <mergeCell ref="P16:T16"/>
    <mergeCell ref="P19:T19"/>
    <mergeCell ref="F6:J6"/>
    <mergeCell ref="R45:Y45"/>
    <mergeCell ref="F26:O26"/>
    <mergeCell ref="A26:E28"/>
    <mergeCell ref="J28:L28"/>
    <mergeCell ref="P26:Y26"/>
    <mergeCell ref="F27:I28"/>
    <mergeCell ref="J27:L27"/>
    <mergeCell ref="M27:O27"/>
    <mergeCell ref="M28:O28"/>
    <mergeCell ref="P4:T4"/>
    <mergeCell ref="A5:E5"/>
    <mergeCell ref="F5:J5"/>
    <mergeCell ref="K5:O5"/>
    <mergeCell ref="P5:T5"/>
    <mergeCell ref="A4:E4"/>
    <mergeCell ref="F4:J4"/>
    <mergeCell ref="K4:O4"/>
    <mergeCell ref="A7:E7"/>
    <mergeCell ref="F7:J7"/>
    <mergeCell ref="A8:E8"/>
    <mergeCell ref="F8:J8"/>
    <mergeCell ref="A15:E15"/>
    <mergeCell ref="F15:J15"/>
    <mergeCell ref="K15:O15"/>
    <mergeCell ref="A10:E10"/>
    <mergeCell ref="F10:J10"/>
    <mergeCell ref="K12:O12"/>
    <mergeCell ref="F13:J13"/>
    <mergeCell ref="P6:T6"/>
    <mergeCell ref="K10:O10"/>
    <mergeCell ref="K7:O7"/>
    <mergeCell ref="K9:O9"/>
    <mergeCell ref="P9:T9"/>
    <mergeCell ref="P7:T7"/>
    <mergeCell ref="P8:T8"/>
    <mergeCell ref="K8:O8"/>
    <mergeCell ref="K6:O6"/>
    <mergeCell ref="U7:Y7"/>
    <mergeCell ref="U10:Y10"/>
    <mergeCell ref="U9:Y9"/>
    <mergeCell ref="A14:E14"/>
    <mergeCell ref="F14:J14"/>
    <mergeCell ref="K14:O14"/>
    <mergeCell ref="P14:T14"/>
    <mergeCell ref="P12:T12"/>
    <mergeCell ref="P10:T10"/>
    <mergeCell ref="A9:E9"/>
    <mergeCell ref="U13:Y13"/>
    <mergeCell ref="U14:Y14"/>
    <mergeCell ref="A13:E13"/>
    <mergeCell ref="U8:Y8"/>
    <mergeCell ref="F9:J9"/>
    <mergeCell ref="A12:E12"/>
    <mergeCell ref="F12:J12"/>
    <mergeCell ref="U3:Y3"/>
    <mergeCell ref="A2:E2"/>
    <mergeCell ref="K13:O13"/>
    <mergeCell ref="P13:T13"/>
    <mergeCell ref="U12:Y12"/>
    <mergeCell ref="U11:Y11"/>
    <mergeCell ref="K11:O11"/>
    <mergeCell ref="P11:T11"/>
    <mergeCell ref="A11:E11"/>
    <mergeCell ref="F11:J11"/>
    <mergeCell ref="F31:I31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A40:E40"/>
    <mergeCell ref="A29:E29"/>
    <mergeCell ref="A35:E35"/>
    <mergeCell ref="F29:I29"/>
    <mergeCell ref="A30:E30"/>
    <mergeCell ref="A31:E31"/>
    <mergeCell ref="A32:E32"/>
    <mergeCell ref="A33:E33"/>
    <mergeCell ref="F30:I30"/>
    <mergeCell ref="F35:I35"/>
    <mergeCell ref="F33:I33"/>
    <mergeCell ref="J33:L33"/>
    <mergeCell ref="A39:E39"/>
    <mergeCell ref="A44:E44"/>
    <mergeCell ref="A34:E34"/>
    <mergeCell ref="A36:E36"/>
    <mergeCell ref="A37:E37"/>
    <mergeCell ref="A38:E38"/>
    <mergeCell ref="A41:E41"/>
    <mergeCell ref="A42:E42"/>
    <mergeCell ref="W44:Y44"/>
    <mergeCell ref="M44:O44"/>
    <mergeCell ref="J39:L39"/>
    <mergeCell ref="M39:O39"/>
    <mergeCell ref="T44:V44"/>
    <mergeCell ref="J41:L41"/>
    <mergeCell ref="W42:Y42"/>
    <mergeCell ref="P44:S44"/>
    <mergeCell ref="T41:V41"/>
    <mergeCell ref="T42:V42"/>
    <mergeCell ref="P27:S28"/>
    <mergeCell ref="J34:L34"/>
    <mergeCell ref="P33:S33"/>
    <mergeCell ref="J35:L35"/>
    <mergeCell ref="M35:O35"/>
    <mergeCell ref="J31:L31"/>
    <mergeCell ref="M33:O33"/>
    <mergeCell ref="J32:L32"/>
    <mergeCell ref="M32:O32"/>
    <mergeCell ref="M31:O31"/>
    <mergeCell ref="T34:V34"/>
    <mergeCell ref="T40:V40"/>
    <mergeCell ref="T28:V28"/>
    <mergeCell ref="P31:S31"/>
    <mergeCell ref="T30:V30"/>
    <mergeCell ref="T31:V31"/>
    <mergeCell ref="T38:V38"/>
    <mergeCell ref="P36:S36"/>
    <mergeCell ref="T32:V32"/>
    <mergeCell ref="T35:V35"/>
    <mergeCell ref="W33:Y33"/>
    <mergeCell ref="T33:V33"/>
    <mergeCell ref="F44:I44"/>
    <mergeCell ref="J44:L44"/>
    <mergeCell ref="M37:O37"/>
    <mergeCell ref="P34:S34"/>
    <mergeCell ref="P35:S35"/>
    <mergeCell ref="F41:I41"/>
    <mergeCell ref="P37:S37"/>
    <mergeCell ref="F39:I39"/>
    <mergeCell ref="W34:Y34"/>
    <mergeCell ref="A17:E17"/>
    <mergeCell ref="M34:O34"/>
    <mergeCell ref="W39:Y39"/>
    <mergeCell ref="W37:Y37"/>
    <mergeCell ref="W38:Y38"/>
    <mergeCell ref="W35:Y35"/>
    <mergeCell ref="U17:Y17"/>
    <mergeCell ref="W31:Y31"/>
    <mergeCell ref="W29:Y29"/>
    <mergeCell ref="A16:E16"/>
    <mergeCell ref="F16:J16"/>
    <mergeCell ref="A23:Y23"/>
    <mergeCell ref="P32:S32"/>
    <mergeCell ref="P30:S30"/>
    <mergeCell ref="U16:Y16"/>
    <mergeCell ref="W30:Y30"/>
    <mergeCell ref="W32:Y32"/>
    <mergeCell ref="K16:O16"/>
    <mergeCell ref="P29:S29"/>
    <mergeCell ref="A19:E19"/>
    <mergeCell ref="M38:O38"/>
    <mergeCell ref="J40:L40"/>
    <mergeCell ref="J36:L36"/>
    <mergeCell ref="F40:I40"/>
    <mergeCell ref="F34:I34"/>
    <mergeCell ref="J37:L37"/>
    <mergeCell ref="M40:O40"/>
    <mergeCell ref="J38:L38"/>
    <mergeCell ref="F32:I32"/>
    <mergeCell ref="F36:I36"/>
    <mergeCell ref="T39:V39"/>
    <mergeCell ref="F38:I38"/>
    <mergeCell ref="F37:I37"/>
    <mergeCell ref="T36:V36"/>
    <mergeCell ref="T37:V37"/>
    <mergeCell ref="P39:S39"/>
    <mergeCell ref="P38:S38"/>
    <mergeCell ref="M36:O36"/>
    <mergeCell ref="W40:Y40"/>
    <mergeCell ref="M41:O41"/>
    <mergeCell ref="W36:Y36"/>
    <mergeCell ref="P40:S40"/>
    <mergeCell ref="F42:I42"/>
    <mergeCell ref="J42:L42"/>
    <mergeCell ref="M42:O42"/>
    <mergeCell ref="P42:S42"/>
    <mergeCell ref="P41:S41"/>
    <mergeCell ref="W41:Y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K46"/>
  <sheetViews>
    <sheetView zoomScale="70" zoomScaleNormal="70" zoomScalePageLayoutView="0" workbookViewId="0" topLeftCell="C28">
      <selection activeCell="F25" sqref="F25"/>
    </sheetView>
  </sheetViews>
  <sheetFormatPr defaultColWidth="3.625" defaultRowHeight="24.75" customHeight="1"/>
  <cols>
    <col min="1" max="1" width="1.625" style="30" customWidth="1"/>
    <col min="2" max="4" width="3.625" style="30" customWidth="1"/>
    <col min="5" max="5" width="1.625" style="30" customWidth="1"/>
    <col min="6" max="19" width="7.00390625" style="30" customWidth="1"/>
    <col min="20" max="20" width="2.00390625" style="30" customWidth="1"/>
    <col min="21" max="36" width="7.00390625" style="30" customWidth="1"/>
    <col min="37" max="16384" width="3.625" style="30" customWidth="1"/>
  </cols>
  <sheetData>
    <row r="1" spans="1:37" ht="30" customHeight="1">
      <c r="A1" s="252" t="s">
        <v>720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54"/>
      <c r="U1" s="250" t="s">
        <v>721</v>
      </c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31"/>
    </row>
    <row r="2" spans="1:6" ht="25.5" customHeight="1" thickBot="1">
      <c r="A2" s="129" t="s">
        <v>405</v>
      </c>
      <c r="B2" s="129"/>
      <c r="C2" s="129"/>
      <c r="D2" s="129"/>
      <c r="E2" s="129"/>
      <c r="F2" s="129"/>
    </row>
    <row r="3" spans="1:36" ht="25.5" customHeight="1">
      <c r="A3" s="276" t="s">
        <v>285</v>
      </c>
      <c r="B3" s="276"/>
      <c r="C3" s="276"/>
      <c r="D3" s="276"/>
      <c r="E3" s="277"/>
      <c r="F3" s="324" t="s">
        <v>286</v>
      </c>
      <c r="G3" s="323" t="s">
        <v>287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57"/>
      <c r="U3" s="325" t="s">
        <v>288</v>
      </c>
      <c r="V3" s="51"/>
      <c r="W3" s="51"/>
      <c r="X3" s="323" t="s">
        <v>289</v>
      </c>
      <c r="Y3" s="51"/>
      <c r="Z3" s="51"/>
      <c r="AA3" s="51"/>
      <c r="AB3" s="323" t="s">
        <v>290</v>
      </c>
      <c r="AC3" s="324" t="s">
        <v>291</v>
      </c>
      <c r="AD3" s="324" t="s">
        <v>292</v>
      </c>
      <c r="AE3" s="324" t="s">
        <v>293</v>
      </c>
      <c r="AF3" s="323" t="s">
        <v>294</v>
      </c>
      <c r="AG3" s="51"/>
      <c r="AH3" s="324" t="s">
        <v>295</v>
      </c>
      <c r="AI3" s="323" t="s">
        <v>296</v>
      </c>
      <c r="AJ3" s="51"/>
    </row>
    <row r="4" spans="1:36" ht="25.5" customHeight="1">
      <c r="A4" s="332"/>
      <c r="B4" s="332"/>
      <c r="C4" s="332"/>
      <c r="D4" s="332"/>
      <c r="E4" s="254"/>
      <c r="F4" s="318"/>
      <c r="G4" s="321"/>
      <c r="H4" s="317" t="s">
        <v>297</v>
      </c>
      <c r="I4" s="317" t="s">
        <v>298</v>
      </c>
      <c r="J4" s="317" t="s">
        <v>299</v>
      </c>
      <c r="K4" s="317" t="s">
        <v>300</v>
      </c>
      <c r="L4" s="317" t="s">
        <v>411</v>
      </c>
      <c r="M4" s="317" t="s">
        <v>301</v>
      </c>
      <c r="N4" s="317" t="s">
        <v>302</v>
      </c>
      <c r="O4" s="317" t="s">
        <v>303</v>
      </c>
      <c r="P4" s="317" t="s">
        <v>304</v>
      </c>
      <c r="Q4" s="317" t="s">
        <v>305</v>
      </c>
      <c r="R4" s="317" t="s">
        <v>306</v>
      </c>
      <c r="S4" s="320" t="s">
        <v>307</v>
      </c>
      <c r="T4" s="156"/>
      <c r="U4" s="326"/>
      <c r="V4" s="317" t="s">
        <v>308</v>
      </c>
      <c r="W4" s="317" t="s">
        <v>309</v>
      </c>
      <c r="X4" s="321"/>
      <c r="Y4" s="317" t="s">
        <v>310</v>
      </c>
      <c r="Z4" s="317" t="s">
        <v>311</v>
      </c>
      <c r="AA4" s="317" t="s">
        <v>312</v>
      </c>
      <c r="AB4" s="321"/>
      <c r="AC4" s="318"/>
      <c r="AD4" s="318"/>
      <c r="AE4" s="318"/>
      <c r="AF4" s="321"/>
      <c r="AG4" s="317" t="s">
        <v>313</v>
      </c>
      <c r="AH4" s="318"/>
      <c r="AI4" s="321"/>
      <c r="AJ4" s="320" t="s">
        <v>212</v>
      </c>
    </row>
    <row r="5" spans="1:36" ht="25.5" customHeight="1">
      <c r="A5" s="332"/>
      <c r="B5" s="332"/>
      <c r="C5" s="332"/>
      <c r="D5" s="332"/>
      <c r="E5" s="254"/>
      <c r="F5" s="318"/>
      <c r="G5" s="321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21"/>
      <c r="T5" s="156"/>
      <c r="U5" s="326"/>
      <c r="V5" s="318"/>
      <c r="W5" s="318"/>
      <c r="X5" s="321"/>
      <c r="Y5" s="318"/>
      <c r="Z5" s="318"/>
      <c r="AA5" s="318"/>
      <c r="AB5" s="321"/>
      <c r="AC5" s="318"/>
      <c r="AD5" s="318"/>
      <c r="AE5" s="318"/>
      <c r="AF5" s="321"/>
      <c r="AG5" s="318"/>
      <c r="AH5" s="318"/>
      <c r="AI5" s="321"/>
      <c r="AJ5" s="321"/>
    </row>
    <row r="6" spans="1:36" ht="25.5" customHeight="1">
      <c r="A6" s="332"/>
      <c r="B6" s="332"/>
      <c r="C6" s="332"/>
      <c r="D6" s="332"/>
      <c r="E6" s="254"/>
      <c r="F6" s="318"/>
      <c r="G6" s="321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21"/>
      <c r="T6" s="156"/>
      <c r="U6" s="326"/>
      <c r="V6" s="318"/>
      <c r="W6" s="318"/>
      <c r="X6" s="321"/>
      <c r="Y6" s="318"/>
      <c r="Z6" s="318"/>
      <c r="AA6" s="318"/>
      <c r="AB6" s="321"/>
      <c r="AC6" s="318"/>
      <c r="AD6" s="318"/>
      <c r="AE6" s="318"/>
      <c r="AF6" s="321"/>
      <c r="AG6" s="318"/>
      <c r="AH6" s="318"/>
      <c r="AI6" s="321"/>
      <c r="AJ6" s="321"/>
    </row>
    <row r="7" spans="1:36" ht="25.5" customHeight="1">
      <c r="A7" s="332"/>
      <c r="B7" s="332"/>
      <c r="C7" s="332"/>
      <c r="D7" s="332"/>
      <c r="E7" s="254"/>
      <c r="F7" s="318"/>
      <c r="G7" s="321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21"/>
      <c r="T7" s="156"/>
      <c r="U7" s="326"/>
      <c r="V7" s="318"/>
      <c r="W7" s="318"/>
      <c r="X7" s="321"/>
      <c r="Y7" s="318"/>
      <c r="Z7" s="318"/>
      <c r="AA7" s="318"/>
      <c r="AB7" s="321"/>
      <c r="AC7" s="318"/>
      <c r="AD7" s="318"/>
      <c r="AE7" s="318"/>
      <c r="AF7" s="321"/>
      <c r="AG7" s="318"/>
      <c r="AH7" s="318"/>
      <c r="AI7" s="321"/>
      <c r="AJ7" s="321"/>
    </row>
    <row r="8" spans="1:36" ht="25.5" customHeight="1">
      <c r="A8" s="332"/>
      <c r="B8" s="332"/>
      <c r="C8" s="332"/>
      <c r="D8" s="332"/>
      <c r="E8" s="254"/>
      <c r="F8" s="318"/>
      <c r="G8" s="321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21"/>
      <c r="T8" s="156"/>
      <c r="U8" s="326"/>
      <c r="V8" s="318"/>
      <c r="W8" s="318"/>
      <c r="X8" s="321"/>
      <c r="Y8" s="318"/>
      <c r="Z8" s="318"/>
      <c r="AA8" s="318"/>
      <c r="AB8" s="321"/>
      <c r="AC8" s="318"/>
      <c r="AD8" s="318"/>
      <c r="AE8" s="318"/>
      <c r="AF8" s="321"/>
      <c r="AG8" s="318"/>
      <c r="AH8" s="318"/>
      <c r="AI8" s="321"/>
      <c r="AJ8" s="321"/>
    </row>
    <row r="9" spans="1:36" ht="25.5" customHeight="1">
      <c r="A9" s="278"/>
      <c r="B9" s="278"/>
      <c r="C9" s="278"/>
      <c r="D9" s="278"/>
      <c r="E9" s="279"/>
      <c r="F9" s="319"/>
      <c r="G9" s="322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22"/>
      <c r="T9" s="156"/>
      <c r="U9" s="327"/>
      <c r="V9" s="319"/>
      <c r="W9" s="319"/>
      <c r="X9" s="322"/>
      <c r="Y9" s="319"/>
      <c r="Z9" s="319"/>
      <c r="AA9" s="319"/>
      <c r="AB9" s="322"/>
      <c r="AC9" s="319"/>
      <c r="AD9" s="319"/>
      <c r="AE9" s="319"/>
      <c r="AF9" s="322"/>
      <c r="AG9" s="319"/>
      <c r="AH9" s="319"/>
      <c r="AI9" s="322"/>
      <c r="AJ9" s="322"/>
    </row>
    <row r="10" spans="6:36" ht="25.5" customHeight="1"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91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2:36" ht="21.75" customHeight="1">
      <c r="B11" s="330" t="s">
        <v>627</v>
      </c>
      <c r="C11" s="330"/>
      <c r="D11" s="330"/>
      <c r="E11" s="50"/>
      <c r="F11" s="316">
        <v>101.7</v>
      </c>
      <c r="G11" s="316">
        <v>104.7</v>
      </c>
      <c r="H11" s="316">
        <v>103.4</v>
      </c>
      <c r="I11" s="316">
        <v>106.5</v>
      </c>
      <c r="J11" s="316">
        <v>102.1</v>
      </c>
      <c r="K11" s="316">
        <v>100.1</v>
      </c>
      <c r="L11" s="316">
        <v>110.7</v>
      </c>
      <c r="M11" s="316">
        <v>109.3</v>
      </c>
      <c r="N11" s="316">
        <v>102.2</v>
      </c>
      <c r="O11" s="316">
        <v>104</v>
      </c>
      <c r="P11" s="316">
        <v>105.2</v>
      </c>
      <c r="Q11" s="316">
        <v>100.3</v>
      </c>
      <c r="R11" s="316">
        <v>96.6</v>
      </c>
      <c r="S11" s="316">
        <v>106.9</v>
      </c>
      <c r="T11" s="91"/>
      <c r="U11" s="316">
        <v>102</v>
      </c>
      <c r="V11" s="316">
        <v>101.6</v>
      </c>
      <c r="W11" s="316">
        <v>105.5</v>
      </c>
      <c r="X11" s="316">
        <v>106.5</v>
      </c>
      <c r="Y11" s="316">
        <v>101.8</v>
      </c>
      <c r="Z11" s="316">
        <v>109.3</v>
      </c>
      <c r="AA11" s="316">
        <v>100.8</v>
      </c>
      <c r="AB11" s="316">
        <v>91.3</v>
      </c>
      <c r="AC11" s="316">
        <v>103.9</v>
      </c>
      <c r="AD11" s="316">
        <v>98.9</v>
      </c>
      <c r="AE11" s="316">
        <v>102</v>
      </c>
      <c r="AF11" s="316">
        <v>101.3</v>
      </c>
      <c r="AG11" s="316">
        <v>101.9</v>
      </c>
      <c r="AH11" s="316">
        <v>95.2</v>
      </c>
      <c r="AI11" s="316">
        <v>101</v>
      </c>
      <c r="AJ11" s="316">
        <v>109.2</v>
      </c>
    </row>
    <row r="12" spans="2:36" ht="21.75" customHeight="1">
      <c r="B12" s="331" t="s">
        <v>244</v>
      </c>
      <c r="C12" s="331"/>
      <c r="D12" s="331"/>
      <c r="E12" s="49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91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</row>
    <row r="13" spans="2:36" ht="21.75" customHeight="1">
      <c r="B13" s="330" t="s">
        <v>708</v>
      </c>
      <c r="C13" s="330"/>
      <c r="D13" s="330"/>
      <c r="E13" s="50"/>
      <c r="F13" s="334">
        <v>101.2</v>
      </c>
      <c r="G13" s="316">
        <v>106.9</v>
      </c>
      <c r="H13" s="316">
        <v>104.9</v>
      </c>
      <c r="I13" s="316">
        <v>108.5</v>
      </c>
      <c r="J13" s="316">
        <v>103.8</v>
      </c>
      <c r="K13" s="316">
        <v>107.5</v>
      </c>
      <c r="L13" s="316">
        <v>113.1</v>
      </c>
      <c r="M13" s="316">
        <v>111.5</v>
      </c>
      <c r="N13" s="316">
        <v>102.3</v>
      </c>
      <c r="O13" s="316">
        <v>111.4</v>
      </c>
      <c r="P13" s="316">
        <v>106.8</v>
      </c>
      <c r="Q13" s="316">
        <v>99.4</v>
      </c>
      <c r="R13" s="316">
        <v>100.1</v>
      </c>
      <c r="S13" s="316">
        <v>107.4</v>
      </c>
      <c r="T13" s="91"/>
      <c r="U13" s="316">
        <v>101.8</v>
      </c>
      <c r="V13" s="316">
        <v>101.4</v>
      </c>
      <c r="W13" s="316">
        <v>105.8</v>
      </c>
      <c r="X13" s="316">
        <v>105</v>
      </c>
      <c r="Y13" s="316">
        <v>102.5</v>
      </c>
      <c r="Z13" s="316">
        <v>112</v>
      </c>
      <c r="AA13" s="316">
        <v>103.2</v>
      </c>
      <c r="AB13" s="316">
        <v>90.6</v>
      </c>
      <c r="AC13" s="316">
        <v>105.8</v>
      </c>
      <c r="AD13" s="316">
        <v>98.4</v>
      </c>
      <c r="AE13" s="316">
        <v>96.2</v>
      </c>
      <c r="AF13" s="316">
        <v>102.4</v>
      </c>
      <c r="AG13" s="316">
        <v>102.3</v>
      </c>
      <c r="AH13" s="316">
        <v>93.5</v>
      </c>
      <c r="AI13" s="316">
        <v>100.1</v>
      </c>
      <c r="AJ13" s="316">
        <v>109.2</v>
      </c>
    </row>
    <row r="14" spans="2:36" ht="21.75" customHeight="1">
      <c r="B14" s="331" t="s">
        <v>244</v>
      </c>
      <c r="C14" s="331"/>
      <c r="D14" s="331"/>
      <c r="E14" s="49"/>
      <c r="F14" s="334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91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</row>
    <row r="15" spans="1:36" s="7" customFormat="1" ht="21.75" customHeight="1">
      <c r="A15" s="15"/>
      <c r="B15" s="333" t="s">
        <v>735</v>
      </c>
      <c r="C15" s="333"/>
      <c r="D15" s="333"/>
      <c r="E15" s="74"/>
      <c r="F15" s="335">
        <v>99.8</v>
      </c>
      <c r="G15" s="328">
        <v>103.8</v>
      </c>
      <c r="H15" s="328">
        <v>100.9</v>
      </c>
      <c r="I15" s="328">
        <v>99.6</v>
      </c>
      <c r="J15" s="328">
        <v>100.1</v>
      </c>
      <c r="K15" s="328">
        <v>103.4</v>
      </c>
      <c r="L15" s="328">
        <v>112</v>
      </c>
      <c r="M15" s="328">
        <v>111.4</v>
      </c>
      <c r="N15" s="328">
        <v>100.9</v>
      </c>
      <c r="O15" s="328">
        <v>107.7</v>
      </c>
      <c r="P15" s="328">
        <v>101.8</v>
      </c>
      <c r="Q15" s="328">
        <v>95.1</v>
      </c>
      <c r="R15" s="328">
        <v>97</v>
      </c>
      <c r="S15" s="328">
        <v>107.2</v>
      </c>
      <c r="T15" s="158"/>
      <c r="U15" s="328">
        <v>101.8</v>
      </c>
      <c r="V15" s="328">
        <v>101.6</v>
      </c>
      <c r="W15" s="328">
        <v>103.7</v>
      </c>
      <c r="X15" s="328">
        <v>104.6</v>
      </c>
      <c r="Y15" s="328">
        <v>99.6</v>
      </c>
      <c r="Z15" s="328">
        <v>111.6</v>
      </c>
      <c r="AA15" s="328">
        <v>104</v>
      </c>
      <c r="AB15" s="328">
        <v>86.4</v>
      </c>
      <c r="AC15" s="328">
        <v>104.4</v>
      </c>
      <c r="AD15" s="328">
        <v>98.4</v>
      </c>
      <c r="AE15" s="328">
        <v>97.4</v>
      </c>
      <c r="AF15" s="328">
        <v>88.8</v>
      </c>
      <c r="AG15" s="328">
        <v>83.7</v>
      </c>
      <c r="AH15" s="328">
        <v>92.3</v>
      </c>
      <c r="AI15" s="328">
        <v>101.8</v>
      </c>
      <c r="AJ15" s="328">
        <v>119.7</v>
      </c>
    </row>
    <row r="16" spans="1:36" s="7" customFormat="1" ht="21.75" customHeight="1">
      <c r="A16" s="15"/>
      <c r="B16" s="329" t="s">
        <v>244</v>
      </c>
      <c r="C16" s="329"/>
      <c r="D16" s="329"/>
      <c r="E16" s="75"/>
      <c r="F16" s="335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15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</row>
    <row r="17" spans="2:36" s="7" customFormat="1" ht="14.25" customHeight="1">
      <c r="B17" s="52"/>
      <c r="C17" s="52"/>
      <c r="D17" s="52"/>
      <c r="E17" s="52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18"/>
      <c r="AD17" s="107"/>
      <c r="AE17" s="107"/>
      <c r="AF17" s="118"/>
      <c r="AG17" s="118"/>
      <c r="AH17" s="118"/>
      <c r="AI17" s="107"/>
      <c r="AJ17" s="107"/>
    </row>
    <row r="18" spans="6:36" s="7" customFormat="1" ht="25.5" customHeight="1"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18"/>
      <c r="AD18" s="107"/>
      <c r="AE18" s="107"/>
      <c r="AF18" s="118"/>
      <c r="AG18" s="118"/>
      <c r="AH18" s="118"/>
      <c r="AI18" s="107"/>
      <c r="AJ18" s="107"/>
    </row>
    <row r="19" spans="2:36" ht="25.5" customHeight="1">
      <c r="B19" s="6"/>
      <c r="C19" s="42" t="s">
        <v>2</v>
      </c>
      <c r="D19" s="38" t="s">
        <v>314</v>
      </c>
      <c r="E19" s="38"/>
      <c r="F19" s="159">
        <v>100.1</v>
      </c>
      <c r="G19" s="159">
        <v>104.4</v>
      </c>
      <c r="H19" s="159">
        <v>99.8</v>
      </c>
      <c r="I19" s="159">
        <v>102.5</v>
      </c>
      <c r="J19" s="159">
        <v>104.3</v>
      </c>
      <c r="K19" s="159">
        <v>106.2</v>
      </c>
      <c r="L19" s="159">
        <v>108.8</v>
      </c>
      <c r="M19" s="159">
        <v>105.9</v>
      </c>
      <c r="N19" s="159">
        <v>102.5</v>
      </c>
      <c r="O19" s="159">
        <v>108.4</v>
      </c>
      <c r="P19" s="159">
        <v>102.8</v>
      </c>
      <c r="Q19" s="159">
        <v>95.7</v>
      </c>
      <c r="R19" s="159">
        <v>99.3</v>
      </c>
      <c r="S19" s="159">
        <v>107.9</v>
      </c>
      <c r="T19" s="160"/>
      <c r="U19" s="159">
        <v>101.9</v>
      </c>
      <c r="V19" s="159">
        <v>101.6</v>
      </c>
      <c r="W19" s="159">
        <v>104.6</v>
      </c>
      <c r="X19" s="159">
        <v>103.8</v>
      </c>
      <c r="Y19" s="159">
        <v>99.6</v>
      </c>
      <c r="Z19" s="159">
        <v>110.2</v>
      </c>
      <c r="AA19" s="159">
        <v>104</v>
      </c>
      <c r="AB19" s="159">
        <v>88.2</v>
      </c>
      <c r="AC19" s="159">
        <v>99.1</v>
      </c>
      <c r="AD19" s="159">
        <v>98.8</v>
      </c>
      <c r="AE19" s="159">
        <v>96.7</v>
      </c>
      <c r="AF19" s="159">
        <v>102.7</v>
      </c>
      <c r="AG19" s="159">
        <v>102.4</v>
      </c>
      <c r="AH19" s="159">
        <v>92.2</v>
      </c>
      <c r="AI19" s="159">
        <v>100</v>
      </c>
      <c r="AJ19" s="159">
        <v>109.2</v>
      </c>
    </row>
    <row r="20" spans="2:36" ht="25.5" customHeight="1">
      <c r="B20" s="6"/>
      <c r="C20" s="42"/>
      <c r="D20" s="38"/>
      <c r="E20" s="3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0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</row>
    <row r="21" spans="2:36" ht="25.5" customHeight="1">
      <c r="B21" s="6"/>
      <c r="C21" s="42" t="s">
        <v>213</v>
      </c>
      <c r="D21" s="38" t="s">
        <v>314</v>
      </c>
      <c r="E21" s="38"/>
      <c r="F21" s="159">
        <v>100.1</v>
      </c>
      <c r="G21" s="159">
        <v>104</v>
      </c>
      <c r="H21" s="159">
        <v>100.6</v>
      </c>
      <c r="I21" s="159">
        <v>100.5</v>
      </c>
      <c r="J21" s="159">
        <v>104.3</v>
      </c>
      <c r="K21" s="159">
        <v>106.1</v>
      </c>
      <c r="L21" s="159">
        <v>109.3</v>
      </c>
      <c r="M21" s="159">
        <v>96.1</v>
      </c>
      <c r="N21" s="159">
        <v>102.5</v>
      </c>
      <c r="O21" s="159">
        <v>108.1</v>
      </c>
      <c r="P21" s="159">
        <v>103.8</v>
      </c>
      <c r="Q21" s="159">
        <v>94.4</v>
      </c>
      <c r="R21" s="159">
        <v>98.8</v>
      </c>
      <c r="S21" s="159">
        <v>107.8</v>
      </c>
      <c r="T21" s="160"/>
      <c r="U21" s="159">
        <v>101.9</v>
      </c>
      <c r="V21" s="159">
        <v>101.6</v>
      </c>
      <c r="W21" s="159">
        <v>104.6</v>
      </c>
      <c r="X21" s="159">
        <v>104.2</v>
      </c>
      <c r="Y21" s="159">
        <v>99.7</v>
      </c>
      <c r="Z21" s="159">
        <v>110.6</v>
      </c>
      <c r="AA21" s="159">
        <v>104</v>
      </c>
      <c r="AB21" s="159">
        <v>86.1</v>
      </c>
      <c r="AC21" s="159">
        <v>102.6</v>
      </c>
      <c r="AD21" s="159">
        <v>98.2</v>
      </c>
      <c r="AE21" s="159">
        <v>96.8</v>
      </c>
      <c r="AF21" s="159">
        <v>102.7</v>
      </c>
      <c r="AG21" s="159">
        <v>102.4</v>
      </c>
      <c r="AH21" s="159">
        <v>92.3</v>
      </c>
      <c r="AI21" s="159">
        <v>99.9</v>
      </c>
      <c r="AJ21" s="159">
        <v>109.2</v>
      </c>
    </row>
    <row r="22" spans="2:36" ht="25.5" customHeight="1">
      <c r="B22" s="6"/>
      <c r="C22" s="42"/>
      <c r="D22" s="38"/>
      <c r="E22" s="3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0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2:36" ht="25.5" customHeight="1">
      <c r="B23" s="6"/>
      <c r="C23" s="42" t="s">
        <v>214</v>
      </c>
      <c r="D23" s="38" t="s">
        <v>314</v>
      </c>
      <c r="E23" s="38"/>
      <c r="F23" s="159">
        <v>100.2</v>
      </c>
      <c r="G23" s="159">
        <v>104</v>
      </c>
      <c r="H23" s="159">
        <v>99.2</v>
      </c>
      <c r="I23" s="159">
        <v>103.1</v>
      </c>
      <c r="J23" s="159">
        <v>104.2</v>
      </c>
      <c r="K23" s="159">
        <v>103.3</v>
      </c>
      <c r="L23" s="159">
        <v>110</v>
      </c>
      <c r="M23" s="159">
        <v>101.1</v>
      </c>
      <c r="N23" s="159">
        <v>102.1</v>
      </c>
      <c r="O23" s="159">
        <v>108.2</v>
      </c>
      <c r="P23" s="159">
        <v>103.1</v>
      </c>
      <c r="Q23" s="159">
        <v>94.4</v>
      </c>
      <c r="R23" s="159">
        <v>97.9</v>
      </c>
      <c r="S23" s="159">
        <v>107.3</v>
      </c>
      <c r="T23" s="160"/>
      <c r="U23" s="159">
        <v>101.9</v>
      </c>
      <c r="V23" s="159">
        <v>101.7</v>
      </c>
      <c r="W23" s="159">
        <v>104.4</v>
      </c>
      <c r="X23" s="159">
        <v>104.4</v>
      </c>
      <c r="Y23" s="159">
        <v>99.9</v>
      </c>
      <c r="Z23" s="159">
        <v>110.9</v>
      </c>
      <c r="AA23" s="159">
        <v>104</v>
      </c>
      <c r="AB23" s="159">
        <v>86.4</v>
      </c>
      <c r="AC23" s="159">
        <v>103.8</v>
      </c>
      <c r="AD23" s="159">
        <v>98.1</v>
      </c>
      <c r="AE23" s="159">
        <v>97.2</v>
      </c>
      <c r="AF23" s="159">
        <v>102.7</v>
      </c>
      <c r="AG23" s="159">
        <v>102.4</v>
      </c>
      <c r="AH23" s="159">
        <v>92.4</v>
      </c>
      <c r="AI23" s="159">
        <v>99.9</v>
      </c>
      <c r="AJ23" s="159">
        <v>109.2</v>
      </c>
    </row>
    <row r="24" spans="2:36" ht="25.5" customHeight="1">
      <c r="B24" s="6"/>
      <c r="C24" s="42"/>
      <c r="D24" s="38"/>
      <c r="E24" s="3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0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2:36" ht="25.5" customHeight="1">
      <c r="B25" s="6"/>
      <c r="C25" s="42"/>
      <c r="D25" s="38"/>
      <c r="E25" s="3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2:36" ht="25.5" customHeight="1">
      <c r="B26" s="6"/>
      <c r="C26" s="42" t="s">
        <v>215</v>
      </c>
      <c r="D26" s="38" t="s">
        <v>314</v>
      </c>
      <c r="E26" s="38"/>
      <c r="F26" s="159">
        <v>99.8</v>
      </c>
      <c r="G26" s="159">
        <v>103.9</v>
      </c>
      <c r="H26" s="159">
        <v>100.9</v>
      </c>
      <c r="I26" s="159">
        <v>96.8</v>
      </c>
      <c r="J26" s="159">
        <v>100.5</v>
      </c>
      <c r="K26" s="159">
        <v>103.8</v>
      </c>
      <c r="L26" s="159">
        <v>118.5</v>
      </c>
      <c r="M26" s="159">
        <v>99.4</v>
      </c>
      <c r="N26" s="159">
        <v>102.1</v>
      </c>
      <c r="O26" s="159">
        <v>108.4</v>
      </c>
      <c r="P26" s="159">
        <v>101.2</v>
      </c>
      <c r="Q26" s="159">
        <v>96.1</v>
      </c>
      <c r="R26" s="159">
        <v>96.9</v>
      </c>
      <c r="S26" s="159">
        <v>107.3</v>
      </c>
      <c r="T26" s="160"/>
      <c r="U26" s="159">
        <v>102.1</v>
      </c>
      <c r="V26" s="159">
        <v>101.8</v>
      </c>
      <c r="W26" s="159">
        <v>104.4</v>
      </c>
      <c r="X26" s="159">
        <v>103.9</v>
      </c>
      <c r="Y26" s="159">
        <v>98.5</v>
      </c>
      <c r="Z26" s="159">
        <v>111.2</v>
      </c>
      <c r="AA26" s="159">
        <v>104</v>
      </c>
      <c r="AB26" s="159">
        <v>87.3</v>
      </c>
      <c r="AC26" s="159">
        <v>107.9</v>
      </c>
      <c r="AD26" s="159">
        <v>98.5</v>
      </c>
      <c r="AE26" s="159">
        <v>97.4</v>
      </c>
      <c r="AF26" s="159">
        <v>84.2</v>
      </c>
      <c r="AG26" s="159">
        <v>77.5</v>
      </c>
      <c r="AH26" s="159">
        <v>92.4</v>
      </c>
      <c r="AI26" s="159">
        <v>99.9</v>
      </c>
      <c r="AJ26" s="159">
        <v>109.2</v>
      </c>
    </row>
    <row r="27" spans="2:36" ht="25.5" customHeight="1">
      <c r="B27" s="6"/>
      <c r="C27" s="42"/>
      <c r="D27" s="38"/>
      <c r="E27" s="3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</row>
    <row r="28" spans="2:36" ht="25.5" customHeight="1">
      <c r="B28" s="6"/>
      <c r="C28" s="42" t="s">
        <v>216</v>
      </c>
      <c r="D28" s="38" t="s">
        <v>314</v>
      </c>
      <c r="E28" s="38"/>
      <c r="F28" s="159">
        <v>99.9</v>
      </c>
      <c r="G28" s="159">
        <v>103.6</v>
      </c>
      <c r="H28" s="159">
        <v>101.1</v>
      </c>
      <c r="I28" s="159">
        <v>98.2</v>
      </c>
      <c r="J28" s="159">
        <v>98.9</v>
      </c>
      <c r="K28" s="159">
        <v>103.4</v>
      </c>
      <c r="L28" s="159">
        <v>112.4</v>
      </c>
      <c r="M28" s="159">
        <v>111.4</v>
      </c>
      <c r="N28" s="159">
        <v>100.5</v>
      </c>
      <c r="O28" s="159">
        <v>107.6</v>
      </c>
      <c r="P28" s="159">
        <v>101.8</v>
      </c>
      <c r="Q28" s="159">
        <v>96.3</v>
      </c>
      <c r="R28" s="159">
        <v>96.4</v>
      </c>
      <c r="S28" s="159">
        <v>107.3</v>
      </c>
      <c r="T28" s="160"/>
      <c r="U28" s="159">
        <v>102.1</v>
      </c>
      <c r="V28" s="159">
        <v>101.9</v>
      </c>
      <c r="W28" s="159">
        <v>104.4</v>
      </c>
      <c r="X28" s="159">
        <v>104.2</v>
      </c>
      <c r="Y28" s="159">
        <v>98.7</v>
      </c>
      <c r="Z28" s="159">
        <v>111.4</v>
      </c>
      <c r="AA28" s="159">
        <v>104</v>
      </c>
      <c r="AB28" s="159">
        <v>87</v>
      </c>
      <c r="AC28" s="159">
        <v>107.2</v>
      </c>
      <c r="AD28" s="159">
        <v>98.7</v>
      </c>
      <c r="AE28" s="159">
        <v>98.6</v>
      </c>
      <c r="AF28" s="159">
        <v>84.2</v>
      </c>
      <c r="AG28" s="159">
        <v>77.5</v>
      </c>
      <c r="AH28" s="159">
        <v>92.6</v>
      </c>
      <c r="AI28" s="159">
        <v>99.7</v>
      </c>
      <c r="AJ28" s="159">
        <v>109.2</v>
      </c>
    </row>
    <row r="29" spans="2:36" ht="25.5" customHeight="1">
      <c r="B29" s="6"/>
      <c r="C29" s="42"/>
      <c r="D29" s="38"/>
      <c r="E29" s="3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60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2:36" ht="25.5" customHeight="1">
      <c r="B30" s="6"/>
      <c r="C30" s="42" t="s">
        <v>217</v>
      </c>
      <c r="D30" s="38" t="s">
        <v>314</v>
      </c>
      <c r="E30" s="38"/>
      <c r="F30" s="159">
        <v>99.7</v>
      </c>
      <c r="G30" s="159">
        <v>103</v>
      </c>
      <c r="H30" s="159">
        <v>101.9</v>
      </c>
      <c r="I30" s="159">
        <v>96.9</v>
      </c>
      <c r="J30" s="159">
        <v>99.5</v>
      </c>
      <c r="K30" s="159">
        <v>102.9</v>
      </c>
      <c r="L30" s="159">
        <v>109.2</v>
      </c>
      <c r="M30" s="159">
        <v>107.2</v>
      </c>
      <c r="N30" s="159">
        <v>102.1</v>
      </c>
      <c r="O30" s="159">
        <v>106.8</v>
      </c>
      <c r="P30" s="159">
        <v>108.9</v>
      </c>
      <c r="Q30" s="159">
        <v>96.3</v>
      </c>
      <c r="R30" s="159">
        <v>97</v>
      </c>
      <c r="S30" s="159">
        <v>107</v>
      </c>
      <c r="T30" s="160"/>
      <c r="U30" s="159">
        <v>102.1</v>
      </c>
      <c r="V30" s="159">
        <v>101.8</v>
      </c>
      <c r="W30" s="159">
        <v>104.2</v>
      </c>
      <c r="X30" s="159">
        <v>104.4</v>
      </c>
      <c r="Y30" s="159">
        <v>98.9</v>
      </c>
      <c r="Z30" s="159">
        <v>111.6</v>
      </c>
      <c r="AA30" s="159">
        <v>104</v>
      </c>
      <c r="AB30" s="159">
        <v>86</v>
      </c>
      <c r="AC30" s="159">
        <v>107.1</v>
      </c>
      <c r="AD30" s="159">
        <v>98.6</v>
      </c>
      <c r="AE30" s="159">
        <v>98.4</v>
      </c>
      <c r="AF30" s="159">
        <v>84.2</v>
      </c>
      <c r="AG30" s="159">
        <v>77.5</v>
      </c>
      <c r="AH30" s="159">
        <v>92.2</v>
      </c>
      <c r="AI30" s="159">
        <v>99.7</v>
      </c>
      <c r="AJ30" s="159">
        <v>109.2</v>
      </c>
    </row>
    <row r="31" spans="2:36" ht="25.5" customHeight="1">
      <c r="B31" s="6"/>
      <c r="C31" s="42"/>
      <c r="D31" s="38"/>
      <c r="E31" s="3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0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spans="2:36" ht="25.5" customHeight="1">
      <c r="B32" s="6"/>
      <c r="C32" s="42"/>
      <c r="D32" s="38"/>
      <c r="E32" s="38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0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spans="2:36" ht="25.5" customHeight="1">
      <c r="B33" s="6"/>
      <c r="C33" s="42" t="s">
        <v>218</v>
      </c>
      <c r="D33" s="38" t="s">
        <v>314</v>
      </c>
      <c r="E33" s="38"/>
      <c r="F33" s="159">
        <v>99</v>
      </c>
      <c r="G33" s="159">
        <v>102.7</v>
      </c>
      <c r="H33" s="159">
        <v>100.8</v>
      </c>
      <c r="I33" s="159">
        <v>97.6</v>
      </c>
      <c r="J33" s="159">
        <v>99.2</v>
      </c>
      <c r="K33" s="159">
        <v>101.6</v>
      </c>
      <c r="L33" s="159">
        <v>110.9</v>
      </c>
      <c r="M33" s="159">
        <v>98</v>
      </c>
      <c r="N33" s="159">
        <v>99</v>
      </c>
      <c r="O33" s="159">
        <v>107.8</v>
      </c>
      <c r="P33" s="159">
        <v>102.4</v>
      </c>
      <c r="Q33" s="159">
        <v>95.3</v>
      </c>
      <c r="R33" s="159">
        <v>96.4</v>
      </c>
      <c r="S33" s="159">
        <v>106.7</v>
      </c>
      <c r="T33" s="160"/>
      <c r="U33" s="159">
        <v>101.7</v>
      </c>
      <c r="V33" s="159">
        <v>101.5</v>
      </c>
      <c r="W33" s="159">
        <v>103.3</v>
      </c>
      <c r="X33" s="159">
        <v>104.6</v>
      </c>
      <c r="Y33" s="159">
        <v>99.3</v>
      </c>
      <c r="Z33" s="159">
        <v>111.9</v>
      </c>
      <c r="AA33" s="159">
        <v>104</v>
      </c>
      <c r="AB33" s="159">
        <v>86.4</v>
      </c>
      <c r="AC33" s="159">
        <v>100.3</v>
      </c>
      <c r="AD33" s="159">
        <v>98.1</v>
      </c>
      <c r="AE33" s="159">
        <v>97.3</v>
      </c>
      <c r="AF33" s="159">
        <v>84.2</v>
      </c>
      <c r="AG33" s="159">
        <v>77.5</v>
      </c>
      <c r="AH33" s="159">
        <v>92</v>
      </c>
      <c r="AI33" s="159">
        <v>99.7</v>
      </c>
      <c r="AJ33" s="159">
        <v>109.2</v>
      </c>
    </row>
    <row r="34" spans="2:36" ht="25.5" customHeight="1">
      <c r="B34" s="6"/>
      <c r="C34" s="42"/>
      <c r="D34" s="38"/>
      <c r="E34" s="38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</row>
    <row r="35" spans="2:36" ht="25.5" customHeight="1">
      <c r="B35" s="6"/>
      <c r="C35" s="42" t="s">
        <v>219</v>
      </c>
      <c r="D35" s="38" t="s">
        <v>314</v>
      </c>
      <c r="E35" s="38"/>
      <c r="F35" s="159">
        <v>99.5</v>
      </c>
      <c r="G35" s="159">
        <v>104.2</v>
      </c>
      <c r="H35" s="159">
        <v>101.8</v>
      </c>
      <c r="I35" s="159">
        <v>100.2</v>
      </c>
      <c r="J35" s="159">
        <v>95.5</v>
      </c>
      <c r="K35" s="159">
        <v>103.1</v>
      </c>
      <c r="L35" s="159">
        <v>116.4</v>
      </c>
      <c r="M35" s="159">
        <v>120.4</v>
      </c>
      <c r="N35" s="159">
        <v>101.1</v>
      </c>
      <c r="O35" s="159">
        <v>107.8</v>
      </c>
      <c r="P35" s="159">
        <v>102.1</v>
      </c>
      <c r="Q35" s="159">
        <v>93.6</v>
      </c>
      <c r="R35" s="159">
        <v>96.1</v>
      </c>
      <c r="S35" s="159">
        <v>107.2</v>
      </c>
      <c r="T35" s="160"/>
      <c r="U35" s="159">
        <v>101.7</v>
      </c>
      <c r="V35" s="159">
        <v>101.5</v>
      </c>
      <c r="W35" s="159">
        <v>103.2</v>
      </c>
      <c r="X35" s="159">
        <v>105</v>
      </c>
      <c r="Y35" s="159">
        <v>100</v>
      </c>
      <c r="Z35" s="159">
        <v>112.2</v>
      </c>
      <c r="AA35" s="159">
        <v>104</v>
      </c>
      <c r="AB35" s="159">
        <v>85.1</v>
      </c>
      <c r="AC35" s="159">
        <v>100</v>
      </c>
      <c r="AD35" s="159">
        <v>98.2</v>
      </c>
      <c r="AE35" s="159">
        <v>98</v>
      </c>
      <c r="AF35" s="159">
        <v>84.2</v>
      </c>
      <c r="AG35" s="159">
        <v>77.5</v>
      </c>
      <c r="AH35" s="159">
        <v>92.8</v>
      </c>
      <c r="AI35" s="159">
        <v>99.7</v>
      </c>
      <c r="AJ35" s="159">
        <v>109.2</v>
      </c>
    </row>
    <row r="36" spans="2:36" ht="25.5" customHeight="1">
      <c r="B36" s="6"/>
      <c r="C36" s="42"/>
      <c r="D36" s="38"/>
      <c r="E36" s="38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2:36" ht="25.5" customHeight="1">
      <c r="B37" s="6"/>
      <c r="C37" s="42" t="s">
        <v>220</v>
      </c>
      <c r="D37" s="38" t="s">
        <v>314</v>
      </c>
      <c r="E37" s="38"/>
      <c r="F37" s="159">
        <v>99.5</v>
      </c>
      <c r="G37" s="159">
        <v>104</v>
      </c>
      <c r="H37" s="159">
        <v>101.6</v>
      </c>
      <c r="I37" s="159">
        <v>102</v>
      </c>
      <c r="J37" s="159">
        <v>98</v>
      </c>
      <c r="K37" s="159">
        <v>102.8</v>
      </c>
      <c r="L37" s="159">
        <v>112.6</v>
      </c>
      <c r="M37" s="159">
        <v>126.3</v>
      </c>
      <c r="N37" s="159">
        <v>98.8</v>
      </c>
      <c r="O37" s="159">
        <v>107.7</v>
      </c>
      <c r="P37" s="159">
        <v>99.5</v>
      </c>
      <c r="Q37" s="159">
        <v>95.2</v>
      </c>
      <c r="R37" s="159">
        <v>96.3</v>
      </c>
      <c r="S37" s="159">
        <v>106.9</v>
      </c>
      <c r="T37" s="160"/>
      <c r="U37" s="159">
        <v>101.7</v>
      </c>
      <c r="V37" s="159">
        <v>101.5</v>
      </c>
      <c r="W37" s="159">
        <v>103</v>
      </c>
      <c r="X37" s="159">
        <v>105.2</v>
      </c>
      <c r="Y37" s="159">
        <v>100.4</v>
      </c>
      <c r="Z37" s="159">
        <v>112.3</v>
      </c>
      <c r="AA37" s="159">
        <v>104</v>
      </c>
      <c r="AB37" s="159">
        <v>85.2</v>
      </c>
      <c r="AC37" s="159">
        <v>105.4</v>
      </c>
      <c r="AD37" s="159">
        <v>98.3</v>
      </c>
      <c r="AE37" s="159">
        <v>97</v>
      </c>
      <c r="AF37" s="159">
        <v>84.2</v>
      </c>
      <c r="AG37" s="159">
        <v>77.5</v>
      </c>
      <c r="AH37" s="159">
        <v>91.8</v>
      </c>
      <c r="AI37" s="159">
        <v>99.8</v>
      </c>
      <c r="AJ37" s="159">
        <v>109.2</v>
      </c>
    </row>
    <row r="38" spans="2:36" ht="25.5" customHeight="1">
      <c r="B38" s="6"/>
      <c r="C38" s="42"/>
      <c r="D38" s="38"/>
      <c r="E38" s="38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</row>
    <row r="39" spans="2:36" ht="25.5" customHeight="1">
      <c r="B39" s="6"/>
      <c r="C39" s="42"/>
      <c r="D39" s="38"/>
      <c r="E39" s="38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</row>
    <row r="40" spans="2:36" ht="25.5" customHeight="1">
      <c r="B40" s="6" t="s">
        <v>2</v>
      </c>
      <c r="C40" s="42" t="s">
        <v>221</v>
      </c>
      <c r="D40" s="38" t="s">
        <v>314</v>
      </c>
      <c r="E40" s="38"/>
      <c r="F40" s="159">
        <v>100.2</v>
      </c>
      <c r="G40" s="159">
        <v>104.4</v>
      </c>
      <c r="H40" s="159">
        <v>101.6</v>
      </c>
      <c r="I40" s="159">
        <v>99</v>
      </c>
      <c r="J40" s="159">
        <v>97.6</v>
      </c>
      <c r="K40" s="159">
        <v>102.2</v>
      </c>
      <c r="L40" s="159">
        <v>116.1</v>
      </c>
      <c r="M40" s="159">
        <v>130.9</v>
      </c>
      <c r="N40" s="159">
        <v>100.1</v>
      </c>
      <c r="O40" s="159">
        <v>107.5</v>
      </c>
      <c r="P40" s="159">
        <v>101</v>
      </c>
      <c r="Q40" s="159">
        <v>94.5</v>
      </c>
      <c r="R40" s="159">
        <v>96.4</v>
      </c>
      <c r="S40" s="159">
        <v>106.9</v>
      </c>
      <c r="T40" s="160"/>
      <c r="U40" s="159">
        <v>101.6</v>
      </c>
      <c r="V40" s="159">
        <v>101.4</v>
      </c>
      <c r="W40" s="159">
        <v>103.1</v>
      </c>
      <c r="X40" s="159">
        <v>105.2</v>
      </c>
      <c r="Y40" s="159">
        <v>100.4</v>
      </c>
      <c r="Z40" s="159">
        <v>112.3</v>
      </c>
      <c r="AA40" s="159">
        <v>104</v>
      </c>
      <c r="AB40" s="159">
        <v>85.6</v>
      </c>
      <c r="AC40" s="159">
        <v>106.6</v>
      </c>
      <c r="AD40" s="159">
        <v>98.5</v>
      </c>
      <c r="AE40" s="159">
        <v>96.7</v>
      </c>
      <c r="AF40" s="159">
        <v>84.2</v>
      </c>
      <c r="AG40" s="159">
        <v>77.5</v>
      </c>
      <c r="AH40" s="159">
        <v>92</v>
      </c>
      <c r="AI40" s="159">
        <v>107.5</v>
      </c>
      <c r="AJ40" s="159">
        <v>151.3</v>
      </c>
    </row>
    <row r="41" spans="2:36" ht="25.5" customHeight="1">
      <c r="B41" s="6"/>
      <c r="C41" s="42"/>
      <c r="D41" s="38"/>
      <c r="E41" s="3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</row>
    <row r="42" spans="2:36" ht="25.5" customHeight="1">
      <c r="B42" s="6" t="s">
        <v>2</v>
      </c>
      <c r="C42" s="42" t="s">
        <v>2</v>
      </c>
      <c r="D42" s="38" t="s">
        <v>314</v>
      </c>
      <c r="E42" s="38"/>
      <c r="F42" s="159">
        <v>100</v>
      </c>
      <c r="G42" s="159">
        <v>103.8</v>
      </c>
      <c r="H42" s="159">
        <v>100</v>
      </c>
      <c r="I42" s="159">
        <v>99.7</v>
      </c>
      <c r="J42" s="159">
        <v>99.3</v>
      </c>
      <c r="K42" s="159">
        <v>103.1</v>
      </c>
      <c r="L42" s="159">
        <v>111.5</v>
      </c>
      <c r="M42" s="159">
        <v>120.2</v>
      </c>
      <c r="N42" s="159">
        <v>100.2</v>
      </c>
      <c r="O42" s="159">
        <v>107.3</v>
      </c>
      <c r="P42" s="159">
        <v>101.4</v>
      </c>
      <c r="Q42" s="159">
        <v>96.6</v>
      </c>
      <c r="R42" s="159">
        <v>96.6</v>
      </c>
      <c r="S42" s="159">
        <v>106.9</v>
      </c>
      <c r="T42" s="160"/>
      <c r="U42" s="159">
        <v>101.6</v>
      </c>
      <c r="V42" s="159">
        <v>101.5</v>
      </c>
      <c r="W42" s="159">
        <v>102.5</v>
      </c>
      <c r="X42" s="159">
        <v>105</v>
      </c>
      <c r="Y42" s="159">
        <v>100.1</v>
      </c>
      <c r="Z42" s="159">
        <v>112</v>
      </c>
      <c r="AA42" s="159">
        <v>104</v>
      </c>
      <c r="AB42" s="159">
        <v>86.2</v>
      </c>
      <c r="AC42" s="159">
        <v>107.1</v>
      </c>
      <c r="AD42" s="159">
        <v>98.3</v>
      </c>
      <c r="AE42" s="159">
        <v>96.8</v>
      </c>
      <c r="AF42" s="159">
        <v>84.2</v>
      </c>
      <c r="AG42" s="159">
        <v>77.5</v>
      </c>
      <c r="AH42" s="159">
        <v>91.8</v>
      </c>
      <c r="AI42" s="159">
        <v>107.6</v>
      </c>
      <c r="AJ42" s="159">
        <v>151.3</v>
      </c>
    </row>
    <row r="43" spans="2:36" ht="25.5" customHeight="1">
      <c r="B43" s="6"/>
      <c r="C43" s="42"/>
      <c r="D43" s="38"/>
      <c r="E43" s="38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60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</row>
    <row r="44" spans="2:36" ht="25.5" customHeight="1">
      <c r="B44" s="6" t="s">
        <v>2</v>
      </c>
      <c r="C44" s="42" t="s">
        <v>213</v>
      </c>
      <c r="D44" s="38" t="s">
        <v>314</v>
      </c>
      <c r="E44" s="38"/>
      <c r="F44" s="159">
        <v>100</v>
      </c>
      <c r="G44" s="159">
        <v>103.2</v>
      </c>
      <c r="H44" s="159">
        <v>101</v>
      </c>
      <c r="I44" s="159">
        <v>99</v>
      </c>
      <c r="J44" s="159">
        <v>100.1</v>
      </c>
      <c r="K44" s="159">
        <v>102.8</v>
      </c>
      <c r="L44" s="159">
        <v>107.7</v>
      </c>
      <c r="M44" s="159">
        <v>120.2</v>
      </c>
      <c r="N44" s="159">
        <v>99.2</v>
      </c>
      <c r="O44" s="159">
        <v>106.2</v>
      </c>
      <c r="P44" s="159">
        <v>101.2</v>
      </c>
      <c r="Q44" s="159">
        <v>93</v>
      </c>
      <c r="R44" s="159">
        <v>96.1</v>
      </c>
      <c r="S44" s="159">
        <v>107.1</v>
      </c>
      <c r="T44" s="160"/>
      <c r="U44" s="159">
        <v>101.6</v>
      </c>
      <c r="V44" s="159">
        <v>101.6</v>
      </c>
      <c r="W44" s="159">
        <v>102.4</v>
      </c>
      <c r="X44" s="159">
        <v>104.9</v>
      </c>
      <c r="Y44" s="159">
        <v>99.9</v>
      </c>
      <c r="Z44" s="159">
        <v>112</v>
      </c>
      <c r="AA44" s="159">
        <v>104</v>
      </c>
      <c r="AB44" s="159">
        <v>86.9</v>
      </c>
      <c r="AC44" s="159">
        <v>105.8</v>
      </c>
      <c r="AD44" s="159">
        <v>98.5</v>
      </c>
      <c r="AE44" s="159">
        <v>97.3</v>
      </c>
      <c r="AF44" s="159">
        <v>84.2</v>
      </c>
      <c r="AG44" s="159">
        <v>77.5</v>
      </c>
      <c r="AH44" s="159">
        <v>92.6</v>
      </c>
      <c r="AI44" s="159">
        <v>107.6</v>
      </c>
      <c r="AJ44" s="159">
        <v>151.3</v>
      </c>
    </row>
    <row r="45" spans="2:36" ht="25.5" customHeight="1" thickBot="1">
      <c r="B45" s="6"/>
      <c r="C45" s="42"/>
      <c r="D45" s="38"/>
      <c r="E45" s="38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0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</row>
    <row r="46" spans="1:36" ht="25.5" customHeight="1">
      <c r="A46" s="3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33"/>
      <c r="O46" s="33"/>
      <c r="P46" s="33"/>
      <c r="Q46" s="33"/>
      <c r="R46" s="33"/>
      <c r="S46" s="33"/>
      <c r="T46" s="7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163"/>
      <c r="AF46" s="163"/>
      <c r="AG46" s="163"/>
      <c r="AH46" s="163"/>
      <c r="AI46" s="163"/>
      <c r="AJ46" s="40" t="s">
        <v>745</v>
      </c>
    </row>
  </sheetData>
  <sheetProtection/>
  <mergeCells count="129">
    <mergeCell ref="H11:H12"/>
    <mergeCell ref="I11:I12"/>
    <mergeCell ref="F13:F14"/>
    <mergeCell ref="H4:H9"/>
    <mergeCell ref="I15:I16"/>
    <mergeCell ref="F15:F16"/>
    <mergeCell ref="G15:G16"/>
    <mergeCell ref="H15:H16"/>
    <mergeCell ref="I4:I9"/>
    <mergeCell ref="F11:F12"/>
    <mergeCell ref="G11:G12"/>
    <mergeCell ref="F3:F9"/>
    <mergeCell ref="G3:G9"/>
    <mergeCell ref="A3:E9"/>
    <mergeCell ref="B15:D15"/>
    <mergeCell ref="B11:D11"/>
    <mergeCell ref="B12:D12"/>
    <mergeCell ref="L15:L16"/>
    <mergeCell ref="M15:M16"/>
    <mergeCell ref="N15:N16"/>
    <mergeCell ref="O15:O16"/>
    <mergeCell ref="B16:D16"/>
    <mergeCell ref="B13:D13"/>
    <mergeCell ref="B14:D14"/>
    <mergeCell ref="K15:K16"/>
    <mergeCell ref="J15:J16"/>
    <mergeCell ref="AJ15:AJ16"/>
    <mergeCell ref="Y15:Y16"/>
    <mergeCell ref="Z15:Z16"/>
    <mergeCell ref="AA15:AA16"/>
    <mergeCell ref="AB15:AB16"/>
    <mergeCell ref="AC15:AC16"/>
    <mergeCell ref="AD15:AD16"/>
    <mergeCell ref="AE15:AE16"/>
    <mergeCell ref="AG15:AG16"/>
    <mergeCell ref="AH15:AH16"/>
    <mergeCell ref="P15:P16"/>
    <mergeCell ref="AI15:AI16"/>
    <mergeCell ref="R15:R16"/>
    <mergeCell ref="S15:S16"/>
    <mergeCell ref="U15:U16"/>
    <mergeCell ref="V15:V16"/>
    <mergeCell ref="W15:W16"/>
    <mergeCell ref="X15:X16"/>
    <mergeCell ref="AF15:AF16"/>
    <mergeCell ref="Q15:Q16"/>
    <mergeCell ref="J4:J9"/>
    <mergeCell ref="K4:K9"/>
    <mergeCell ref="L4:L9"/>
    <mergeCell ref="M4:M9"/>
    <mergeCell ref="N4:N9"/>
    <mergeCell ref="O4:O9"/>
    <mergeCell ref="U3:U9"/>
    <mergeCell ref="V4:V9"/>
    <mergeCell ref="R4:R9"/>
    <mergeCell ref="S4:S9"/>
    <mergeCell ref="P4:P9"/>
    <mergeCell ref="Q4:Q9"/>
    <mergeCell ref="AI3:AI9"/>
    <mergeCell ref="Y4:Y9"/>
    <mergeCell ref="AB3:AB9"/>
    <mergeCell ref="AC3:AC9"/>
    <mergeCell ref="AD3:AD9"/>
    <mergeCell ref="AE3:AE9"/>
    <mergeCell ref="A1:S1"/>
    <mergeCell ref="U1:AJ1"/>
    <mergeCell ref="Z4:Z9"/>
    <mergeCell ref="AA4:AA9"/>
    <mergeCell ref="AG4:AG9"/>
    <mergeCell ref="W4:W9"/>
    <mergeCell ref="AJ4:AJ9"/>
    <mergeCell ref="X3:X9"/>
    <mergeCell ref="AF3:AF9"/>
    <mergeCell ref="AH3:AH9"/>
    <mergeCell ref="W11:W12"/>
    <mergeCell ref="K11:K12"/>
    <mergeCell ref="L11:L12"/>
    <mergeCell ref="M11:M12"/>
    <mergeCell ref="N11:N12"/>
    <mergeCell ref="O11:O12"/>
    <mergeCell ref="P11:P12"/>
    <mergeCell ref="U11:U12"/>
    <mergeCell ref="V11:V12"/>
    <mergeCell ref="J11:J12"/>
    <mergeCell ref="P13:P14"/>
    <mergeCell ref="AI11:AI12"/>
    <mergeCell ref="X11:X12"/>
    <mergeCell ref="Y11:Y12"/>
    <mergeCell ref="Z11:Z12"/>
    <mergeCell ref="AA11:AA12"/>
    <mergeCell ref="AB11:AB12"/>
    <mergeCell ref="AC11:AC12"/>
    <mergeCell ref="AG11:AG12"/>
    <mergeCell ref="AH11:AH12"/>
    <mergeCell ref="N13:N14"/>
    <mergeCell ref="AF13:AF14"/>
    <mergeCell ref="O13:O14"/>
    <mergeCell ref="AD11:AD12"/>
    <mergeCell ref="AE11:AE12"/>
    <mergeCell ref="AF11:AF12"/>
    <mergeCell ref="Q11:Q12"/>
    <mergeCell ref="R11:R12"/>
    <mergeCell ref="S11:S12"/>
    <mergeCell ref="AI13:AI14"/>
    <mergeCell ref="AJ13:AJ14"/>
    <mergeCell ref="AJ11:AJ12"/>
    <mergeCell ref="G13:G14"/>
    <mergeCell ref="H13:H14"/>
    <mergeCell ref="I13:I14"/>
    <mergeCell ref="J13:J14"/>
    <mergeCell ref="K13:K14"/>
    <mergeCell ref="L13:L14"/>
    <mergeCell ref="M13:M14"/>
    <mergeCell ref="AG13:AG14"/>
    <mergeCell ref="AH13:AH14"/>
    <mergeCell ref="X13:X14"/>
    <mergeCell ref="Z13:Z14"/>
    <mergeCell ref="AA13:AA14"/>
    <mergeCell ref="AB13:AB14"/>
    <mergeCell ref="Y13:Y14"/>
    <mergeCell ref="Q13:Q14"/>
    <mergeCell ref="R13:R14"/>
    <mergeCell ref="AD13:AD14"/>
    <mergeCell ref="AE13:AE14"/>
    <mergeCell ref="AC13:AC14"/>
    <mergeCell ref="S13:S14"/>
    <mergeCell ref="U13:U14"/>
    <mergeCell ref="V13:V14"/>
    <mergeCell ref="W13:W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3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X97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G104" sqref="G104"/>
    </sheetView>
  </sheetViews>
  <sheetFormatPr defaultColWidth="3.625" defaultRowHeight="19.5" customHeight="1"/>
  <cols>
    <col min="1" max="1" width="4.625" style="30" customWidth="1"/>
    <col min="2" max="2" width="3.625" style="30" customWidth="1"/>
    <col min="3" max="3" width="9.125" style="30" customWidth="1"/>
    <col min="4" max="4" width="2.625" style="30" customWidth="1"/>
    <col min="5" max="5" width="11.125" style="30" customWidth="1"/>
    <col min="6" max="11" width="11.625" style="30" customWidth="1"/>
    <col min="12" max="12" width="1.625" style="30" customWidth="1"/>
    <col min="13" max="19" width="11.625" style="30" customWidth="1"/>
    <col min="20" max="20" width="16.125" style="30" customWidth="1"/>
    <col min="21" max="21" width="3.625" style="30" customWidth="1"/>
    <col min="22" max="22" width="4.625" style="30" customWidth="1"/>
    <col min="23" max="16384" width="3.625" style="30" customWidth="1"/>
  </cols>
  <sheetData>
    <row r="1" spans="1:22" ht="19.5" customHeight="1">
      <c r="A1" s="252" t="s">
        <v>486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4"/>
      <c r="M1" s="250" t="s">
        <v>737</v>
      </c>
      <c r="N1" s="250"/>
      <c r="O1" s="250"/>
      <c r="P1" s="250"/>
      <c r="Q1" s="250"/>
      <c r="R1" s="250"/>
      <c r="S1" s="250"/>
      <c r="T1" s="250"/>
      <c r="U1" s="250"/>
      <c r="V1" s="250"/>
    </row>
    <row r="2" spans="1:8" ht="19.5" customHeight="1" thickBot="1">
      <c r="A2" s="241" t="s">
        <v>405</v>
      </c>
      <c r="B2" s="241"/>
      <c r="C2" s="241"/>
      <c r="D2" s="241"/>
      <c r="E2" s="241"/>
      <c r="F2" s="26"/>
      <c r="G2" s="26"/>
      <c r="H2" s="26"/>
    </row>
    <row r="3" spans="1:22" ht="19.5" customHeight="1">
      <c r="A3" s="277" t="s">
        <v>42</v>
      </c>
      <c r="B3" s="340"/>
      <c r="C3" s="340"/>
      <c r="D3" s="340"/>
      <c r="E3" s="340"/>
      <c r="F3" s="339" t="s">
        <v>28</v>
      </c>
      <c r="G3" s="57" t="s">
        <v>27</v>
      </c>
      <c r="H3" s="339" t="s">
        <v>29</v>
      </c>
      <c r="I3" s="339" t="s">
        <v>30</v>
      </c>
      <c r="J3" s="339" t="s">
        <v>31</v>
      </c>
      <c r="K3" s="58" t="s">
        <v>33</v>
      </c>
      <c r="L3" s="64"/>
      <c r="M3" s="59" t="s">
        <v>34</v>
      </c>
      <c r="N3" s="339" t="s">
        <v>36</v>
      </c>
      <c r="O3" s="339" t="s">
        <v>37</v>
      </c>
      <c r="P3" s="339" t="s">
        <v>38</v>
      </c>
      <c r="Q3" s="339" t="s">
        <v>39</v>
      </c>
      <c r="R3" s="339" t="s">
        <v>40</v>
      </c>
      <c r="S3" s="164" t="s">
        <v>388</v>
      </c>
      <c r="T3" s="339" t="s">
        <v>41</v>
      </c>
      <c r="U3" s="340"/>
      <c r="V3" s="341"/>
    </row>
    <row r="4" spans="1:24" ht="19.5" customHeight="1">
      <c r="A4" s="351"/>
      <c r="B4" s="342"/>
      <c r="C4" s="342"/>
      <c r="D4" s="342"/>
      <c r="E4" s="342"/>
      <c r="F4" s="346"/>
      <c r="G4" s="60" t="s">
        <v>26</v>
      </c>
      <c r="H4" s="346"/>
      <c r="I4" s="346"/>
      <c r="J4" s="346"/>
      <c r="K4" s="61" t="s">
        <v>32</v>
      </c>
      <c r="L4" s="52"/>
      <c r="M4" s="62" t="s">
        <v>35</v>
      </c>
      <c r="N4" s="346"/>
      <c r="O4" s="346"/>
      <c r="P4" s="346"/>
      <c r="Q4" s="346"/>
      <c r="R4" s="346"/>
      <c r="S4" s="155" t="s">
        <v>389</v>
      </c>
      <c r="T4" s="342"/>
      <c r="U4" s="342"/>
      <c r="V4" s="343"/>
      <c r="X4" s="7"/>
    </row>
    <row r="5" spans="1:24" s="36" customFormat="1" ht="19.5" customHeight="1">
      <c r="A5" s="65"/>
      <c r="C5" s="352" t="s">
        <v>412</v>
      </c>
      <c r="D5" s="353"/>
      <c r="E5" s="354"/>
      <c r="F5" s="97">
        <v>99.6</v>
      </c>
      <c r="G5" s="165">
        <v>-0.7</v>
      </c>
      <c r="H5" s="97">
        <v>103.3</v>
      </c>
      <c r="I5" s="97">
        <v>99.4</v>
      </c>
      <c r="J5" s="97">
        <v>105.9</v>
      </c>
      <c r="K5" s="97">
        <v>89.6</v>
      </c>
      <c r="L5" s="97"/>
      <c r="M5" s="97">
        <v>99.8</v>
      </c>
      <c r="N5" s="97">
        <v>98.8</v>
      </c>
      <c r="O5" s="97">
        <v>98.4</v>
      </c>
      <c r="P5" s="97">
        <v>93.1</v>
      </c>
      <c r="Q5" s="97">
        <v>92.7</v>
      </c>
      <c r="R5" s="97">
        <v>103</v>
      </c>
      <c r="S5" s="97">
        <v>99.7</v>
      </c>
      <c r="T5" s="166" t="s">
        <v>412</v>
      </c>
      <c r="V5" s="167"/>
      <c r="X5" s="98"/>
    </row>
    <row r="6" spans="1:24" s="36" customFormat="1" ht="19.5" customHeight="1">
      <c r="A6" s="65"/>
      <c r="C6" s="355"/>
      <c r="D6" s="337"/>
      <c r="E6" s="338"/>
      <c r="F6" s="99"/>
      <c r="G6" s="168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2"/>
      <c r="V6" s="93"/>
      <c r="X6" s="98"/>
    </row>
    <row r="7" spans="1:24" ht="19.5" customHeight="1">
      <c r="A7" s="347" t="s">
        <v>413</v>
      </c>
      <c r="B7" s="169"/>
      <c r="C7" s="285" t="s">
        <v>414</v>
      </c>
      <c r="D7" s="337"/>
      <c r="E7" s="338"/>
      <c r="F7" s="99">
        <v>99.3</v>
      </c>
      <c r="G7" s="168">
        <v>-0.9</v>
      </c>
      <c r="H7" s="99">
        <v>102.2</v>
      </c>
      <c r="I7" s="99">
        <v>99.1</v>
      </c>
      <c r="J7" s="99">
        <v>103.8</v>
      </c>
      <c r="K7" s="99">
        <v>87.8</v>
      </c>
      <c r="L7" s="99">
        <v>98.3</v>
      </c>
      <c r="M7" s="99">
        <v>98.3</v>
      </c>
      <c r="N7" s="99">
        <v>99.1</v>
      </c>
      <c r="O7" s="99">
        <v>98.4</v>
      </c>
      <c r="P7" s="99">
        <v>97.1</v>
      </c>
      <c r="Q7" s="99">
        <v>93.7</v>
      </c>
      <c r="R7" s="99">
        <v>103</v>
      </c>
      <c r="S7" s="99">
        <v>99.3</v>
      </c>
      <c r="T7" s="94" t="s">
        <v>414</v>
      </c>
      <c r="U7" s="25"/>
      <c r="V7" s="349" t="s">
        <v>413</v>
      </c>
      <c r="X7" s="98"/>
    </row>
    <row r="8" spans="1:24" ht="19.5" customHeight="1">
      <c r="A8" s="347"/>
      <c r="B8" s="95"/>
      <c r="C8" s="285" t="s">
        <v>415</v>
      </c>
      <c r="D8" s="337"/>
      <c r="E8" s="338"/>
      <c r="F8" s="99">
        <v>99.5</v>
      </c>
      <c r="G8" s="168">
        <v>-0.7</v>
      </c>
      <c r="H8" s="99">
        <v>103.1</v>
      </c>
      <c r="I8" s="99">
        <v>99</v>
      </c>
      <c r="J8" s="99">
        <v>105.1</v>
      </c>
      <c r="K8" s="99">
        <v>89.9</v>
      </c>
      <c r="L8" s="99"/>
      <c r="M8" s="99">
        <v>100.6</v>
      </c>
      <c r="N8" s="99">
        <v>98.7</v>
      </c>
      <c r="O8" s="99">
        <v>98.4</v>
      </c>
      <c r="P8" s="99">
        <v>92.6</v>
      </c>
      <c r="Q8" s="99">
        <v>92.7</v>
      </c>
      <c r="R8" s="99">
        <v>103.1</v>
      </c>
      <c r="S8" s="99">
        <v>99.6</v>
      </c>
      <c r="T8" s="94" t="s">
        <v>415</v>
      </c>
      <c r="U8" s="11"/>
      <c r="V8" s="349"/>
      <c r="X8" s="98"/>
    </row>
    <row r="9" spans="1:24" ht="19.5" customHeight="1">
      <c r="A9" s="347"/>
      <c r="B9" s="95"/>
      <c r="C9" s="285" t="s">
        <v>416</v>
      </c>
      <c r="D9" s="337"/>
      <c r="E9" s="338"/>
      <c r="F9" s="99">
        <v>99.7</v>
      </c>
      <c r="G9" s="168">
        <v>-0.6</v>
      </c>
      <c r="H9" s="99">
        <v>103.4</v>
      </c>
      <c r="I9" s="99">
        <v>99.9</v>
      </c>
      <c r="J9" s="99">
        <v>107.1</v>
      </c>
      <c r="K9" s="99">
        <v>89.8</v>
      </c>
      <c r="L9" s="99"/>
      <c r="M9" s="99">
        <v>99.3</v>
      </c>
      <c r="N9" s="99">
        <v>98.9</v>
      </c>
      <c r="O9" s="99">
        <v>98.2</v>
      </c>
      <c r="P9" s="99">
        <v>93.2</v>
      </c>
      <c r="Q9" s="99">
        <v>92.7</v>
      </c>
      <c r="R9" s="99">
        <v>102.8</v>
      </c>
      <c r="S9" s="99">
        <v>99.7</v>
      </c>
      <c r="T9" s="94" t="s">
        <v>416</v>
      </c>
      <c r="U9" s="11"/>
      <c r="V9" s="349"/>
      <c r="X9" s="98"/>
    </row>
    <row r="10" spans="1:24" ht="19.5" customHeight="1">
      <c r="A10" s="347"/>
      <c r="B10" s="95"/>
      <c r="C10" s="285" t="s">
        <v>417</v>
      </c>
      <c r="D10" s="337"/>
      <c r="E10" s="338"/>
      <c r="F10" s="99">
        <v>100.3</v>
      </c>
      <c r="G10" s="168">
        <v>-0.6</v>
      </c>
      <c r="H10" s="99">
        <v>104.3</v>
      </c>
      <c r="I10" s="99">
        <v>100.7</v>
      </c>
      <c r="J10" s="99">
        <v>107.1</v>
      </c>
      <c r="K10" s="99">
        <v>92.3</v>
      </c>
      <c r="L10" s="99"/>
      <c r="M10" s="99">
        <v>100</v>
      </c>
      <c r="N10" s="99">
        <v>98.1</v>
      </c>
      <c r="O10" s="99">
        <v>98.3</v>
      </c>
      <c r="P10" s="99">
        <v>83.8</v>
      </c>
      <c r="Q10" s="99">
        <v>93.5</v>
      </c>
      <c r="R10" s="99">
        <v>103.3</v>
      </c>
      <c r="S10" s="99">
        <v>100.2</v>
      </c>
      <c r="T10" s="94" t="s">
        <v>417</v>
      </c>
      <c r="U10" s="11"/>
      <c r="V10" s="349"/>
      <c r="X10" s="98"/>
    </row>
    <row r="11" spans="1:24" ht="19.5" customHeight="1">
      <c r="A11" s="348"/>
      <c r="B11" s="126"/>
      <c r="C11" s="285" t="s">
        <v>418</v>
      </c>
      <c r="D11" s="337"/>
      <c r="E11" s="338"/>
      <c r="F11" s="99">
        <v>100.1</v>
      </c>
      <c r="G11" s="168">
        <v>-0.5</v>
      </c>
      <c r="H11" s="99">
        <v>104.8</v>
      </c>
      <c r="I11" s="99">
        <v>99.9</v>
      </c>
      <c r="J11" s="99">
        <v>107.6</v>
      </c>
      <c r="K11" s="99">
        <v>89.8</v>
      </c>
      <c r="L11" s="99"/>
      <c r="M11" s="99">
        <v>101.4</v>
      </c>
      <c r="N11" s="99">
        <v>98.7</v>
      </c>
      <c r="O11" s="99">
        <v>98.8</v>
      </c>
      <c r="P11" s="99">
        <v>89.3</v>
      </c>
      <c r="Q11" s="99">
        <v>91.3</v>
      </c>
      <c r="R11" s="99">
        <v>103.1</v>
      </c>
      <c r="S11" s="99">
        <v>100.3</v>
      </c>
      <c r="T11" s="94" t="s">
        <v>418</v>
      </c>
      <c r="U11" s="120"/>
      <c r="V11" s="350"/>
      <c r="X11" s="98"/>
    </row>
    <row r="12" spans="1:22" ht="19.5" customHeight="1">
      <c r="A12" s="31"/>
      <c r="C12" s="356"/>
      <c r="D12" s="337"/>
      <c r="E12" s="338"/>
      <c r="F12" s="99"/>
      <c r="G12" s="168"/>
      <c r="H12" s="99"/>
      <c r="I12" s="99"/>
      <c r="J12" s="99"/>
      <c r="K12" s="99"/>
      <c r="L12" s="99"/>
      <c r="M12" s="99"/>
      <c r="O12" s="99"/>
      <c r="P12" s="99"/>
      <c r="Q12" s="99"/>
      <c r="R12" s="99"/>
      <c r="S12" s="99"/>
      <c r="T12" s="94"/>
      <c r="V12" s="47"/>
    </row>
    <row r="13" spans="1:22" ht="19.5" customHeight="1">
      <c r="A13" s="31"/>
      <c r="C13" s="356"/>
      <c r="D13" s="337"/>
      <c r="E13" s="338"/>
      <c r="F13" s="99"/>
      <c r="G13" s="168"/>
      <c r="H13" s="99"/>
      <c r="I13" s="99"/>
      <c r="J13" s="99"/>
      <c r="K13" s="99"/>
      <c r="L13" s="99"/>
      <c r="M13" s="99"/>
      <c r="O13" s="99"/>
      <c r="P13" s="99"/>
      <c r="Q13" s="99"/>
      <c r="R13" s="99"/>
      <c r="S13" s="99"/>
      <c r="T13" s="94"/>
      <c r="V13" s="47"/>
    </row>
    <row r="14" spans="1:22" ht="19.5" customHeight="1">
      <c r="A14" s="347" t="s">
        <v>419</v>
      </c>
      <c r="B14" s="169"/>
      <c r="C14" s="285" t="s">
        <v>420</v>
      </c>
      <c r="D14" s="337"/>
      <c r="E14" s="338"/>
      <c r="F14" s="99">
        <v>99.4</v>
      </c>
      <c r="G14" s="168">
        <v>-0.4</v>
      </c>
      <c r="H14" s="99">
        <v>101.8</v>
      </c>
      <c r="I14" s="99">
        <v>97.7</v>
      </c>
      <c r="J14" s="99">
        <v>109.2</v>
      </c>
      <c r="K14" s="99">
        <v>921</v>
      </c>
      <c r="L14" s="99"/>
      <c r="M14" s="99">
        <v>98.6</v>
      </c>
      <c r="N14" s="99">
        <v>98.9</v>
      </c>
      <c r="O14" s="99">
        <v>99.3</v>
      </c>
      <c r="P14" s="99">
        <v>92.6</v>
      </c>
      <c r="Q14" s="99">
        <v>91.9</v>
      </c>
      <c r="R14" s="99">
        <v>102.3</v>
      </c>
      <c r="S14" s="99">
        <v>99.7</v>
      </c>
      <c r="T14" s="94" t="s">
        <v>420</v>
      </c>
      <c r="U14" s="25"/>
      <c r="V14" s="349" t="s">
        <v>419</v>
      </c>
    </row>
    <row r="15" spans="1:22" ht="19.5" customHeight="1">
      <c r="A15" s="347"/>
      <c r="B15" s="95"/>
      <c r="C15" s="285" t="s">
        <v>421</v>
      </c>
      <c r="D15" s="337"/>
      <c r="E15" s="338"/>
      <c r="F15" s="99">
        <v>99.9</v>
      </c>
      <c r="G15" s="168">
        <v>-0.6</v>
      </c>
      <c r="H15" s="99">
        <v>103.8</v>
      </c>
      <c r="I15" s="99">
        <v>98</v>
      </c>
      <c r="J15" s="99">
        <v>109.2</v>
      </c>
      <c r="K15" s="99">
        <v>89.4</v>
      </c>
      <c r="L15" s="99"/>
      <c r="M15" s="99">
        <v>99.3</v>
      </c>
      <c r="N15" s="99">
        <v>98.5</v>
      </c>
      <c r="O15" s="99">
        <v>98.9</v>
      </c>
      <c r="P15" s="99">
        <v>88</v>
      </c>
      <c r="Q15" s="99">
        <v>93.4</v>
      </c>
      <c r="R15" s="99">
        <v>103.1</v>
      </c>
      <c r="S15" s="99">
        <v>100.3</v>
      </c>
      <c r="T15" s="94" t="s">
        <v>421</v>
      </c>
      <c r="U15" s="11"/>
      <c r="V15" s="349"/>
    </row>
    <row r="16" spans="1:22" ht="19.5" customHeight="1">
      <c r="A16" s="347"/>
      <c r="B16" s="95"/>
      <c r="C16" s="285" t="s">
        <v>422</v>
      </c>
      <c r="D16" s="337"/>
      <c r="E16" s="338"/>
      <c r="F16" s="99">
        <v>99.5</v>
      </c>
      <c r="G16" s="168">
        <v>-0.8</v>
      </c>
      <c r="H16" s="99">
        <v>102.8</v>
      </c>
      <c r="I16" s="99">
        <v>99.7</v>
      </c>
      <c r="J16" s="99">
        <v>105.5</v>
      </c>
      <c r="K16" s="99">
        <v>90.1</v>
      </c>
      <c r="L16" s="99"/>
      <c r="M16" s="99">
        <v>98.6</v>
      </c>
      <c r="N16" s="99">
        <v>98.9</v>
      </c>
      <c r="O16" s="99">
        <v>98.3</v>
      </c>
      <c r="P16" s="99">
        <v>95</v>
      </c>
      <c r="Q16" s="99">
        <v>93.2</v>
      </c>
      <c r="R16" s="99">
        <v>103.2</v>
      </c>
      <c r="S16" s="99">
        <v>99.5</v>
      </c>
      <c r="T16" s="94" t="s">
        <v>422</v>
      </c>
      <c r="U16" s="11"/>
      <c r="V16" s="349"/>
    </row>
    <row r="17" spans="1:22" ht="19.5" customHeight="1">
      <c r="A17" s="347"/>
      <c r="B17" s="95"/>
      <c r="C17" s="285" t="s">
        <v>423</v>
      </c>
      <c r="D17" s="337"/>
      <c r="E17" s="338"/>
      <c r="F17" s="99">
        <v>99.1</v>
      </c>
      <c r="G17" s="168">
        <v>-1</v>
      </c>
      <c r="H17" s="99">
        <v>103.7</v>
      </c>
      <c r="I17" s="99">
        <v>98.1</v>
      </c>
      <c r="J17" s="99">
        <v>104</v>
      </c>
      <c r="K17" s="99">
        <v>87.1</v>
      </c>
      <c r="L17" s="99"/>
      <c r="M17" s="99">
        <v>101.7</v>
      </c>
      <c r="N17" s="99">
        <v>97.3</v>
      </c>
      <c r="O17" s="99">
        <v>98.2</v>
      </c>
      <c r="P17" s="99">
        <v>87.6</v>
      </c>
      <c r="Q17" s="99">
        <v>91.9</v>
      </c>
      <c r="R17" s="99">
        <v>103</v>
      </c>
      <c r="S17" s="99">
        <v>99.4</v>
      </c>
      <c r="T17" s="94" t="s">
        <v>423</v>
      </c>
      <c r="U17" s="11"/>
      <c r="V17" s="349"/>
    </row>
    <row r="18" spans="1:22" ht="19.5" customHeight="1">
      <c r="A18" s="347"/>
      <c r="B18" s="95"/>
      <c r="C18" s="285" t="s">
        <v>424</v>
      </c>
      <c r="D18" s="337"/>
      <c r="E18" s="338"/>
      <c r="F18" s="99">
        <v>99.8</v>
      </c>
      <c r="G18" s="168">
        <v>-0.9</v>
      </c>
      <c r="H18" s="99">
        <v>104.1</v>
      </c>
      <c r="I18" s="99">
        <v>98.9</v>
      </c>
      <c r="J18" s="99">
        <v>106.5</v>
      </c>
      <c r="K18" s="99">
        <v>88.4</v>
      </c>
      <c r="L18" s="99"/>
      <c r="M18" s="99">
        <v>101.4</v>
      </c>
      <c r="N18" s="99">
        <v>98.9</v>
      </c>
      <c r="O18" s="99">
        <v>98.4</v>
      </c>
      <c r="P18" s="99">
        <v>92.8</v>
      </c>
      <c r="Q18" s="99">
        <v>93.2</v>
      </c>
      <c r="R18" s="99">
        <v>103.5</v>
      </c>
      <c r="S18" s="99">
        <v>100.1</v>
      </c>
      <c r="T18" s="94" t="s">
        <v>424</v>
      </c>
      <c r="U18" s="11"/>
      <c r="V18" s="349"/>
    </row>
    <row r="19" spans="1:22" ht="19.5" customHeight="1">
      <c r="A19" s="347"/>
      <c r="B19" s="95"/>
      <c r="C19" s="285" t="s">
        <v>425</v>
      </c>
      <c r="D19" s="337"/>
      <c r="E19" s="338"/>
      <c r="F19" s="99">
        <v>99.6</v>
      </c>
      <c r="G19" s="168">
        <v>-0.5</v>
      </c>
      <c r="H19" s="99">
        <v>103.2</v>
      </c>
      <c r="I19" s="99">
        <v>99.3</v>
      </c>
      <c r="J19" s="99">
        <v>104</v>
      </c>
      <c r="K19" s="99">
        <v>89.9</v>
      </c>
      <c r="L19" s="99"/>
      <c r="M19" s="99">
        <v>100</v>
      </c>
      <c r="N19" s="99">
        <v>99</v>
      </c>
      <c r="O19" s="99">
        <v>98.3</v>
      </c>
      <c r="P19" s="99">
        <v>96.4</v>
      </c>
      <c r="Q19" s="99">
        <v>92.4</v>
      </c>
      <c r="R19" s="99">
        <v>103.3</v>
      </c>
      <c r="S19" s="99">
        <v>99.7</v>
      </c>
      <c r="T19" s="94" t="s">
        <v>425</v>
      </c>
      <c r="U19" s="11"/>
      <c r="V19" s="349"/>
    </row>
    <row r="20" spans="1:22" ht="19.5" customHeight="1">
      <c r="A20" s="347"/>
      <c r="B20" s="95"/>
      <c r="C20" s="285" t="s">
        <v>426</v>
      </c>
      <c r="D20" s="337"/>
      <c r="E20" s="338"/>
      <c r="F20" s="99">
        <v>99.9</v>
      </c>
      <c r="G20" s="168">
        <v>-0.8</v>
      </c>
      <c r="H20" s="99">
        <v>104.3</v>
      </c>
      <c r="I20" s="99">
        <v>100.2</v>
      </c>
      <c r="J20" s="99">
        <v>106.1</v>
      </c>
      <c r="K20" s="99">
        <v>87.6</v>
      </c>
      <c r="L20" s="99"/>
      <c r="M20" s="99">
        <v>103.3</v>
      </c>
      <c r="N20" s="99">
        <v>98.8</v>
      </c>
      <c r="O20" s="99">
        <v>98.7</v>
      </c>
      <c r="P20" s="99">
        <v>89.4</v>
      </c>
      <c r="Q20" s="99">
        <v>91.5</v>
      </c>
      <c r="R20" s="99">
        <v>102.7</v>
      </c>
      <c r="S20" s="99">
        <v>99.8</v>
      </c>
      <c r="T20" s="94" t="s">
        <v>426</v>
      </c>
      <c r="U20" s="11"/>
      <c r="V20" s="349"/>
    </row>
    <row r="21" spans="1:22" ht="19.5" customHeight="1">
      <c r="A21" s="347"/>
      <c r="B21" s="95"/>
      <c r="C21" s="285" t="s">
        <v>427</v>
      </c>
      <c r="D21" s="337"/>
      <c r="E21" s="338"/>
      <c r="F21" s="99">
        <v>99.5</v>
      </c>
      <c r="G21" s="168">
        <v>-0.8</v>
      </c>
      <c r="H21" s="99">
        <v>104.6</v>
      </c>
      <c r="I21" s="99">
        <v>98.7</v>
      </c>
      <c r="J21" s="99">
        <v>107.7</v>
      </c>
      <c r="K21" s="99">
        <v>91.4</v>
      </c>
      <c r="L21" s="99"/>
      <c r="M21" s="99">
        <v>99.6</v>
      </c>
      <c r="N21" s="99">
        <v>98.1</v>
      </c>
      <c r="O21" s="99">
        <v>97.7</v>
      </c>
      <c r="P21" s="99">
        <v>87.3</v>
      </c>
      <c r="Q21" s="99">
        <v>91.5</v>
      </c>
      <c r="R21" s="99">
        <v>103.4</v>
      </c>
      <c r="S21" s="99">
        <v>99.9</v>
      </c>
      <c r="T21" s="94" t="s">
        <v>427</v>
      </c>
      <c r="U21" s="11"/>
      <c r="V21" s="349"/>
    </row>
    <row r="22" spans="1:22" ht="19.5" customHeight="1">
      <c r="A22" s="347"/>
      <c r="B22" s="95"/>
      <c r="C22" s="285" t="s">
        <v>428</v>
      </c>
      <c r="D22" s="337"/>
      <c r="E22" s="338"/>
      <c r="F22" s="99">
        <v>99.8</v>
      </c>
      <c r="G22" s="168">
        <v>-0.6</v>
      </c>
      <c r="H22" s="99">
        <v>104</v>
      </c>
      <c r="I22" s="99">
        <v>100.6</v>
      </c>
      <c r="J22" s="99">
        <v>105.2</v>
      </c>
      <c r="K22" s="99">
        <v>89.5</v>
      </c>
      <c r="L22" s="99"/>
      <c r="M22" s="99">
        <v>100.4</v>
      </c>
      <c r="N22" s="99">
        <v>99.1</v>
      </c>
      <c r="O22" s="99">
        <v>98.6</v>
      </c>
      <c r="P22" s="99">
        <v>89</v>
      </c>
      <c r="Q22" s="99">
        <v>92.1</v>
      </c>
      <c r="R22" s="99">
        <v>102.2</v>
      </c>
      <c r="S22" s="99">
        <v>99.8</v>
      </c>
      <c r="T22" s="94" t="s">
        <v>428</v>
      </c>
      <c r="U22" s="11"/>
      <c r="V22" s="349"/>
    </row>
    <row r="23" spans="1:22" ht="19.5" customHeight="1">
      <c r="A23" s="348"/>
      <c r="B23" s="126"/>
      <c r="C23" s="285" t="s">
        <v>429</v>
      </c>
      <c r="D23" s="337"/>
      <c r="E23" s="338"/>
      <c r="F23" s="99">
        <v>101.4</v>
      </c>
      <c r="G23" s="168">
        <v>-0.5</v>
      </c>
      <c r="H23" s="99">
        <v>106</v>
      </c>
      <c r="I23" s="99">
        <v>101.7</v>
      </c>
      <c r="J23" s="99">
        <v>105.9</v>
      </c>
      <c r="K23" s="99">
        <v>92.7</v>
      </c>
      <c r="L23" s="99"/>
      <c r="M23" s="99">
        <v>100.4</v>
      </c>
      <c r="N23" s="99">
        <v>100.8</v>
      </c>
      <c r="O23" s="99">
        <v>98.6</v>
      </c>
      <c r="P23" s="99">
        <v>87.6</v>
      </c>
      <c r="Q23" s="99">
        <v>93.5</v>
      </c>
      <c r="R23" s="99">
        <v>102.9</v>
      </c>
      <c r="S23" s="99">
        <v>101.3</v>
      </c>
      <c r="T23" s="94" t="s">
        <v>429</v>
      </c>
      <c r="U23" s="120"/>
      <c r="V23" s="350"/>
    </row>
    <row r="24" spans="1:22" ht="19.5" customHeight="1">
      <c r="A24" s="31"/>
      <c r="C24" s="356"/>
      <c r="D24" s="337"/>
      <c r="E24" s="338"/>
      <c r="F24" s="99"/>
      <c r="G24" s="16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4"/>
      <c r="V24" s="47"/>
    </row>
    <row r="25" spans="1:22" ht="19.5" customHeight="1">
      <c r="A25" s="31"/>
      <c r="C25" s="356"/>
      <c r="D25" s="337"/>
      <c r="E25" s="338"/>
      <c r="F25" s="99"/>
      <c r="G25" s="168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4"/>
      <c r="V25" s="47"/>
    </row>
    <row r="26" spans="1:22" ht="19.5" customHeight="1">
      <c r="A26" s="347" t="s">
        <v>430</v>
      </c>
      <c r="B26" s="169"/>
      <c r="C26" s="285" t="s">
        <v>431</v>
      </c>
      <c r="D26" s="337"/>
      <c r="E26" s="338"/>
      <c r="F26" s="99">
        <v>99.1</v>
      </c>
      <c r="G26" s="168">
        <v>-0.6</v>
      </c>
      <c r="H26" s="99">
        <v>101.9</v>
      </c>
      <c r="I26" s="99">
        <v>96.9</v>
      </c>
      <c r="J26" s="99">
        <v>107.7</v>
      </c>
      <c r="K26" s="99">
        <v>91.7</v>
      </c>
      <c r="L26" s="99"/>
      <c r="M26" s="99">
        <v>102.1</v>
      </c>
      <c r="N26" s="99">
        <v>98.6</v>
      </c>
      <c r="O26" s="99">
        <v>99.2</v>
      </c>
      <c r="P26" s="99">
        <v>97</v>
      </c>
      <c r="Q26" s="99">
        <v>91.5</v>
      </c>
      <c r="R26" s="99">
        <v>102.2</v>
      </c>
      <c r="S26" s="99">
        <v>99.4</v>
      </c>
      <c r="T26" s="94" t="s">
        <v>431</v>
      </c>
      <c r="U26" s="25"/>
      <c r="V26" s="349" t="s">
        <v>430</v>
      </c>
    </row>
    <row r="27" spans="1:22" ht="19.5" customHeight="1">
      <c r="A27" s="347"/>
      <c r="B27" s="95"/>
      <c r="C27" s="285"/>
      <c r="D27" s="337"/>
      <c r="E27" s="338"/>
      <c r="F27" s="99"/>
      <c r="G27" s="168"/>
      <c r="H27" s="99"/>
      <c r="I27" s="99"/>
      <c r="K27" s="99"/>
      <c r="L27" s="99"/>
      <c r="M27" s="99"/>
      <c r="N27" s="99"/>
      <c r="O27" s="99"/>
      <c r="P27" s="99"/>
      <c r="Q27" s="99"/>
      <c r="R27" s="99"/>
      <c r="S27" s="99"/>
      <c r="T27" s="94"/>
      <c r="U27" s="11"/>
      <c r="V27" s="349"/>
    </row>
    <row r="28" spans="1:22" ht="19.5" customHeight="1">
      <c r="A28" s="347"/>
      <c r="B28" s="95"/>
      <c r="C28" s="285" t="s">
        <v>432</v>
      </c>
      <c r="D28" s="337"/>
      <c r="E28" s="338"/>
      <c r="F28" s="99">
        <v>99.9</v>
      </c>
      <c r="G28" s="168">
        <v>-0.3</v>
      </c>
      <c r="H28" s="99">
        <v>103.4</v>
      </c>
      <c r="I28" s="99">
        <v>98.1</v>
      </c>
      <c r="J28" s="99">
        <v>108.4</v>
      </c>
      <c r="K28" s="99">
        <v>91.1</v>
      </c>
      <c r="L28" s="99"/>
      <c r="M28" s="99">
        <v>101.5</v>
      </c>
      <c r="N28" s="99">
        <v>97.9</v>
      </c>
      <c r="O28" s="99">
        <v>99.3</v>
      </c>
      <c r="P28" s="99">
        <v>80.2</v>
      </c>
      <c r="Q28" s="99">
        <v>92.6</v>
      </c>
      <c r="R28" s="99">
        <v>103.1</v>
      </c>
      <c r="S28" s="99">
        <v>100.3</v>
      </c>
      <c r="T28" s="94" t="s">
        <v>432</v>
      </c>
      <c r="U28" s="11"/>
      <c r="V28" s="349"/>
    </row>
    <row r="29" spans="1:22" ht="19.5" customHeight="1">
      <c r="A29" s="347"/>
      <c r="B29" s="95"/>
      <c r="C29" s="285" t="s">
        <v>433</v>
      </c>
      <c r="D29" s="337"/>
      <c r="E29" s="338"/>
      <c r="F29" s="99">
        <v>99.2</v>
      </c>
      <c r="G29" s="168">
        <v>-1.6</v>
      </c>
      <c r="H29" s="99">
        <v>101.9</v>
      </c>
      <c r="I29" s="99">
        <v>97.6</v>
      </c>
      <c r="J29" s="99">
        <v>108.7</v>
      </c>
      <c r="K29" s="99">
        <v>94.7</v>
      </c>
      <c r="L29" s="99"/>
      <c r="M29" s="99">
        <v>103.5</v>
      </c>
      <c r="N29" s="99">
        <v>98.6</v>
      </c>
      <c r="O29" s="99">
        <v>98.6</v>
      </c>
      <c r="P29" s="99">
        <v>81.6</v>
      </c>
      <c r="Q29" s="99">
        <v>93.2</v>
      </c>
      <c r="R29" s="99">
        <v>101.7</v>
      </c>
      <c r="S29" s="99">
        <v>99.3</v>
      </c>
      <c r="T29" s="94" t="s">
        <v>433</v>
      </c>
      <c r="U29" s="11"/>
      <c r="V29" s="349"/>
    </row>
    <row r="30" spans="1:22" ht="19.5" customHeight="1">
      <c r="A30" s="347"/>
      <c r="B30" s="95"/>
      <c r="C30" s="285" t="s">
        <v>434</v>
      </c>
      <c r="D30" s="337"/>
      <c r="E30" s="338"/>
      <c r="F30" s="99">
        <v>99.1</v>
      </c>
      <c r="G30" s="168">
        <v>-0.8</v>
      </c>
      <c r="H30" s="99">
        <v>101.7</v>
      </c>
      <c r="I30" s="99">
        <v>99.8</v>
      </c>
      <c r="J30" s="99">
        <v>103.6</v>
      </c>
      <c r="K30" s="99">
        <v>83.7</v>
      </c>
      <c r="L30" s="99"/>
      <c r="M30" s="99">
        <v>98.5</v>
      </c>
      <c r="N30" s="99">
        <v>98.3</v>
      </c>
      <c r="O30" s="99">
        <v>99</v>
      </c>
      <c r="P30" s="99">
        <v>91</v>
      </c>
      <c r="Q30" s="99">
        <v>94</v>
      </c>
      <c r="R30" s="99">
        <v>103.4</v>
      </c>
      <c r="S30" s="99">
        <v>99.1</v>
      </c>
      <c r="T30" s="94" t="s">
        <v>434</v>
      </c>
      <c r="U30" s="11"/>
      <c r="V30" s="349"/>
    </row>
    <row r="31" spans="1:22" ht="19.5" customHeight="1">
      <c r="A31" s="347"/>
      <c r="B31" s="95"/>
      <c r="C31" s="285"/>
      <c r="D31" s="357"/>
      <c r="E31" s="338"/>
      <c r="F31" s="99"/>
      <c r="G31" s="168"/>
      <c r="H31" s="99"/>
      <c r="I31" s="99"/>
      <c r="K31" s="99"/>
      <c r="L31" s="99"/>
      <c r="M31" s="99"/>
      <c r="N31" s="99"/>
      <c r="O31" s="99"/>
      <c r="P31" s="99"/>
      <c r="Q31" s="99"/>
      <c r="R31" s="99"/>
      <c r="S31" s="99"/>
      <c r="T31" s="94"/>
      <c r="U31" s="11"/>
      <c r="V31" s="349"/>
    </row>
    <row r="32" spans="1:22" ht="19.5" customHeight="1">
      <c r="A32" s="347"/>
      <c r="B32" s="95"/>
      <c r="C32" s="285" t="s">
        <v>435</v>
      </c>
      <c r="D32" s="357"/>
      <c r="E32" s="338"/>
      <c r="F32" s="99">
        <v>98.1</v>
      </c>
      <c r="G32" s="168">
        <v>-0.3</v>
      </c>
      <c r="H32" s="99">
        <v>101.3</v>
      </c>
      <c r="I32" s="99">
        <v>95.2</v>
      </c>
      <c r="J32" s="99">
        <v>105.3</v>
      </c>
      <c r="K32" s="99">
        <v>87.4</v>
      </c>
      <c r="L32" s="99"/>
      <c r="M32" s="99">
        <v>97.7</v>
      </c>
      <c r="N32" s="99">
        <v>96.9</v>
      </c>
      <c r="O32" s="99">
        <v>99.4</v>
      </c>
      <c r="P32" s="99">
        <v>93.2</v>
      </c>
      <c r="Q32" s="99">
        <v>92.5</v>
      </c>
      <c r="R32" s="99">
        <v>102.1</v>
      </c>
      <c r="S32" s="99">
        <v>98.5</v>
      </c>
      <c r="T32" s="94" t="s">
        <v>435</v>
      </c>
      <c r="U32" s="11"/>
      <c r="V32" s="349"/>
    </row>
    <row r="33" spans="1:22" ht="19.5" customHeight="1">
      <c r="A33" s="347"/>
      <c r="B33" s="95"/>
      <c r="C33" s="285" t="s">
        <v>436</v>
      </c>
      <c r="D33" s="357"/>
      <c r="E33" s="338"/>
      <c r="F33" s="99">
        <v>99.6</v>
      </c>
      <c r="G33" s="168">
        <v>-0.6</v>
      </c>
      <c r="H33" s="99">
        <v>105.4</v>
      </c>
      <c r="I33" s="99">
        <v>99.2</v>
      </c>
      <c r="J33" s="99">
        <v>106</v>
      </c>
      <c r="K33" s="99">
        <v>82.7</v>
      </c>
      <c r="L33" s="99"/>
      <c r="M33" s="99">
        <v>94.4</v>
      </c>
      <c r="N33" s="99">
        <v>97.2</v>
      </c>
      <c r="O33" s="99">
        <v>99.1</v>
      </c>
      <c r="P33" s="99">
        <v>86</v>
      </c>
      <c r="Q33" s="99">
        <v>93.2</v>
      </c>
      <c r="R33" s="99">
        <v>102.7</v>
      </c>
      <c r="S33" s="99">
        <v>99.5</v>
      </c>
      <c r="T33" s="94" t="s">
        <v>436</v>
      </c>
      <c r="U33" s="11"/>
      <c r="V33" s="349"/>
    </row>
    <row r="34" spans="1:22" ht="19.5" customHeight="1">
      <c r="A34" s="347"/>
      <c r="B34" s="95"/>
      <c r="C34" s="285" t="s">
        <v>437</v>
      </c>
      <c r="D34" s="357"/>
      <c r="E34" s="338"/>
      <c r="F34" s="99">
        <v>99.7</v>
      </c>
      <c r="G34" s="168">
        <v>-1.1</v>
      </c>
      <c r="H34" s="99">
        <v>104.3</v>
      </c>
      <c r="I34" s="99">
        <v>98.1</v>
      </c>
      <c r="J34" s="99">
        <v>106.5</v>
      </c>
      <c r="K34" s="99">
        <v>90.1</v>
      </c>
      <c r="L34" s="99"/>
      <c r="M34" s="99">
        <v>101</v>
      </c>
      <c r="N34" s="99">
        <v>96.3</v>
      </c>
      <c r="O34" s="99">
        <v>98.2</v>
      </c>
      <c r="P34" s="99">
        <v>88.1</v>
      </c>
      <c r="Q34" s="99">
        <v>94.5</v>
      </c>
      <c r="R34" s="99">
        <v>102.8</v>
      </c>
      <c r="S34" s="99">
        <v>100</v>
      </c>
      <c r="T34" s="94" t="s">
        <v>437</v>
      </c>
      <c r="U34" s="11"/>
      <c r="V34" s="349"/>
    </row>
    <row r="35" spans="1:22" ht="19.5" customHeight="1">
      <c r="A35" s="347"/>
      <c r="B35" s="95"/>
      <c r="C35" s="285"/>
      <c r="D35" s="357"/>
      <c r="E35" s="338"/>
      <c r="F35" s="99"/>
      <c r="G35" s="168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4"/>
      <c r="U35" s="11"/>
      <c r="V35" s="349"/>
    </row>
    <row r="36" spans="1:22" ht="19.5" customHeight="1">
      <c r="A36" s="347"/>
      <c r="B36" s="95"/>
      <c r="C36" s="285" t="s">
        <v>438</v>
      </c>
      <c r="D36" s="357"/>
      <c r="E36" s="338"/>
      <c r="F36" s="99">
        <v>100.5</v>
      </c>
      <c r="G36" s="168">
        <v>0.3</v>
      </c>
      <c r="H36" s="99">
        <v>103.2</v>
      </c>
      <c r="I36" s="99">
        <v>104.9</v>
      </c>
      <c r="J36" s="99">
        <v>108.6</v>
      </c>
      <c r="K36" s="99">
        <v>89</v>
      </c>
      <c r="L36" s="99"/>
      <c r="M36" s="99">
        <v>99.5</v>
      </c>
      <c r="N36" s="99">
        <v>100.7</v>
      </c>
      <c r="O36" s="99">
        <v>96.3</v>
      </c>
      <c r="P36" s="99">
        <v>92</v>
      </c>
      <c r="Q36" s="99">
        <v>93.5</v>
      </c>
      <c r="R36" s="99">
        <v>102.7</v>
      </c>
      <c r="S36" s="99">
        <v>99.4</v>
      </c>
      <c r="T36" s="94" t="s">
        <v>438</v>
      </c>
      <c r="U36" s="11"/>
      <c r="V36" s="349"/>
    </row>
    <row r="37" spans="1:22" ht="19.5" customHeight="1">
      <c r="A37" s="347"/>
      <c r="B37" s="95"/>
      <c r="C37" s="285" t="s">
        <v>439</v>
      </c>
      <c r="D37" s="357"/>
      <c r="E37" s="338"/>
      <c r="F37" s="99">
        <v>99.7</v>
      </c>
      <c r="G37" s="168">
        <v>-1.1</v>
      </c>
      <c r="H37" s="99">
        <v>103.5</v>
      </c>
      <c r="I37" s="99">
        <v>98.8</v>
      </c>
      <c r="J37" s="99">
        <v>105.1</v>
      </c>
      <c r="K37" s="99">
        <v>87.8</v>
      </c>
      <c r="L37" s="99"/>
      <c r="M37" s="99">
        <v>102.6</v>
      </c>
      <c r="N37" s="99">
        <v>96.7</v>
      </c>
      <c r="O37" s="99">
        <v>100.2</v>
      </c>
      <c r="P37" s="99">
        <v>94.2</v>
      </c>
      <c r="Q37" s="99">
        <v>91.4</v>
      </c>
      <c r="R37" s="99">
        <v>104.3</v>
      </c>
      <c r="S37" s="99">
        <v>99.9</v>
      </c>
      <c r="T37" s="94" t="s">
        <v>439</v>
      </c>
      <c r="U37" s="11"/>
      <c r="V37" s="349"/>
    </row>
    <row r="38" spans="1:22" ht="19.5" customHeight="1">
      <c r="A38" s="347"/>
      <c r="B38" s="95"/>
      <c r="C38" s="285" t="s">
        <v>440</v>
      </c>
      <c r="D38" s="357"/>
      <c r="E38" s="338"/>
      <c r="F38" s="99">
        <v>98.5</v>
      </c>
      <c r="G38" s="168">
        <v>-0.8</v>
      </c>
      <c r="H38" s="99">
        <v>102.4</v>
      </c>
      <c r="I38" s="99">
        <v>98.6</v>
      </c>
      <c r="J38" s="99">
        <v>102.4</v>
      </c>
      <c r="K38" s="99">
        <v>84.6</v>
      </c>
      <c r="L38" s="99"/>
      <c r="M38" s="99">
        <v>93.6</v>
      </c>
      <c r="N38" s="99">
        <v>100.1</v>
      </c>
      <c r="O38" s="99">
        <v>98.7</v>
      </c>
      <c r="P38" s="99">
        <v>93.5</v>
      </c>
      <c r="Q38" s="99">
        <v>91.7</v>
      </c>
      <c r="R38" s="99">
        <v>103</v>
      </c>
      <c r="S38" s="99">
        <v>98.4</v>
      </c>
      <c r="T38" s="94" t="s">
        <v>440</v>
      </c>
      <c r="U38" s="11"/>
      <c r="V38" s="349"/>
    </row>
    <row r="39" spans="1:22" ht="19.5" customHeight="1">
      <c r="A39" s="347"/>
      <c r="B39" s="95"/>
      <c r="C39" s="285"/>
      <c r="D39" s="357"/>
      <c r="E39" s="338"/>
      <c r="F39" s="99"/>
      <c r="G39" s="168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4"/>
      <c r="U39" s="11"/>
      <c r="V39" s="349"/>
    </row>
    <row r="40" spans="1:22" ht="19.5" customHeight="1">
      <c r="A40" s="347"/>
      <c r="B40" s="95"/>
      <c r="C40" s="285" t="s">
        <v>441</v>
      </c>
      <c r="D40" s="357"/>
      <c r="E40" s="338"/>
      <c r="F40" s="99">
        <v>99.2</v>
      </c>
      <c r="G40" s="168">
        <v>-1</v>
      </c>
      <c r="H40" s="99">
        <v>100.7</v>
      </c>
      <c r="I40" s="99">
        <v>102.3</v>
      </c>
      <c r="J40" s="99">
        <v>106.9</v>
      </c>
      <c r="K40" s="99">
        <v>88</v>
      </c>
      <c r="L40" s="99"/>
      <c r="M40" s="99">
        <v>98.7</v>
      </c>
      <c r="N40" s="99">
        <v>98.9</v>
      </c>
      <c r="O40" s="99">
        <v>98.6</v>
      </c>
      <c r="P40" s="99">
        <v>95.9</v>
      </c>
      <c r="Q40" s="99">
        <v>92.2</v>
      </c>
      <c r="R40" s="99">
        <v>101.7</v>
      </c>
      <c r="S40" s="99">
        <v>98.6</v>
      </c>
      <c r="T40" s="94" t="s">
        <v>441</v>
      </c>
      <c r="U40" s="11"/>
      <c r="V40" s="349"/>
    </row>
    <row r="41" spans="1:22" ht="19.5" customHeight="1">
      <c r="A41" s="347"/>
      <c r="B41" s="95"/>
      <c r="C41" s="285" t="s">
        <v>442</v>
      </c>
      <c r="D41" s="357"/>
      <c r="E41" s="338"/>
      <c r="F41" s="99">
        <v>99.3</v>
      </c>
      <c r="G41" s="168">
        <v>-0.4</v>
      </c>
      <c r="H41" s="99">
        <v>100.5</v>
      </c>
      <c r="I41" s="99">
        <v>100.7</v>
      </c>
      <c r="J41" s="99">
        <v>104.9</v>
      </c>
      <c r="K41" s="99">
        <v>86.3</v>
      </c>
      <c r="L41" s="99"/>
      <c r="M41" s="99">
        <v>95.8</v>
      </c>
      <c r="N41" s="99">
        <v>100.3</v>
      </c>
      <c r="O41" s="99">
        <v>98.9</v>
      </c>
      <c r="P41" s="99">
        <v>96.5</v>
      </c>
      <c r="Q41" s="99">
        <v>95.7</v>
      </c>
      <c r="R41" s="99">
        <v>103.8</v>
      </c>
      <c r="S41" s="99">
        <v>99</v>
      </c>
      <c r="T41" s="94" t="s">
        <v>442</v>
      </c>
      <c r="U41" s="11"/>
      <c r="V41" s="349"/>
    </row>
    <row r="42" spans="1:22" ht="19.5" customHeight="1">
      <c r="A42" s="347"/>
      <c r="B42" s="95"/>
      <c r="C42" s="285" t="s">
        <v>443</v>
      </c>
      <c r="D42" s="357"/>
      <c r="E42" s="338"/>
      <c r="F42" s="99">
        <v>99</v>
      </c>
      <c r="G42" s="168">
        <v>-1</v>
      </c>
      <c r="H42" s="99">
        <v>101.8</v>
      </c>
      <c r="I42" s="99">
        <v>99.1</v>
      </c>
      <c r="J42" s="99">
        <v>103.2</v>
      </c>
      <c r="K42" s="99">
        <v>88.8</v>
      </c>
      <c r="L42" s="99"/>
      <c r="M42" s="99">
        <v>97.2</v>
      </c>
      <c r="N42" s="99">
        <v>99</v>
      </c>
      <c r="O42" s="99">
        <v>98.2</v>
      </c>
      <c r="P42" s="99">
        <v>98.2</v>
      </c>
      <c r="Q42" s="99">
        <v>93.6</v>
      </c>
      <c r="R42" s="99">
        <v>102.2</v>
      </c>
      <c r="S42" s="99">
        <v>99</v>
      </c>
      <c r="T42" s="94" t="s">
        <v>443</v>
      </c>
      <c r="U42" s="11"/>
      <c r="V42" s="349"/>
    </row>
    <row r="43" spans="1:22" ht="19.5" customHeight="1">
      <c r="A43" s="348"/>
      <c r="B43" s="126"/>
      <c r="C43" s="285" t="s">
        <v>444</v>
      </c>
      <c r="D43" s="357"/>
      <c r="E43" s="338"/>
      <c r="F43" s="99">
        <v>100.2</v>
      </c>
      <c r="G43" s="168">
        <v>-0.7</v>
      </c>
      <c r="H43" s="99">
        <v>103.6</v>
      </c>
      <c r="I43" s="99">
        <v>100.5</v>
      </c>
      <c r="J43" s="99">
        <v>104.5</v>
      </c>
      <c r="K43" s="99">
        <v>89.5</v>
      </c>
      <c r="L43" s="99"/>
      <c r="M43" s="99">
        <v>99.2</v>
      </c>
      <c r="N43" s="99">
        <v>99.5</v>
      </c>
      <c r="O43" s="99">
        <v>97.7</v>
      </c>
      <c r="P43" s="99">
        <v>95.8</v>
      </c>
      <c r="Q43" s="99">
        <v>96.1</v>
      </c>
      <c r="R43" s="99">
        <v>104.9</v>
      </c>
      <c r="S43" s="99">
        <v>100.1</v>
      </c>
      <c r="T43" s="94" t="s">
        <v>444</v>
      </c>
      <c r="U43" s="120"/>
      <c r="V43" s="350"/>
    </row>
    <row r="44" spans="1:22" ht="19.5" customHeight="1" thickBot="1">
      <c r="A44" s="31"/>
      <c r="C44" s="26"/>
      <c r="D44" s="26"/>
      <c r="E44" s="170"/>
      <c r="F44" s="171"/>
      <c r="G44" s="172"/>
      <c r="H44" s="171"/>
      <c r="I44" s="171"/>
      <c r="J44" s="171"/>
      <c r="K44" s="171"/>
      <c r="L44" s="96"/>
      <c r="M44" s="171"/>
      <c r="N44" s="171"/>
      <c r="O44" s="171"/>
      <c r="P44" s="171"/>
      <c r="Q44" s="171"/>
      <c r="R44" s="171"/>
      <c r="S44" s="171"/>
      <c r="T44" s="173"/>
      <c r="V44" s="129"/>
    </row>
    <row r="45" spans="1:22" ht="19.5" customHeight="1">
      <c r="A45" s="40" t="s">
        <v>378</v>
      </c>
      <c r="B45" s="174" t="s">
        <v>738</v>
      </c>
      <c r="D45" s="175"/>
      <c r="E45" s="175"/>
      <c r="F45" s="175"/>
      <c r="G45" s="175"/>
      <c r="H45" s="175"/>
      <c r="I45" s="175"/>
      <c r="J45" s="33"/>
      <c r="K45" s="33"/>
      <c r="L45" s="7"/>
      <c r="M45" s="33"/>
      <c r="N45" s="33"/>
      <c r="O45" s="33"/>
      <c r="P45" s="33"/>
      <c r="Q45" s="33"/>
      <c r="R45" s="256" t="s">
        <v>736</v>
      </c>
      <c r="S45" s="236"/>
      <c r="T45" s="236"/>
      <c r="U45" s="236"/>
      <c r="V45" s="236"/>
    </row>
    <row r="46" spans="2:15" ht="19.5" customHeight="1">
      <c r="B46" s="122" t="s">
        <v>739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9" ht="19.5" customHeight="1">
      <c r="B47" s="176" t="s">
        <v>628</v>
      </c>
      <c r="E47" s="38"/>
      <c r="F47" s="122"/>
      <c r="G47" s="122"/>
      <c r="H47" s="122"/>
      <c r="I47" s="122"/>
    </row>
    <row r="48" spans="2:9" ht="19.5" customHeight="1">
      <c r="B48" s="122" t="s">
        <v>629</v>
      </c>
      <c r="D48" s="89"/>
      <c r="E48" s="122"/>
      <c r="F48" s="122"/>
      <c r="G48" s="122"/>
      <c r="H48" s="122"/>
      <c r="I48" s="122"/>
    </row>
    <row r="49" spans="2:9" ht="19.5" customHeight="1">
      <c r="B49" s="122"/>
      <c r="D49" s="89"/>
      <c r="E49" s="122"/>
      <c r="F49" s="122"/>
      <c r="G49" s="122"/>
      <c r="H49" s="122"/>
      <c r="I49" s="122"/>
    </row>
    <row r="50" spans="1:22" ht="19.5" customHeight="1">
      <c r="A50" s="252" t="s">
        <v>486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54"/>
      <c r="M50" s="250" t="s">
        <v>391</v>
      </c>
      <c r="N50" s="250"/>
      <c r="O50" s="250"/>
      <c r="P50" s="250"/>
      <c r="Q50" s="250"/>
      <c r="R50" s="250"/>
      <c r="S50" s="250"/>
      <c r="T50" s="250"/>
      <c r="U50" s="250"/>
      <c r="V50" s="250"/>
    </row>
    <row r="51" spans="1:8" ht="19.5" customHeight="1" thickBot="1">
      <c r="A51" s="241" t="s">
        <v>405</v>
      </c>
      <c r="B51" s="241"/>
      <c r="C51" s="241"/>
      <c r="D51" s="241"/>
      <c r="E51" s="241"/>
      <c r="F51" s="26"/>
      <c r="G51" s="26"/>
      <c r="H51" s="26"/>
    </row>
    <row r="52" spans="1:22" ht="19.5" customHeight="1">
      <c r="A52" s="277" t="s">
        <v>42</v>
      </c>
      <c r="B52" s="340"/>
      <c r="C52" s="340"/>
      <c r="D52" s="340"/>
      <c r="E52" s="340"/>
      <c r="F52" s="339" t="s">
        <v>28</v>
      </c>
      <c r="G52" s="57" t="s">
        <v>27</v>
      </c>
      <c r="H52" s="339" t="s">
        <v>29</v>
      </c>
      <c r="I52" s="339" t="s">
        <v>30</v>
      </c>
      <c r="J52" s="339" t="s">
        <v>31</v>
      </c>
      <c r="K52" s="58" t="s">
        <v>33</v>
      </c>
      <c r="L52" s="64"/>
      <c r="M52" s="59" t="s">
        <v>34</v>
      </c>
      <c r="N52" s="339" t="s">
        <v>36</v>
      </c>
      <c r="O52" s="339" t="s">
        <v>37</v>
      </c>
      <c r="P52" s="339" t="s">
        <v>38</v>
      </c>
      <c r="Q52" s="339" t="s">
        <v>39</v>
      </c>
      <c r="R52" s="339" t="s">
        <v>40</v>
      </c>
      <c r="S52" s="164" t="s">
        <v>388</v>
      </c>
      <c r="T52" s="339" t="s">
        <v>41</v>
      </c>
      <c r="U52" s="340"/>
      <c r="V52" s="341"/>
    </row>
    <row r="53" spans="1:22" ht="19.5" customHeight="1">
      <c r="A53" s="351"/>
      <c r="B53" s="342"/>
      <c r="C53" s="342"/>
      <c r="D53" s="342"/>
      <c r="E53" s="342"/>
      <c r="F53" s="346"/>
      <c r="G53" s="60" t="s">
        <v>26</v>
      </c>
      <c r="H53" s="346"/>
      <c r="I53" s="346"/>
      <c r="J53" s="346"/>
      <c r="K53" s="61" t="s">
        <v>32</v>
      </c>
      <c r="L53" s="52"/>
      <c r="M53" s="62" t="s">
        <v>35</v>
      </c>
      <c r="N53" s="346"/>
      <c r="O53" s="346"/>
      <c r="P53" s="346"/>
      <c r="Q53" s="346"/>
      <c r="R53" s="346"/>
      <c r="S53" s="155" t="s">
        <v>389</v>
      </c>
      <c r="T53" s="342"/>
      <c r="U53" s="342"/>
      <c r="V53" s="343"/>
    </row>
    <row r="54" spans="1:20" ht="4.5" customHeight="1">
      <c r="A54" s="31"/>
      <c r="E54" s="177"/>
      <c r="F54" s="171"/>
      <c r="G54" s="171"/>
      <c r="H54" s="171"/>
      <c r="I54" s="171"/>
      <c r="J54" s="171"/>
      <c r="K54" s="171"/>
      <c r="L54" s="96"/>
      <c r="M54" s="171"/>
      <c r="N54" s="171"/>
      <c r="O54" s="171"/>
      <c r="P54" s="171"/>
      <c r="Q54" s="171"/>
      <c r="R54" s="171"/>
      <c r="S54" s="171"/>
      <c r="T54" s="169"/>
    </row>
    <row r="55" spans="1:22" ht="19.5" customHeight="1">
      <c r="A55" s="344" t="s">
        <v>88</v>
      </c>
      <c r="B55" s="169"/>
      <c r="C55" s="285" t="s">
        <v>53</v>
      </c>
      <c r="D55" s="337"/>
      <c r="E55" s="338"/>
      <c r="F55" s="99">
        <v>99</v>
      </c>
      <c r="G55" s="168">
        <v>-0.4</v>
      </c>
      <c r="H55" s="99">
        <v>102.4</v>
      </c>
      <c r="I55" s="99">
        <v>98.6</v>
      </c>
      <c r="J55" s="99">
        <v>105.9</v>
      </c>
      <c r="K55" s="99">
        <v>82.2</v>
      </c>
      <c r="L55" s="99"/>
      <c r="M55" s="99">
        <v>103.7</v>
      </c>
      <c r="N55" s="99">
        <v>98</v>
      </c>
      <c r="O55" s="99">
        <v>98.4</v>
      </c>
      <c r="P55" s="99">
        <v>94.3</v>
      </c>
      <c r="Q55" s="99">
        <v>90.8</v>
      </c>
      <c r="R55" s="99">
        <v>101.9</v>
      </c>
      <c r="S55" s="99">
        <v>98.9</v>
      </c>
      <c r="T55" s="94" t="s">
        <v>518</v>
      </c>
      <c r="U55" s="25"/>
      <c r="V55" s="345" t="s">
        <v>88</v>
      </c>
    </row>
    <row r="56" spans="1:22" ht="19.5" customHeight="1">
      <c r="A56" s="344"/>
      <c r="B56" s="95"/>
      <c r="C56" s="285" t="s">
        <v>54</v>
      </c>
      <c r="D56" s="337"/>
      <c r="E56" s="338"/>
      <c r="F56" s="99">
        <v>98.5</v>
      </c>
      <c r="G56" s="168">
        <v>-0.9</v>
      </c>
      <c r="H56" s="99">
        <v>102.2</v>
      </c>
      <c r="I56" s="99">
        <v>96.2</v>
      </c>
      <c r="J56" s="99">
        <v>105.2</v>
      </c>
      <c r="K56" s="99">
        <v>82.7</v>
      </c>
      <c r="L56" s="99"/>
      <c r="M56" s="99">
        <v>99.6</v>
      </c>
      <c r="N56" s="99">
        <v>95.9</v>
      </c>
      <c r="O56" s="99">
        <v>97.8</v>
      </c>
      <c r="P56" s="99">
        <v>91.5</v>
      </c>
      <c r="Q56" s="99">
        <v>94.2</v>
      </c>
      <c r="R56" s="99">
        <v>103.6</v>
      </c>
      <c r="S56" s="99">
        <v>99.1</v>
      </c>
      <c r="T56" s="94" t="s">
        <v>519</v>
      </c>
      <c r="U56" s="11"/>
      <c r="V56" s="345"/>
    </row>
    <row r="57" spans="1:22" ht="19.5" customHeight="1">
      <c r="A57" s="344"/>
      <c r="B57" s="95"/>
      <c r="C57" s="285" t="s">
        <v>55</v>
      </c>
      <c r="D57" s="337"/>
      <c r="E57" s="338"/>
      <c r="F57" s="99">
        <v>99.8</v>
      </c>
      <c r="G57" s="168">
        <v>-1.4</v>
      </c>
      <c r="H57" s="99">
        <v>107.3</v>
      </c>
      <c r="I57" s="99">
        <v>95.3</v>
      </c>
      <c r="J57" s="99">
        <v>103.7</v>
      </c>
      <c r="K57" s="99">
        <v>89.4</v>
      </c>
      <c r="L57" s="99"/>
      <c r="M57" s="99">
        <v>103.2</v>
      </c>
      <c r="N57" s="99">
        <v>99.1</v>
      </c>
      <c r="O57" s="99">
        <v>99</v>
      </c>
      <c r="P57" s="99">
        <v>88.5</v>
      </c>
      <c r="Q57" s="99">
        <v>99</v>
      </c>
      <c r="R57" s="99">
        <v>101.9</v>
      </c>
      <c r="S57" s="99">
        <v>100.5</v>
      </c>
      <c r="T57" s="94" t="s">
        <v>520</v>
      </c>
      <c r="U57" s="11"/>
      <c r="V57" s="345"/>
    </row>
    <row r="58" spans="1:22" ht="19.5" customHeight="1">
      <c r="A58" s="344"/>
      <c r="B58" s="95"/>
      <c r="C58" s="285" t="s">
        <v>56</v>
      </c>
      <c r="D58" s="337"/>
      <c r="E58" s="338"/>
      <c r="F58" s="99">
        <v>99.1</v>
      </c>
      <c r="G58" s="168">
        <v>-1.4</v>
      </c>
      <c r="H58" s="99">
        <v>102.8</v>
      </c>
      <c r="I58" s="99">
        <v>96.9</v>
      </c>
      <c r="J58" s="99">
        <v>103.4</v>
      </c>
      <c r="K58" s="99">
        <v>92.7</v>
      </c>
      <c r="L58" s="99"/>
      <c r="M58" s="99">
        <v>108.5</v>
      </c>
      <c r="N58" s="99">
        <v>99.6</v>
      </c>
      <c r="O58" s="99">
        <v>98.1</v>
      </c>
      <c r="P58" s="99">
        <v>91.5</v>
      </c>
      <c r="Q58" s="99">
        <v>90.2</v>
      </c>
      <c r="R58" s="99">
        <v>102.1</v>
      </c>
      <c r="S58" s="99">
        <v>99.7</v>
      </c>
      <c r="T58" s="94" t="s">
        <v>521</v>
      </c>
      <c r="U58" s="11"/>
      <c r="V58" s="345"/>
    </row>
    <row r="59" spans="1:22" ht="19.5" customHeight="1">
      <c r="A59" s="344"/>
      <c r="B59" s="95"/>
      <c r="C59" s="285" t="s">
        <v>57</v>
      </c>
      <c r="D59" s="337"/>
      <c r="E59" s="338"/>
      <c r="F59" s="99">
        <v>100.5</v>
      </c>
      <c r="G59" s="168">
        <v>-1</v>
      </c>
      <c r="H59" s="99">
        <v>104.8</v>
      </c>
      <c r="I59" s="99">
        <v>102.7</v>
      </c>
      <c r="J59" s="99">
        <v>103.6</v>
      </c>
      <c r="K59" s="99">
        <v>99</v>
      </c>
      <c r="L59" s="99"/>
      <c r="M59" s="99">
        <v>103.2</v>
      </c>
      <c r="N59" s="99">
        <v>99.2</v>
      </c>
      <c r="O59" s="99">
        <v>98.1</v>
      </c>
      <c r="P59" s="99">
        <v>85.2</v>
      </c>
      <c r="Q59" s="99">
        <v>91.9</v>
      </c>
      <c r="R59" s="99">
        <v>102.2</v>
      </c>
      <c r="S59" s="99">
        <v>100.2</v>
      </c>
      <c r="T59" s="94" t="s">
        <v>522</v>
      </c>
      <c r="U59" s="11"/>
      <c r="V59" s="345"/>
    </row>
    <row r="60" spans="1:22" ht="19.5" customHeight="1">
      <c r="A60" s="344"/>
      <c r="B60" s="95"/>
      <c r="C60" s="285" t="s">
        <v>58</v>
      </c>
      <c r="D60" s="337"/>
      <c r="E60" s="338"/>
      <c r="F60" s="99">
        <v>99.3</v>
      </c>
      <c r="G60" s="168">
        <v>-0.7</v>
      </c>
      <c r="H60" s="99">
        <v>102.1</v>
      </c>
      <c r="I60" s="99">
        <v>99</v>
      </c>
      <c r="J60" s="99">
        <v>107.1</v>
      </c>
      <c r="K60" s="99">
        <v>91.2</v>
      </c>
      <c r="L60" s="99"/>
      <c r="M60" s="99">
        <v>102.7</v>
      </c>
      <c r="N60" s="99">
        <v>98.4</v>
      </c>
      <c r="O60" s="99">
        <v>97.9</v>
      </c>
      <c r="P60" s="99">
        <v>90.3</v>
      </c>
      <c r="Q60" s="99">
        <v>93.1</v>
      </c>
      <c r="R60" s="99">
        <v>101.6</v>
      </c>
      <c r="S60" s="99">
        <v>99.6</v>
      </c>
      <c r="T60" s="94" t="s">
        <v>523</v>
      </c>
      <c r="U60" s="11"/>
      <c r="V60" s="345"/>
    </row>
    <row r="61" spans="1:22" ht="19.5" customHeight="1">
      <c r="A61" s="344"/>
      <c r="B61" s="95"/>
      <c r="C61" s="285"/>
      <c r="D61" s="337"/>
      <c r="E61" s="338"/>
      <c r="F61" s="99"/>
      <c r="G61" s="168"/>
      <c r="H61" s="99"/>
      <c r="I61" s="99"/>
      <c r="J61" s="99"/>
      <c r="K61" s="99"/>
      <c r="L61" s="99"/>
      <c r="M61" s="99"/>
      <c r="N61" s="99"/>
      <c r="O61" s="99"/>
      <c r="Q61" s="99"/>
      <c r="R61" s="99"/>
      <c r="S61" s="99"/>
      <c r="T61" s="94"/>
      <c r="U61" s="11"/>
      <c r="V61" s="345"/>
    </row>
    <row r="62" spans="1:22" ht="19.5" customHeight="1">
      <c r="A62" s="344"/>
      <c r="B62" s="95"/>
      <c r="C62" s="285" t="s">
        <v>59</v>
      </c>
      <c r="D62" s="337"/>
      <c r="E62" s="338"/>
      <c r="F62" s="99">
        <v>99.7</v>
      </c>
      <c r="G62" s="168">
        <v>-1.1</v>
      </c>
      <c r="H62" s="99">
        <v>104.1</v>
      </c>
      <c r="I62" s="99">
        <v>98.7</v>
      </c>
      <c r="J62" s="99">
        <v>105.2</v>
      </c>
      <c r="K62" s="99">
        <v>86.8</v>
      </c>
      <c r="L62" s="99"/>
      <c r="M62" s="99">
        <v>101.6</v>
      </c>
      <c r="N62" s="99">
        <v>99.1</v>
      </c>
      <c r="O62" s="99">
        <v>98.9</v>
      </c>
      <c r="P62" s="99">
        <v>95.5</v>
      </c>
      <c r="Q62" s="99">
        <v>93</v>
      </c>
      <c r="R62" s="99">
        <v>101.4</v>
      </c>
      <c r="S62" s="99">
        <v>99.9</v>
      </c>
      <c r="T62" s="94" t="s">
        <v>524</v>
      </c>
      <c r="U62" s="11"/>
      <c r="V62" s="345"/>
    </row>
    <row r="63" spans="1:22" ht="19.5" customHeight="1">
      <c r="A63" s="344"/>
      <c r="B63" s="95"/>
      <c r="C63" s="285" t="s">
        <v>60</v>
      </c>
      <c r="D63" s="337"/>
      <c r="E63" s="338"/>
      <c r="F63" s="99">
        <v>100</v>
      </c>
      <c r="G63" s="168">
        <v>-1.1</v>
      </c>
      <c r="H63" s="99">
        <v>106.2</v>
      </c>
      <c r="I63" s="99">
        <v>98.8</v>
      </c>
      <c r="J63" s="99">
        <v>104.7</v>
      </c>
      <c r="K63" s="99">
        <v>86.9</v>
      </c>
      <c r="L63" s="99"/>
      <c r="M63" s="99">
        <v>100.7</v>
      </c>
      <c r="N63" s="99">
        <v>100.8</v>
      </c>
      <c r="O63" s="99">
        <v>98.6</v>
      </c>
      <c r="P63" s="99">
        <v>87.3</v>
      </c>
      <c r="Q63" s="99">
        <v>91.5</v>
      </c>
      <c r="R63" s="99">
        <v>104</v>
      </c>
      <c r="S63" s="99">
        <v>100.1</v>
      </c>
      <c r="T63" s="94" t="s">
        <v>525</v>
      </c>
      <c r="U63" s="11"/>
      <c r="V63" s="345"/>
    </row>
    <row r="64" spans="1:22" ht="19.5" customHeight="1">
      <c r="A64" s="344"/>
      <c r="B64" s="95"/>
      <c r="C64" s="285" t="s">
        <v>61</v>
      </c>
      <c r="D64" s="337"/>
      <c r="E64" s="338"/>
      <c r="F64" s="99">
        <v>99.4</v>
      </c>
      <c r="G64" s="168">
        <v>-1.5</v>
      </c>
      <c r="H64" s="99">
        <v>102.2</v>
      </c>
      <c r="I64" s="99">
        <v>100.6</v>
      </c>
      <c r="J64" s="99">
        <v>103.7</v>
      </c>
      <c r="K64" s="99">
        <v>86.4</v>
      </c>
      <c r="L64" s="99"/>
      <c r="M64" s="99">
        <v>100.1</v>
      </c>
      <c r="N64" s="99">
        <v>97</v>
      </c>
      <c r="O64" s="99">
        <v>98.2</v>
      </c>
      <c r="P64" s="99">
        <v>96.5</v>
      </c>
      <c r="Q64" s="99">
        <v>93.1</v>
      </c>
      <c r="R64" s="99">
        <v>103.5</v>
      </c>
      <c r="S64" s="99">
        <v>99.2</v>
      </c>
      <c r="T64" s="94" t="s">
        <v>526</v>
      </c>
      <c r="U64" s="11"/>
      <c r="V64" s="345"/>
    </row>
    <row r="65" spans="1:22" ht="19.5" customHeight="1">
      <c r="A65" s="344"/>
      <c r="B65" s="95"/>
      <c r="C65" s="285" t="s">
        <v>62</v>
      </c>
      <c r="D65" s="337"/>
      <c r="E65" s="338"/>
      <c r="F65" s="99">
        <v>100.7</v>
      </c>
      <c r="G65" s="168">
        <v>-0.4</v>
      </c>
      <c r="H65" s="99">
        <v>102.9</v>
      </c>
      <c r="I65" s="99">
        <v>99.7</v>
      </c>
      <c r="J65" s="99">
        <v>108.3</v>
      </c>
      <c r="K65" s="99">
        <v>93.5</v>
      </c>
      <c r="L65" s="99"/>
      <c r="M65" s="99">
        <v>106.2</v>
      </c>
      <c r="N65" s="99">
        <v>99.2</v>
      </c>
      <c r="O65" s="99">
        <v>99</v>
      </c>
      <c r="P65" s="99">
        <v>97.2</v>
      </c>
      <c r="Q65" s="99">
        <v>95.2</v>
      </c>
      <c r="R65" s="99">
        <v>101.5</v>
      </c>
      <c r="S65" s="99">
        <v>100.7</v>
      </c>
      <c r="T65" s="94" t="s">
        <v>527</v>
      </c>
      <c r="U65" s="11"/>
      <c r="V65" s="345"/>
    </row>
    <row r="66" spans="1:22" ht="19.5" customHeight="1">
      <c r="A66" s="344"/>
      <c r="B66" s="95"/>
      <c r="C66" s="285"/>
      <c r="D66" s="337"/>
      <c r="E66" s="338"/>
      <c r="F66" s="99"/>
      <c r="G66" s="16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4"/>
      <c r="U66" s="11"/>
      <c r="V66" s="345"/>
    </row>
    <row r="67" spans="1:22" ht="19.5" customHeight="1">
      <c r="A67" s="344"/>
      <c r="B67" s="95"/>
      <c r="C67" s="285" t="s">
        <v>63</v>
      </c>
      <c r="D67" s="337"/>
      <c r="E67" s="338"/>
      <c r="F67" s="99">
        <v>99.3</v>
      </c>
      <c r="G67" s="168">
        <v>-1.4</v>
      </c>
      <c r="H67" s="99">
        <v>102.1</v>
      </c>
      <c r="I67" s="99">
        <v>97.5</v>
      </c>
      <c r="J67" s="99">
        <v>106.1</v>
      </c>
      <c r="K67" s="99">
        <v>91.9</v>
      </c>
      <c r="L67" s="99"/>
      <c r="M67" s="99">
        <v>99.1</v>
      </c>
      <c r="N67" s="99">
        <v>97.6</v>
      </c>
      <c r="O67" s="99">
        <v>99.4</v>
      </c>
      <c r="P67" s="99">
        <v>100.4</v>
      </c>
      <c r="Q67" s="99">
        <v>92.3</v>
      </c>
      <c r="R67" s="99">
        <v>103</v>
      </c>
      <c r="S67" s="99">
        <v>99.8</v>
      </c>
      <c r="T67" s="94" t="s">
        <v>528</v>
      </c>
      <c r="U67" s="11"/>
      <c r="V67" s="345"/>
    </row>
    <row r="68" spans="1:22" ht="19.5" customHeight="1">
      <c r="A68" s="344"/>
      <c r="B68" s="95"/>
      <c r="C68" s="285" t="s">
        <v>64</v>
      </c>
      <c r="D68" s="337"/>
      <c r="E68" s="338"/>
      <c r="F68" s="99">
        <v>99.1</v>
      </c>
      <c r="G68" s="168">
        <v>-0.9</v>
      </c>
      <c r="H68" s="99">
        <v>102</v>
      </c>
      <c r="I68" s="99">
        <v>97.8</v>
      </c>
      <c r="J68" s="99">
        <v>102.5</v>
      </c>
      <c r="K68" s="99">
        <v>84.2</v>
      </c>
      <c r="L68" s="99"/>
      <c r="M68" s="99">
        <v>100.8</v>
      </c>
      <c r="N68" s="99">
        <v>99</v>
      </c>
      <c r="O68" s="99">
        <v>98.7</v>
      </c>
      <c r="P68" s="99">
        <v>97.4</v>
      </c>
      <c r="Q68" s="99">
        <v>93.4</v>
      </c>
      <c r="R68" s="99">
        <v>104.5</v>
      </c>
      <c r="S68" s="99">
        <v>99.4</v>
      </c>
      <c r="T68" s="94" t="s">
        <v>529</v>
      </c>
      <c r="U68" s="11"/>
      <c r="V68" s="345"/>
    </row>
    <row r="69" spans="1:22" ht="19.5" customHeight="1">
      <c r="A69" s="344"/>
      <c r="B69" s="95"/>
      <c r="C69" s="285" t="s">
        <v>65</v>
      </c>
      <c r="D69" s="337"/>
      <c r="E69" s="338"/>
      <c r="F69" s="99">
        <v>97.9</v>
      </c>
      <c r="G69" s="168">
        <v>-2.1</v>
      </c>
      <c r="H69" s="99">
        <v>102.4</v>
      </c>
      <c r="I69" s="99">
        <v>92.1</v>
      </c>
      <c r="J69" s="99">
        <v>102.3</v>
      </c>
      <c r="K69" s="99">
        <v>85.6</v>
      </c>
      <c r="L69" s="99"/>
      <c r="M69" s="99">
        <v>100.4</v>
      </c>
      <c r="N69" s="99">
        <v>101.2</v>
      </c>
      <c r="O69" s="99">
        <v>98.2</v>
      </c>
      <c r="P69" s="99">
        <v>99.5</v>
      </c>
      <c r="Q69" s="99">
        <v>91.9</v>
      </c>
      <c r="R69" s="99">
        <v>102</v>
      </c>
      <c r="S69" s="99">
        <v>99.1</v>
      </c>
      <c r="T69" s="94" t="s">
        <v>530</v>
      </c>
      <c r="U69" s="11"/>
      <c r="V69" s="345"/>
    </row>
    <row r="70" spans="1:22" ht="19.5" customHeight="1">
      <c r="A70" s="344"/>
      <c r="B70" s="95"/>
      <c r="C70" s="285" t="s">
        <v>66</v>
      </c>
      <c r="D70" s="337"/>
      <c r="E70" s="338"/>
      <c r="F70" s="99">
        <v>99.4</v>
      </c>
      <c r="G70" s="168">
        <v>-0.4</v>
      </c>
      <c r="H70" s="99">
        <v>102.8</v>
      </c>
      <c r="I70" s="99">
        <v>99.1</v>
      </c>
      <c r="J70" s="99">
        <v>102.4</v>
      </c>
      <c r="K70" s="99">
        <v>89.2</v>
      </c>
      <c r="L70" s="99"/>
      <c r="M70" s="99">
        <v>95.2</v>
      </c>
      <c r="N70" s="99">
        <v>98.3</v>
      </c>
      <c r="O70" s="99">
        <v>98.7</v>
      </c>
      <c r="P70" s="99">
        <v>99</v>
      </c>
      <c r="Q70" s="99">
        <v>95.1</v>
      </c>
      <c r="R70" s="99">
        <v>101.4</v>
      </c>
      <c r="S70" s="99">
        <v>99.6</v>
      </c>
      <c r="T70" s="94" t="s">
        <v>531</v>
      </c>
      <c r="U70" s="11"/>
      <c r="V70" s="345"/>
    </row>
    <row r="71" spans="1:22" ht="19.5" customHeight="1">
      <c r="A71" s="344"/>
      <c r="B71" s="95"/>
      <c r="C71" s="285" t="s">
        <v>67</v>
      </c>
      <c r="D71" s="337"/>
      <c r="E71" s="338"/>
      <c r="F71" s="99">
        <v>98.4</v>
      </c>
      <c r="G71" s="168">
        <v>-1.1</v>
      </c>
      <c r="H71" s="99">
        <v>100.3</v>
      </c>
      <c r="I71" s="99">
        <v>99.4</v>
      </c>
      <c r="J71" s="99">
        <v>102.7</v>
      </c>
      <c r="K71" s="99">
        <v>84.9</v>
      </c>
      <c r="L71" s="99"/>
      <c r="M71" s="99">
        <v>102.7</v>
      </c>
      <c r="N71" s="99">
        <v>96.2</v>
      </c>
      <c r="O71" s="99">
        <v>99.6</v>
      </c>
      <c r="P71" s="99">
        <v>96.5</v>
      </c>
      <c r="Q71" s="99">
        <v>90</v>
      </c>
      <c r="R71" s="99">
        <v>105.5</v>
      </c>
      <c r="S71" s="99">
        <v>98.2</v>
      </c>
      <c r="T71" s="94" t="s">
        <v>532</v>
      </c>
      <c r="U71" s="11"/>
      <c r="V71" s="345"/>
    </row>
    <row r="72" spans="1:22" ht="19.5" customHeight="1">
      <c r="A72" s="344"/>
      <c r="B72" s="95"/>
      <c r="C72" s="285" t="s">
        <v>68</v>
      </c>
      <c r="D72" s="337"/>
      <c r="E72" s="338"/>
      <c r="F72" s="99">
        <v>101.8</v>
      </c>
      <c r="G72" s="168">
        <v>-0.2</v>
      </c>
      <c r="H72" s="99">
        <v>104.8</v>
      </c>
      <c r="I72" s="99">
        <v>104.1</v>
      </c>
      <c r="J72" s="99">
        <v>104.3</v>
      </c>
      <c r="K72" s="99">
        <v>92.5</v>
      </c>
      <c r="L72" s="99"/>
      <c r="M72" s="99">
        <v>102.5</v>
      </c>
      <c r="N72" s="99">
        <v>96.9</v>
      </c>
      <c r="O72" s="99">
        <v>98.6</v>
      </c>
      <c r="P72" s="99">
        <v>93.1</v>
      </c>
      <c r="Q72" s="99">
        <v>96.5</v>
      </c>
      <c r="R72" s="99">
        <v>104.9</v>
      </c>
      <c r="S72" s="99">
        <v>101.3</v>
      </c>
      <c r="T72" s="94" t="s">
        <v>533</v>
      </c>
      <c r="U72" s="11"/>
      <c r="V72" s="345"/>
    </row>
    <row r="73" spans="1:22" ht="19.5" customHeight="1">
      <c r="A73" s="344"/>
      <c r="B73" s="95"/>
      <c r="C73" s="285"/>
      <c r="D73" s="337"/>
      <c r="E73" s="338"/>
      <c r="F73" s="99"/>
      <c r="G73" s="16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4"/>
      <c r="U73" s="11"/>
      <c r="V73" s="345"/>
    </row>
    <row r="74" spans="1:22" ht="19.5" customHeight="1">
      <c r="A74" s="344"/>
      <c r="B74" s="95"/>
      <c r="C74" s="285" t="s">
        <v>69</v>
      </c>
      <c r="D74" s="337"/>
      <c r="E74" s="338"/>
      <c r="F74" s="99">
        <v>98.8</v>
      </c>
      <c r="G74" s="168">
        <v>-1.1</v>
      </c>
      <c r="H74" s="99">
        <v>101.9</v>
      </c>
      <c r="I74" s="99">
        <v>95.8</v>
      </c>
      <c r="J74" s="99">
        <v>109.6</v>
      </c>
      <c r="K74" s="99">
        <v>87.5</v>
      </c>
      <c r="L74" s="99"/>
      <c r="M74" s="99">
        <v>109.7</v>
      </c>
      <c r="N74" s="99">
        <v>97.8</v>
      </c>
      <c r="O74" s="99">
        <v>99.5</v>
      </c>
      <c r="P74" s="99">
        <v>80.8</v>
      </c>
      <c r="Q74" s="99">
        <v>92.8</v>
      </c>
      <c r="R74" s="99">
        <v>98.7</v>
      </c>
      <c r="S74" s="99">
        <v>99.2</v>
      </c>
      <c r="T74" s="94" t="s">
        <v>534</v>
      </c>
      <c r="U74" s="11"/>
      <c r="V74" s="345"/>
    </row>
    <row r="75" spans="1:22" ht="19.5" customHeight="1">
      <c r="A75" s="344"/>
      <c r="B75" s="95"/>
      <c r="C75" s="285" t="s">
        <v>70</v>
      </c>
      <c r="D75" s="337"/>
      <c r="E75" s="338"/>
      <c r="F75" s="99">
        <v>100.5</v>
      </c>
      <c r="G75" s="168">
        <v>-0.5</v>
      </c>
      <c r="H75" s="99">
        <v>104.2</v>
      </c>
      <c r="I75" s="99">
        <v>101.8</v>
      </c>
      <c r="J75" s="99">
        <v>106.4</v>
      </c>
      <c r="K75" s="99">
        <v>92.9</v>
      </c>
      <c r="L75" s="99"/>
      <c r="M75" s="99">
        <v>104.1</v>
      </c>
      <c r="N75" s="99">
        <v>98</v>
      </c>
      <c r="O75" s="99">
        <v>98.3</v>
      </c>
      <c r="P75" s="99">
        <v>85.3</v>
      </c>
      <c r="Q75" s="99">
        <v>92.1</v>
      </c>
      <c r="R75" s="99">
        <v>103.1</v>
      </c>
      <c r="S75" s="99">
        <v>100</v>
      </c>
      <c r="T75" s="94" t="s">
        <v>535</v>
      </c>
      <c r="U75" s="11"/>
      <c r="V75" s="345"/>
    </row>
    <row r="76" spans="1:22" ht="19.5" customHeight="1">
      <c r="A76" s="344"/>
      <c r="B76" s="95"/>
      <c r="C76" s="285" t="s">
        <v>71</v>
      </c>
      <c r="D76" s="337"/>
      <c r="E76" s="338"/>
      <c r="F76" s="99">
        <v>99.9</v>
      </c>
      <c r="G76" s="168">
        <v>-0.8</v>
      </c>
      <c r="H76" s="99">
        <v>102</v>
      </c>
      <c r="I76" s="99">
        <v>100.8</v>
      </c>
      <c r="J76" s="99">
        <v>107.2</v>
      </c>
      <c r="K76" s="99">
        <v>97.2</v>
      </c>
      <c r="L76" s="99"/>
      <c r="M76" s="99">
        <v>98.2</v>
      </c>
      <c r="N76" s="99">
        <v>100.2</v>
      </c>
      <c r="O76" s="99">
        <v>98</v>
      </c>
      <c r="P76" s="99">
        <v>88.5</v>
      </c>
      <c r="Q76" s="99">
        <v>94.8</v>
      </c>
      <c r="R76" s="99">
        <v>102.6</v>
      </c>
      <c r="S76" s="99">
        <v>99.7</v>
      </c>
      <c r="T76" s="94" t="s">
        <v>536</v>
      </c>
      <c r="U76" s="11"/>
      <c r="V76" s="345"/>
    </row>
    <row r="77" spans="1:22" ht="19.5" customHeight="1">
      <c r="A77" s="344"/>
      <c r="B77" s="95"/>
      <c r="C77" s="285" t="s">
        <v>72</v>
      </c>
      <c r="D77" s="337"/>
      <c r="E77" s="338"/>
      <c r="F77" s="99">
        <v>99.9</v>
      </c>
      <c r="G77" s="168">
        <v>-1</v>
      </c>
      <c r="H77" s="99">
        <v>103.6</v>
      </c>
      <c r="I77" s="99">
        <v>100.3</v>
      </c>
      <c r="J77" s="99">
        <v>105.4</v>
      </c>
      <c r="K77" s="99">
        <v>81.3</v>
      </c>
      <c r="L77" s="99"/>
      <c r="M77" s="99">
        <v>104</v>
      </c>
      <c r="N77" s="99">
        <v>97.8</v>
      </c>
      <c r="O77" s="99">
        <v>98.7</v>
      </c>
      <c r="P77" s="99">
        <v>96.6</v>
      </c>
      <c r="Q77" s="99">
        <v>93.3</v>
      </c>
      <c r="R77" s="99">
        <v>103.1</v>
      </c>
      <c r="S77" s="99">
        <v>99.7</v>
      </c>
      <c r="T77" s="94" t="s">
        <v>537</v>
      </c>
      <c r="U77" s="11"/>
      <c r="V77" s="345"/>
    </row>
    <row r="78" spans="1:22" ht="19.5" customHeight="1">
      <c r="A78" s="344"/>
      <c r="B78" s="95"/>
      <c r="C78" s="285" t="s">
        <v>73</v>
      </c>
      <c r="D78" s="337"/>
      <c r="E78" s="338"/>
      <c r="F78" s="99">
        <v>98.4</v>
      </c>
      <c r="G78" s="168">
        <v>-0.7</v>
      </c>
      <c r="H78" s="99">
        <v>102.5</v>
      </c>
      <c r="I78" s="99">
        <v>95.1</v>
      </c>
      <c r="J78" s="99">
        <v>103.2</v>
      </c>
      <c r="K78" s="99">
        <v>82.3</v>
      </c>
      <c r="L78" s="99"/>
      <c r="M78" s="99">
        <v>104.7</v>
      </c>
      <c r="N78" s="99">
        <v>98.4</v>
      </c>
      <c r="O78" s="99">
        <v>99.7</v>
      </c>
      <c r="P78" s="99">
        <v>93.3</v>
      </c>
      <c r="Q78" s="99">
        <v>91.9</v>
      </c>
      <c r="R78" s="99">
        <v>101.1</v>
      </c>
      <c r="S78" s="99">
        <v>99</v>
      </c>
      <c r="T78" s="94" t="s">
        <v>538</v>
      </c>
      <c r="U78" s="11"/>
      <c r="V78" s="345"/>
    </row>
    <row r="79" spans="1:22" ht="19.5" customHeight="1">
      <c r="A79" s="344"/>
      <c r="B79" s="95"/>
      <c r="C79" s="285"/>
      <c r="D79" s="337"/>
      <c r="E79" s="338"/>
      <c r="F79" s="99"/>
      <c r="G79" s="16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4"/>
      <c r="U79" s="11"/>
      <c r="V79" s="345"/>
    </row>
    <row r="80" spans="1:22" ht="19.5" customHeight="1">
      <c r="A80" s="344"/>
      <c r="B80" s="95"/>
      <c r="C80" s="285" t="s">
        <v>74</v>
      </c>
      <c r="D80" s="337"/>
      <c r="E80" s="338"/>
      <c r="F80" s="99">
        <v>100</v>
      </c>
      <c r="G80" s="168">
        <v>-0.4</v>
      </c>
      <c r="H80" s="99">
        <v>106.1</v>
      </c>
      <c r="I80" s="99">
        <v>98.8</v>
      </c>
      <c r="J80" s="99">
        <v>106.7</v>
      </c>
      <c r="K80" s="99">
        <v>92.6</v>
      </c>
      <c r="L80" s="99"/>
      <c r="M80" s="99">
        <v>101</v>
      </c>
      <c r="N80" s="99">
        <v>101</v>
      </c>
      <c r="O80" s="99">
        <v>98</v>
      </c>
      <c r="P80" s="99">
        <v>93.6</v>
      </c>
      <c r="Q80" s="99">
        <v>90.2</v>
      </c>
      <c r="R80" s="99">
        <v>102.3</v>
      </c>
      <c r="S80" s="99">
        <v>100.2</v>
      </c>
      <c r="T80" s="94" t="s">
        <v>539</v>
      </c>
      <c r="U80" s="11"/>
      <c r="V80" s="345"/>
    </row>
    <row r="81" spans="1:22" ht="19.5" customHeight="1">
      <c r="A81" s="344"/>
      <c r="B81" s="95"/>
      <c r="C81" s="285" t="s">
        <v>75</v>
      </c>
      <c r="D81" s="337"/>
      <c r="E81" s="338"/>
      <c r="F81" s="99">
        <v>99.4</v>
      </c>
      <c r="G81" s="168">
        <v>-0.6</v>
      </c>
      <c r="H81" s="99">
        <v>105.5</v>
      </c>
      <c r="I81" s="99">
        <v>97.1</v>
      </c>
      <c r="J81" s="99">
        <v>104.5</v>
      </c>
      <c r="K81" s="99">
        <v>90.6</v>
      </c>
      <c r="L81" s="99"/>
      <c r="M81" s="99">
        <v>97.8</v>
      </c>
      <c r="N81" s="99">
        <v>98.1</v>
      </c>
      <c r="O81" s="99">
        <v>96.7</v>
      </c>
      <c r="P81" s="99">
        <v>90.9</v>
      </c>
      <c r="Q81" s="99">
        <v>94.4</v>
      </c>
      <c r="R81" s="99">
        <v>104.1</v>
      </c>
      <c r="S81" s="99">
        <v>100</v>
      </c>
      <c r="T81" s="94" t="s">
        <v>540</v>
      </c>
      <c r="U81" s="11"/>
      <c r="V81" s="345"/>
    </row>
    <row r="82" spans="1:22" ht="19.5" customHeight="1">
      <c r="A82" s="344"/>
      <c r="B82" s="95"/>
      <c r="C82" s="285" t="s">
        <v>76</v>
      </c>
      <c r="D82" s="337"/>
      <c r="E82" s="338"/>
      <c r="F82" s="99">
        <v>99.7</v>
      </c>
      <c r="G82" s="168">
        <v>-0.6</v>
      </c>
      <c r="H82" s="99">
        <v>104.3</v>
      </c>
      <c r="I82" s="99">
        <v>97.6</v>
      </c>
      <c r="J82" s="99">
        <v>108.1</v>
      </c>
      <c r="K82" s="99">
        <v>90.7</v>
      </c>
      <c r="L82" s="99"/>
      <c r="M82" s="99">
        <v>102</v>
      </c>
      <c r="N82" s="99">
        <v>98.1</v>
      </c>
      <c r="O82" s="99">
        <v>98.1</v>
      </c>
      <c r="P82" s="99">
        <v>93.7</v>
      </c>
      <c r="Q82" s="99">
        <v>92.8</v>
      </c>
      <c r="R82" s="99">
        <v>101.7</v>
      </c>
      <c r="S82" s="99">
        <v>100.2</v>
      </c>
      <c r="T82" s="94" t="s">
        <v>541</v>
      </c>
      <c r="U82" s="11"/>
      <c r="V82" s="345"/>
    </row>
    <row r="83" spans="1:22" ht="19.5" customHeight="1">
      <c r="A83" s="344"/>
      <c r="B83" s="95"/>
      <c r="C83" s="285" t="s">
        <v>77</v>
      </c>
      <c r="D83" s="337"/>
      <c r="E83" s="338"/>
      <c r="F83" s="99">
        <v>99.5</v>
      </c>
      <c r="G83" s="168">
        <v>-0.6</v>
      </c>
      <c r="H83" s="99">
        <v>102.6</v>
      </c>
      <c r="I83" s="99">
        <v>99.9</v>
      </c>
      <c r="J83" s="99">
        <v>106.6</v>
      </c>
      <c r="K83" s="99">
        <v>87.8</v>
      </c>
      <c r="L83" s="99"/>
      <c r="M83" s="99">
        <v>97.6</v>
      </c>
      <c r="N83" s="99">
        <v>98.1</v>
      </c>
      <c r="O83" s="99">
        <v>97.8</v>
      </c>
      <c r="P83" s="99">
        <v>95</v>
      </c>
      <c r="Q83" s="99">
        <v>94.5</v>
      </c>
      <c r="R83" s="99">
        <v>103.2</v>
      </c>
      <c r="S83" s="99">
        <v>99.3</v>
      </c>
      <c r="T83" s="94" t="s">
        <v>542</v>
      </c>
      <c r="U83" s="11"/>
      <c r="V83" s="345"/>
    </row>
    <row r="84" spans="1:22" ht="19.5" customHeight="1">
      <c r="A84" s="344"/>
      <c r="B84" s="95"/>
      <c r="C84" s="285"/>
      <c r="D84" s="337"/>
      <c r="E84" s="338"/>
      <c r="F84" s="99"/>
      <c r="G84" s="168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4"/>
      <c r="U84" s="11"/>
      <c r="V84" s="345"/>
    </row>
    <row r="85" spans="1:22" ht="19.5" customHeight="1">
      <c r="A85" s="344"/>
      <c r="B85" s="95"/>
      <c r="C85" s="285" t="s">
        <v>78</v>
      </c>
      <c r="D85" s="337"/>
      <c r="E85" s="338"/>
      <c r="F85" s="99">
        <v>98.9</v>
      </c>
      <c r="G85" s="168">
        <v>-0.7</v>
      </c>
      <c r="H85" s="99">
        <v>101.7</v>
      </c>
      <c r="I85" s="99">
        <v>99.9</v>
      </c>
      <c r="J85" s="99">
        <v>102.5</v>
      </c>
      <c r="K85" s="99">
        <v>86.3</v>
      </c>
      <c r="L85" s="99"/>
      <c r="M85" s="99">
        <v>94.8</v>
      </c>
      <c r="N85" s="99">
        <v>99.1</v>
      </c>
      <c r="O85" s="99">
        <v>98.7</v>
      </c>
      <c r="P85" s="99">
        <v>93</v>
      </c>
      <c r="Q85" s="99">
        <v>93.9</v>
      </c>
      <c r="R85" s="99">
        <v>103.6</v>
      </c>
      <c r="S85" s="99">
        <v>98.8</v>
      </c>
      <c r="T85" s="94" t="s">
        <v>543</v>
      </c>
      <c r="U85" s="11"/>
      <c r="V85" s="345"/>
    </row>
    <row r="86" spans="1:22" ht="19.5" customHeight="1">
      <c r="A86" s="344"/>
      <c r="B86" s="95"/>
      <c r="C86" s="285" t="s">
        <v>79</v>
      </c>
      <c r="D86" s="337"/>
      <c r="E86" s="338"/>
      <c r="F86" s="99">
        <v>99.3</v>
      </c>
      <c r="G86" s="168">
        <v>-0.8</v>
      </c>
      <c r="H86" s="99">
        <v>101.2</v>
      </c>
      <c r="I86" s="99">
        <v>99.8</v>
      </c>
      <c r="J86" s="99">
        <v>106.6</v>
      </c>
      <c r="K86" s="99">
        <v>85.2</v>
      </c>
      <c r="L86" s="99"/>
      <c r="M86" s="99">
        <v>103.6</v>
      </c>
      <c r="N86" s="99">
        <v>98.7</v>
      </c>
      <c r="O86" s="99">
        <v>99.8</v>
      </c>
      <c r="P86" s="99">
        <v>82.8</v>
      </c>
      <c r="Q86" s="99">
        <v>95.5</v>
      </c>
      <c r="R86" s="99">
        <v>103.3</v>
      </c>
      <c r="S86" s="99">
        <v>99.4</v>
      </c>
      <c r="T86" s="94" t="s">
        <v>544</v>
      </c>
      <c r="U86" s="11"/>
      <c r="V86" s="345"/>
    </row>
    <row r="87" spans="1:22" ht="19.5" customHeight="1">
      <c r="A87" s="344"/>
      <c r="B87" s="95"/>
      <c r="C87" s="285" t="s">
        <v>80</v>
      </c>
      <c r="D87" s="337"/>
      <c r="E87" s="338"/>
      <c r="F87" s="99">
        <v>99.2</v>
      </c>
      <c r="G87" s="168">
        <v>-0.7</v>
      </c>
      <c r="H87" s="99">
        <v>104.6</v>
      </c>
      <c r="I87" s="99">
        <v>98.6</v>
      </c>
      <c r="J87" s="99">
        <v>102.3</v>
      </c>
      <c r="K87" s="99">
        <v>89.7</v>
      </c>
      <c r="L87" s="99"/>
      <c r="M87" s="99">
        <v>102.8</v>
      </c>
      <c r="N87" s="99">
        <v>96.3</v>
      </c>
      <c r="O87" s="99">
        <v>99.2</v>
      </c>
      <c r="P87" s="99">
        <v>89.7</v>
      </c>
      <c r="Q87" s="99">
        <v>88.4</v>
      </c>
      <c r="R87" s="99">
        <v>101.2</v>
      </c>
      <c r="S87" s="99">
        <v>99.5</v>
      </c>
      <c r="T87" s="94" t="s">
        <v>545</v>
      </c>
      <c r="U87" s="11"/>
      <c r="V87" s="345"/>
    </row>
    <row r="88" spans="1:22" ht="19.5" customHeight="1">
      <c r="A88" s="344"/>
      <c r="B88" s="95"/>
      <c r="C88" s="285" t="s">
        <v>81</v>
      </c>
      <c r="D88" s="337"/>
      <c r="E88" s="338"/>
      <c r="F88" s="99">
        <v>100.1</v>
      </c>
      <c r="G88" s="168">
        <v>-0.3</v>
      </c>
      <c r="H88" s="99">
        <v>105.9</v>
      </c>
      <c r="I88" s="99">
        <v>101.1</v>
      </c>
      <c r="J88" s="99">
        <v>105.5</v>
      </c>
      <c r="K88" s="99">
        <v>81</v>
      </c>
      <c r="L88" s="99"/>
      <c r="M88" s="99">
        <v>101.7</v>
      </c>
      <c r="N88" s="99">
        <v>100.9</v>
      </c>
      <c r="O88" s="99">
        <v>99.6</v>
      </c>
      <c r="P88" s="99">
        <v>89.7</v>
      </c>
      <c r="Q88" s="99">
        <v>90.1</v>
      </c>
      <c r="R88" s="99">
        <v>103.3</v>
      </c>
      <c r="S88" s="99">
        <v>99.8</v>
      </c>
      <c r="T88" s="94" t="s">
        <v>546</v>
      </c>
      <c r="U88" s="11"/>
      <c r="V88" s="345"/>
    </row>
    <row r="89" spans="1:22" s="36" customFormat="1" ht="19.5" customHeight="1">
      <c r="A89" s="344"/>
      <c r="B89" s="178"/>
      <c r="C89" s="303" t="s">
        <v>547</v>
      </c>
      <c r="D89" s="360"/>
      <c r="E89" s="361"/>
      <c r="F89" s="97">
        <v>99.8</v>
      </c>
      <c r="G89" s="165">
        <v>-1.4</v>
      </c>
      <c r="H89" s="97">
        <v>103.8</v>
      </c>
      <c r="I89" s="97">
        <v>101.8</v>
      </c>
      <c r="J89" s="97">
        <v>104.6</v>
      </c>
      <c r="K89" s="97">
        <v>86.4</v>
      </c>
      <c r="L89" s="97"/>
      <c r="M89" s="97">
        <v>104.4</v>
      </c>
      <c r="N89" s="97">
        <v>98.4</v>
      </c>
      <c r="O89" s="97">
        <v>97.4</v>
      </c>
      <c r="P89" s="97">
        <v>88.8</v>
      </c>
      <c r="Q89" s="97">
        <v>92.3</v>
      </c>
      <c r="R89" s="97">
        <v>101.8</v>
      </c>
      <c r="S89" s="97">
        <v>99.4</v>
      </c>
      <c r="T89" s="92" t="s">
        <v>547</v>
      </c>
      <c r="U89" s="72"/>
      <c r="V89" s="345"/>
    </row>
    <row r="90" spans="1:22" ht="19.5" customHeight="1">
      <c r="A90" s="344"/>
      <c r="B90" s="95"/>
      <c r="C90" s="285" t="s">
        <v>83</v>
      </c>
      <c r="D90" s="337"/>
      <c r="E90" s="338"/>
      <c r="F90" s="99">
        <v>98.4</v>
      </c>
      <c r="G90" s="168">
        <v>-1.2</v>
      </c>
      <c r="H90" s="99">
        <v>101.6</v>
      </c>
      <c r="I90" s="99">
        <v>98.4</v>
      </c>
      <c r="J90" s="99">
        <v>105.7</v>
      </c>
      <c r="K90" s="99">
        <v>90</v>
      </c>
      <c r="L90" s="99"/>
      <c r="M90" s="99">
        <v>98.8</v>
      </c>
      <c r="N90" s="99">
        <v>97.4</v>
      </c>
      <c r="O90" s="99">
        <v>97.7</v>
      </c>
      <c r="P90" s="99">
        <v>82.9</v>
      </c>
      <c r="Q90" s="99">
        <v>95.2</v>
      </c>
      <c r="R90" s="99">
        <v>99.3</v>
      </c>
      <c r="S90" s="99">
        <v>98.8</v>
      </c>
      <c r="T90" s="94" t="s">
        <v>548</v>
      </c>
      <c r="U90" s="11"/>
      <c r="V90" s="345"/>
    </row>
    <row r="91" spans="1:22" ht="19.5" customHeight="1">
      <c r="A91" s="344"/>
      <c r="B91" s="95"/>
      <c r="C91" s="285" t="s">
        <v>84</v>
      </c>
      <c r="D91" s="337"/>
      <c r="E91" s="338"/>
      <c r="F91" s="99">
        <v>99.9</v>
      </c>
      <c r="G91" s="168">
        <v>-0.2</v>
      </c>
      <c r="H91" s="99">
        <v>104.1</v>
      </c>
      <c r="I91" s="99">
        <v>100</v>
      </c>
      <c r="J91" s="99">
        <v>103.5</v>
      </c>
      <c r="K91" s="99">
        <v>90.6</v>
      </c>
      <c r="L91" s="99"/>
      <c r="M91" s="99">
        <v>101.8</v>
      </c>
      <c r="N91" s="99">
        <v>96</v>
      </c>
      <c r="O91" s="99">
        <v>98.3</v>
      </c>
      <c r="P91" s="99">
        <v>96.9</v>
      </c>
      <c r="Q91" s="99">
        <v>93</v>
      </c>
      <c r="R91" s="99">
        <v>103</v>
      </c>
      <c r="S91" s="99">
        <v>99.8</v>
      </c>
      <c r="T91" s="94" t="s">
        <v>549</v>
      </c>
      <c r="U91" s="11"/>
      <c r="V91" s="345"/>
    </row>
    <row r="92" spans="1:22" ht="19.5" customHeight="1">
      <c r="A92" s="344"/>
      <c r="B92" s="95"/>
      <c r="C92" s="285"/>
      <c r="D92" s="337"/>
      <c r="E92" s="338"/>
      <c r="F92" s="99"/>
      <c r="G92" s="168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4"/>
      <c r="U92" s="11"/>
      <c r="V92" s="345"/>
    </row>
    <row r="93" spans="1:22" ht="19.5" customHeight="1">
      <c r="A93" s="344"/>
      <c r="B93" s="126"/>
      <c r="C93" s="285" t="s">
        <v>85</v>
      </c>
      <c r="D93" s="337"/>
      <c r="E93" s="338"/>
      <c r="F93" s="99">
        <v>100.7</v>
      </c>
      <c r="G93" s="168">
        <v>-0.8</v>
      </c>
      <c r="H93" s="99">
        <v>106.2</v>
      </c>
      <c r="I93" s="99">
        <v>99.7</v>
      </c>
      <c r="J93" s="99">
        <v>106.2</v>
      </c>
      <c r="K93" s="99">
        <v>87.8</v>
      </c>
      <c r="L93" s="99"/>
      <c r="M93" s="99">
        <v>98.9</v>
      </c>
      <c r="N93" s="99">
        <v>98.8</v>
      </c>
      <c r="O93" s="99">
        <v>99.2</v>
      </c>
      <c r="P93" s="99">
        <v>88</v>
      </c>
      <c r="Q93" s="99">
        <v>93.2</v>
      </c>
      <c r="R93" s="99">
        <v>102.3</v>
      </c>
      <c r="S93" s="99">
        <v>100.9</v>
      </c>
      <c r="T93" s="94" t="s">
        <v>550</v>
      </c>
      <c r="U93" s="120"/>
      <c r="V93" s="345"/>
    </row>
    <row r="94" spans="1:20" ht="19.5" customHeight="1">
      <c r="A94" s="31"/>
      <c r="C94" s="356"/>
      <c r="D94" s="337"/>
      <c r="E94" s="338"/>
      <c r="F94" s="99"/>
      <c r="G94" s="168"/>
      <c r="H94" s="99"/>
      <c r="I94" s="99"/>
      <c r="K94" s="99"/>
      <c r="L94" s="99"/>
      <c r="N94" s="99"/>
      <c r="O94" s="99"/>
      <c r="P94" s="99"/>
      <c r="R94" s="99"/>
      <c r="S94" s="99"/>
      <c r="T94" s="94"/>
    </row>
    <row r="95" spans="1:20" ht="19.5" customHeight="1">
      <c r="A95" s="31"/>
      <c r="C95" s="285" t="s">
        <v>86</v>
      </c>
      <c r="D95" s="337"/>
      <c r="E95" s="338"/>
      <c r="F95" s="99">
        <v>99.5</v>
      </c>
      <c r="G95" s="168">
        <v>-0.9</v>
      </c>
      <c r="H95" s="99">
        <v>102.5</v>
      </c>
      <c r="I95" s="99">
        <v>101.1</v>
      </c>
      <c r="J95" s="99">
        <v>103.5</v>
      </c>
      <c r="K95" s="99">
        <v>92.3</v>
      </c>
      <c r="L95" s="99"/>
      <c r="M95" s="99">
        <v>93.7</v>
      </c>
      <c r="N95" s="99">
        <v>101.3</v>
      </c>
      <c r="O95" s="99">
        <v>98.4</v>
      </c>
      <c r="P95" s="99">
        <v>100</v>
      </c>
      <c r="Q95" s="99">
        <v>91.3</v>
      </c>
      <c r="R95" s="99">
        <v>102.1</v>
      </c>
      <c r="S95" s="99">
        <v>99.1</v>
      </c>
      <c r="T95" s="94" t="s">
        <v>551</v>
      </c>
    </row>
    <row r="96" spans="1:20" ht="19.5" customHeight="1" thickBot="1">
      <c r="A96" s="31"/>
      <c r="C96" s="284" t="s">
        <v>87</v>
      </c>
      <c r="D96" s="358"/>
      <c r="E96" s="359"/>
      <c r="F96" s="99">
        <v>99.8</v>
      </c>
      <c r="G96" s="168">
        <v>-0.5</v>
      </c>
      <c r="H96" s="99">
        <v>102.7</v>
      </c>
      <c r="I96" s="99">
        <v>99.9</v>
      </c>
      <c r="J96" s="99">
        <v>103</v>
      </c>
      <c r="K96" s="99">
        <v>87.8</v>
      </c>
      <c r="L96" s="99"/>
      <c r="M96" s="99">
        <v>98.2</v>
      </c>
      <c r="N96" s="99">
        <v>99.4</v>
      </c>
      <c r="O96" s="99">
        <v>99.5</v>
      </c>
      <c r="P96" s="99">
        <v>90.6</v>
      </c>
      <c r="Q96" s="99">
        <v>94.9</v>
      </c>
      <c r="R96" s="99">
        <v>104.4</v>
      </c>
      <c r="S96" s="99">
        <v>100</v>
      </c>
      <c r="T96" s="179" t="s">
        <v>87</v>
      </c>
    </row>
    <row r="97" spans="1:22" ht="19.5" customHeight="1">
      <c r="A97" s="33"/>
      <c r="B97" s="40"/>
      <c r="C97" s="40"/>
      <c r="D97" s="40"/>
      <c r="E97" s="258"/>
      <c r="F97" s="336"/>
      <c r="G97" s="336"/>
      <c r="H97" s="33"/>
      <c r="I97" s="33"/>
      <c r="J97" s="33"/>
      <c r="K97" s="33"/>
      <c r="L97" s="7"/>
      <c r="M97" s="33"/>
      <c r="N97" s="33"/>
      <c r="O97" s="33"/>
      <c r="P97" s="33"/>
      <c r="Q97" s="33"/>
      <c r="R97" s="256" t="s">
        <v>736</v>
      </c>
      <c r="S97" s="236"/>
      <c r="T97" s="236"/>
      <c r="U97" s="236"/>
      <c r="V97" s="236"/>
    </row>
  </sheetData>
  <sheetProtection/>
  <mergeCells count="120">
    <mergeCell ref="C82:E82"/>
    <mergeCell ref="C83:E83"/>
    <mergeCell ref="C87:E87"/>
    <mergeCell ref="C88:E88"/>
    <mergeCell ref="C86:E86"/>
    <mergeCell ref="C85:E85"/>
    <mergeCell ref="C84:E84"/>
    <mergeCell ref="C77:E77"/>
    <mergeCell ref="C78:E78"/>
    <mergeCell ref="C95:E95"/>
    <mergeCell ref="C96:E96"/>
    <mergeCell ref="C90:E90"/>
    <mergeCell ref="C91:E91"/>
    <mergeCell ref="C92:E92"/>
    <mergeCell ref="C93:E93"/>
    <mergeCell ref="C89:E89"/>
    <mergeCell ref="C94:E94"/>
    <mergeCell ref="C80:E80"/>
    <mergeCell ref="C79:E79"/>
    <mergeCell ref="C81:E81"/>
    <mergeCell ref="C70:E70"/>
    <mergeCell ref="C73:E73"/>
    <mergeCell ref="C74:E74"/>
    <mergeCell ref="C71:E71"/>
    <mergeCell ref="C72:E72"/>
    <mergeCell ref="C75:E75"/>
    <mergeCell ref="C76:E76"/>
    <mergeCell ref="I52:I53"/>
    <mergeCell ref="C64:E64"/>
    <mergeCell ref="C65:E65"/>
    <mergeCell ref="C66:E66"/>
    <mergeCell ref="A52:E53"/>
    <mergeCell ref="C69:E69"/>
    <mergeCell ref="C68:E68"/>
    <mergeCell ref="C55:E55"/>
    <mergeCell ref="C40:E40"/>
    <mergeCell ref="C41:E41"/>
    <mergeCell ref="C67:E67"/>
    <mergeCell ref="C34:E34"/>
    <mergeCell ref="C35:E35"/>
    <mergeCell ref="C36:E36"/>
    <mergeCell ref="C37:E37"/>
    <mergeCell ref="C27:E27"/>
    <mergeCell ref="A51:E51"/>
    <mergeCell ref="C43:E43"/>
    <mergeCell ref="C25:E25"/>
    <mergeCell ref="C28:E28"/>
    <mergeCell ref="C29:E29"/>
    <mergeCell ref="C30:E30"/>
    <mergeCell ref="C42:E42"/>
    <mergeCell ref="C38:E38"/>
    <mergeCell ref="C39:E39"/>
    <mergeCell ref="C18:E18"/>
    <mergeCell ref="C32:E32"/>
    <mergeCell ref="C33:E33"/>
    <mergeCell ref="C21:E21"/>
    <mergeCell ref="C22:E22"/>
    <mergeCell ref="C23:E23"/>
    <mergeCell ref="C26:E26"/>
    <mergeCell ref="C24:E24"/>
    <mergeCell ref="C19:E19"/>
    <mergeCell ref="C31:E31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J3:J4"/>
    <mergeCell ref="N3:N4"/>
    <mergeCell ref="C7:E7"/>
    <mergeCell ref="C8:E8"/>
    <mergeCell ref="C5:E5"/>
    <mergeCell ref="C6:E6"/>
    <mergeCell ref="H3:H4"/>
    <mergeCell ref="I3:I4"/>
    <mergeCell ref="R52:R53"/>
    <mergeCell ref="V26:V43"/>
    <mergeCell ref="A2:E2"/>
    <mergeCell ref="R45:V45"/>
    <mergeCell ref="A26:A43"/>
    <mergeCell ref="A7:A11"/>
    <mergeCell ref="Q3:Q4"/>
    <mergeCell ref="R3:R4"/>
    <mergeCell ref="T3:V4"/>
    <mergeCell ref="A3:E4"/>
    <mergeCell ref="A1:K1"/>
    <mergeCell ref="M1:V1"/>
    <mergeCell ref="A50:K50"/>
    <mergeCell ref="M50:V50"/>
    <mergeCell ref="A14:A23"/>
    <mergeCell ref="V7:V11"/>
    <mergeCell ref="V14:V23"/>
    <mergeCell ref="F3:F4"/>
    <mergeCell ref="O3:O4"/>
    <mergeCell ref="P3:P4"/>
    <mergeCell ref="T52:V53"/>
    <mergeCell ref="A55:A93"/>
    <mergeCell ref="V55:V93"/>
    <mergeCell ref="N52:N53"/>
    <mergeCell ref="O52:O53"/>
    <mergeCell ref="P52:P53"/>
    <mergeCell ref="Q52:Q53"/>
    <mergeCell ref="F52:F53"/>
    <mergeCell ref="H52:H53"/>
    <mergeCell ref="J52:J53"/>
    <mergeCell ref="E97:G97"/>
    <mergeCell ref="R97:V97"/>
    <mergeCell ref="C56:E56"/>
    <mergeCell ref="C57:E57"/>
    <mergeCell ref="C58:E58"/>
    <mergeCell ref="C59:E59"/>
    <mergeCell ref="C60:E60"/>
    <mergeCell ref="C61:E61"/>
    <mergeCell ref="C62:E62"/>
    <mergeCell ref="C63:E63"/>
  </mergeCells>
  <printOptions horizontalCentered="1"/>
  <pageMargins left="0.5905511811023623" right="0.5905511811023623" top="0.5118110236220472" bottom="0.3937007874015748" header="0.4330708661417323" footer="0.2755905511811024"/>
  <pageSetup horizontalDpi="300" verticalDpi="300" orientation="portrait" pageOrder="overThenDown" paperSize="9" scale="87" r:id="rId1"/>
  <rowBreaks count="1" manualBreakCount="1">
    <brk id="49" max="255" man="1"/>
  </rowBreaks>
  <colBreaks count="1" manualBreakCount="1">
    <brk id="12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Q39"/>
  <sheetViews>
    <sheetView zoomScale="80" zoomScaleNormal="80" zoomScalePageLayoutView="0" workbookViewId="0" topLeftCell="A31">
      <selection activeCell="V25" sqref="V25"/>
    </sheetView>
  </sheetViews>
  <sheetFormatPr defaultColWidth="3.625" defaultRowHeight="24" customHeight="1"/>
  <cols>
    <col min="1" max="1" width="4.75390625" style="30" customWidth="1"/>
    <col min="2" max="2" width="8.75390625" style="30" customWidth="1"/>
    <col min="3" max="8" width="7.125" style="30" customWidth="1"/>
    <col min="9" max="9" width="3.625" style="30" customWidth="1"/>
    <col min="10" max="10" width="8.375" style="30" customWidth="1"/>
    <col min="11" max="16" width="7.125" style="30" customWidth="1"/>
    <col min="17" max="16384" width="3.625" style="30" customWidth="1"/>
  </cols>
  <sheetData>
    <row r="1" spans="1:16" ht="19.5" customHeight="1">
      <c r="A1" s="266" t="s">
        <v>487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30.75" customHeight="1">
      <c r="A3" s="240" t="s">
        <v>89</v>
      </c>
      <c r="B3" s="305"/>
      <c r="C3" s="272" t="s">
        <v>708</v>
      </c>
      <c r="D3" s="239"/>
      <c r="E3" s="239"/>
      <c r="F3" s="239"/>
      <c r="G3" s="272" t="s">
        <v>735</v>
      </c>
      <c r="H3" s="239"/>
      <c r="I3" s="373" t="s">
        <v>89</v>
      </c>
      <c r="J3" s="305"/>
      <c r="K3" s="272" t="s">
        <v>708</v>
      </c>
      <c r="L3" s="239"/>
      <c r="M3" s="239"/>
      <c r="N3" s="239"/>
      <c r="O3" s="272" t="s">
        <v>735</v>
      </c>
      <c r="P3" s="239"/>
      <c r="Q3" s="7"/>
    </row>
    <row r="4" spans="1:17" ht="30.75" customHeight="1">
      <c r="A4" s="279"/>
      <c r="B4" s="346"/>
      <c r="C4" s="376" t="s">
        <v>90</v>
      </c>
      <c r="D4" s="363"/>
      <c r="E4" s="363" t="s">
        <v>103</v>
      </c>
      <c r="F4" s="364"/>
      <c r="G4" s="363" t="s">
        <v>753</v>
      </c>
      <c r="H4" s="363"/>
      <c r="I4" s="374"/>
      <c r="J4" s="346"/>
      <c r="K4" s="363" t="s">
        <v>90</v>
      </c>
      <c r="L4" s="363"/>
      <c r="M4" s="364" t="s">
        <v>103</v>
      </c>
      <c r="N4" s="365"/>
      <c r="O4" s="363" t="s">
        <v>753</v>
      </c>
      <c r="P4" s="364"/>
      <c r="Q4" s="7"/>
    </row>
    <row r="5" spans="1:17" ht="30.75" customHeight="1">
      <c r="A5" s="269"/>
      <c r="B5" s="311"/>
      <c r="C5" s="180" t="s">
        <v>245</v>
      </c>
      <c r="D5" s="180" t="s">
        <v>248</v>
      </c>
      <c r="E5" s="180" t="s">
        <v>245</v>
      </c>
      <c r="F5" s="181" t="s">
        <v>248</v>
      </c>
      <c r="G5" s="180" t="s">
        <v>245</v>
      </c>
      <c r="H5" s="180" t="s">
        <v>248</v>
      </c>
      <c r="I5" s="375"/>
      <c r="J5" s="311"/>
      <c r="K5" s="180" t="s">
        <v>245</v>
      </c>
      <c r="L5" s="180" t="s">
        <v>248</v>
      </c>
      <c r="M5" s="180" t="s">
        <v>245</v>
      </c>
      <c r="N5" s="181" t="s">
        <v>248</v>
      </c>
      <c r="O5" s="180" t="s">
        <v>245</v>
      </c>
      <c r="P5" s="181" t="s">
        <v>248</v>
      </c>
      <c r="Q5" s="7"/>
    </row>
    <row r="6" spans="1:16" ht="30.75" customHeight="1">
      <c r="A6" s="294" t="s">
        <v>43</v>
      </c>
      <c r="B6" s="295"/>
      <c r="C6" s="182">
        <v>103.2</v>
      </c>
      <c r="D6" s="117">
        <v>100.7</v>
      </c>
      <c r="E6" s="183">
        <v>93.8</v>
      </c>
      <c r="F6" s="117">
        <v>93.6</v>
      </c>
      <c r="G6" s="182">
        <v>99.3</v>
      </c>
      <c r="H6" s="117">
        <v>95.2</v>
      </c>
      <c r="I6" s="377" t="s">
        <v>64</v>
      </c>
      <c r="J6" s="295"/>
      <c r="K6" s="182">
        <v>105.3</v>
      </c>
      <c r="L6" s="183">
        <v>105.8</v>
      </c>
      <c r="M6" s="183">
        <v>95.7</v>
      </c>
      <c r="N6" s="183">
        <v>98.4</v>
      </c>
      <c r="O6" s="182">
        <v>101.6</v>
      </c>
      <c r="P6" s="183">
        <v>100.2</v>
      </c>
    </row>
    <row r="7" spans="1:16" ht="30.75" customHeight="1">
      <c r="A7" s="285"/>
      <c r="B7" s="301"/>
      <c r="C7" s="101"/>
      <c r="D7" s="117"/>
      <c r="E7" s="91"/>
      <c r="F7" s="117"/>
      <c r="G7" s="101"/>
      <c r="H7" s="117"/>
      <c r="I7" s="366" t="s">
        <v>65</v>
      </c>
      <c r="J7" s="301"/>
      <c r="K7" s="101">
        <v>107.1</v>
      </c>
      <c r="L7" s="91">
        <v>106.2</v>
      </c>
      <c r="M7" s="91">
        <v>97.4</v>
      </c>
      <c r="N7" s="91">
        <v>98.7</v>
      </c>
      <c r="O7" s="101">
        <v>101.3</v>
      </c>
      <c r="P7" s="91">
        <v>100.7</v>
      </c>
    </row>
    <row r="8" spans="1:16" ht="30.75" customHeight="1">
      <c r="A8" s="285" t="s">
        <v>44</v>
      </c>
      <c r="B8" s="301"/>
      <c r="C8" s="101">
        <v>100.7</v>
      </c>
      <c r="D8" s="117">
        <v>99</v>
      </c>
      <c r="E8" s="91">
        <v>91.5</v>
      </c>
      <c r="F8" s="117">
        <v>92.1</v>
      </c>
      <c r="G8" s="101">
        <v>99.8</v>
      </c>
      <c r="H8" s="117">
        <v>98.1</v>
      </c>
      <c r="I8" s="366" t="s">
        <v>100</v>
      </c>
      <c r="J8" s="301"/>
      <c r="K8" s="101">
        <v>103.5</v>
      </c>
      <c r="L8" s="91">
        <v>104.8</v>
      </c>
      <c r="M8" s="91">
        <v>94.1</v>
      </c>
      <c r="N8" s="91">
        <v>97.5</v>
      </c>
      <c r="O8" s="101">
        <v>101.7</v>
      </c>
      <c r="P8" s="91">
        <v>102.8</v>
      </c>
    </row>
    <row r="9" spans="1:16" ht="30.75" customHeight="1">
      <c r="A9" s="285" t="s">
        <v>45</v>
      </c>
      <c r="B9" s="301"/>
      <c r="C9" s="101">
        <v>102.2</v>
      </c>
      <c r="D9" s="117">
        <v>103.2</v>
      </c>
      <c r="E9" s="91">
        <v>92.9</v>
      </c>
      <c r="F9" s="117">
        <v>96</v>
      </c>
      <c r="G9" s="101">
        <v>98.7</v>
      </c>
      <c r="H9" s="117">
        <v>97.2</v>
      </c>
      <c r="I9" s="366" t="s">
        <v>67</v>
      </c>
      <c r="J9" s="301"/>
      <c r="K9" s="101">
        <v>100.4</v>
      </c>
      <c r="L9" s="91">
        <v>100.5</v>
      </c>
      <c r="M9" s="91">
        <v>91.3</v>
      </c>
      <c r="N9" s="91">
        <v>93.5</v>
      </c>
      <c r="O9" s="101">
        <v>97.1</v>
      </c>
      <c r="P9" s="91">
        <v>97.2</v>
      </c>
    </row>
    <row r="10" spans="1:16" ht="30.75" customHeight="1">
      <c r="A10" s="285" t="s">
        <v>46</v>
      </c>
      <c r="B10" s="301"/>
      <c r="C10" s="101">
        <v>99.5</v>
      </c>
      <c r="D10" s="117">
        <v>97</v>
      </c>
      <c r="E10" s="91">
        <v>90.4</v>
      </c>
      <c r="F10" s="117">
        <v>90.2</v>
      </c>
      <c r="G10" s="101">
        <v>98</v>
      </c>
      <c r="H10" s="117">
        <v>97.4</v>
      </c>
      <c r="I10" s="369" t="s">
        <v>763</v>
      </c>
      <c r="J10" s="254"/>
      <c r="K10" s="101">
        <v>104</v>
      </c>
      <c r="L10" s="91">
        <v>105.4</v>
      </c>
      <c r="M10" s="91">
        <v>94.5</v>
      </c>
      <c r="N10" s="91">
        <v>98</v>
      </c>
      <c r="O10" s="101">
        <v>101.8</v>
      </c>
      <c r="P10" s="91">
        <v>102.8</v>
      </c>
    </row>
    <row r="11" spans="1:16" ht="30.75" customHeight="1">
      <c r="A11" s="285" t="s">
        <v>91</v>
      </c>
      <c r="B11" s="301"/>
      <c r="C11" s="101">
        <v>97.5</v>
      </c>
      <c r="D11" s="117">
        <v>95</v>
      </c>
      <c r="E11" s="91">
        <v>88.6</v>
      </c>
      <c r="F11" s="117">
        <v>88.3</v>
      </c>
      <c r="G11" s="101">
        <v>97.5</v>
      </c>
      <c r="H11" s="117">
        <v>95.9</v>
      </c>
      <c r="I11" s="366"/>
      <c r="J11" s="301"/>
      <c r="K11" s="225"/>
      <c r="L11" s="91"/>
      <c r="M11" s="91"/>
      <c r="N11" s="91"/>
      <c r="O11" s="101"/>
      <c r="P11" s="91"/>
    </row>
    <row r="12" spans="1:16" ht="30.75" customHeight="1">
      <c r="A12" s="285" t="s">
        <v>47</v>
      </c>
      <c r="B12" s="301"/>
      <c r="C12" s="101">
        <v>102.6</v>
      </c>
      <c r="D12" s="117">
        <v>102.8</v>
      </c>
      <c r="E12" s="91">
        <v>93.2</v>
      </c>
      <c r="F12" s="117">
        <v>95.6</v>
      </c>
      <c r="G12" s="101">
        <v>100.8</v>
      </c>
      <c r="H12" s="117">
        <v>99.5</v>
      </c>
      <c r="I12" s="366" t="s">
        <v>69</v>
      </c>
      <c r="J12" s="301"/>
      <c r="K12" s="101">
        <v>100.5</v>
      </c>
      <c r="L12" s="91">
        <v>98.8</v>
      </c>
      <c r="M12" s="91">
        <v>91.3</v>
      </c>
      <c r="N12" s="91">
        <v>91.9</v>
      </c>
      <c r="O12" s="101">
        <v>99.1</v>
      </c>
      <c r="P12" s="91">
        <v>98.6</v>
      </c>
    </row>
    <row r="13" spans="1:16" ht="30.75" customHeight="1">
      <c r="A13" s="285" t="s">
        <v>48</v>
      </c>
      <c r="B13" s="301"/>
      <c r="C13" s="101">
        <v>101.5</v>
      </c>
      <c r="D13" s="117">
        <v>103.2</v>
      </c>
      <c r="E13" s="91">
        <v>92.2</v>
      </c>
      <c r="F13" s="117">
        <v>95.9</v>
      </c>
      <c r="G13" s="101">
        <v>101.5</v>
      </c>
      <c r="H13" s="117">
        <v>101.8</v>
      </c>
      <c r="I13" s="366" t="s">
        <v>101</v>
      </c>
      <c r="J13" s="301"/>
      <c r="K13" s="101">
        <v>102.5</v>
      </c>
      <c r="L13" s="91">
        <v>103.5</v>
      </c>
      <c r="M13" s="91">
        <v>93.1</v>
      </c>
      <c r="N13" s="91">
        <v>96.3</v>
      </c>
      <c r="O13" s="101">
        <v>101.8</v>
      </c>
      <c r="P13" s="91">
        <v>102</v>
      </c>
    </row>
    <row r="14" spans="1:16" ht="30.75" customHeight="1">
      <c r="A14" s="285"/>
      <c r="B14" s="301"/>
      <c r="C14" s="101"/>
      <c r="D14" s="117"/>
      <c r="E14" s="91"/>
      <c r="F14" s="117"/>
      <c r="G14" s="101"/>
      <c r="H14" s="117"/>
      <c r="I14" s="366" t="s">
        <v>71</v>
      </c>
      <c r="J14" s="301"/>
      <c r="K14" s="101">
        <v>104</v>
      </c>
      <c r="L14" s="91">
        <v>105.5</v>
      </c>
      <c r="M14" s="91">
        <v>94.5</v>
      </c>
      <c r="N14" s="91">
        <v>98.1</v>
      </c>
      <c r="O14" s="101">
        <v>99.8</v>
      </c>
      <c r="P14" s="91">
        <v>99</v>
      </c>
    </row>
    <row r="15" spans="1:16" ht="30.75" customHeight="1">
      <c r="A15" s="285" t="s">
        <v>49</v>
      </c>
      <c r="B15" s="301"/>
      <c r="C15" s="101">
        <v>100.6</v>
      </c>
      <c r="D15" s="117">
        <v>98</v>
      </c>
      <c r="E15" s="91">
        <v>91.4</v>
      </c>
      <c r="F15" s="117">
        <v>91.2</v>
      </c>
      <c r="G15" s="101">
        <v>98.4</v>
      </c>
      <c r="H15" s="117">
        <v>95.5</v>
      </c>
      <c r="I15" s="366" t="s">
        <v>72</v>
      </c>
      <c r="J15" s="301"/>
      <c r="K15" s="101">
        <v>102.5</v>
      </c>
      <c r="L15" s="91">
        <v>102.4</v>
      </c>
      <c r="M15" s="91">
        <v>93.2</v>
      </c>
      <c r="N15" s="91">
        <v>95.2</v>
      </c>
      <c r="O15" s="101">
        <v>101.3</v>
      </c>
      <c r="P15" s="91">
        <v>102</v>
      </c>
    </row>
    <row r="16" spans="1:16" ht="30.75" customHeight="1">
      <c r="A16" s="285" t="s">
        <v>92</v>
      </c>
      <c r="B16" s="301"/>
      <c r="C16" s="101">
        <v>103.4</v>
      </c>
      <c r="D16" s="117">
        <v>101.1</v>
      </c>
      <c r="E16" s="91">
        <v>94</v>
      </c>
      <c r="F16" s="117">
        <v>94</v>
      </c>
      <c r="G16" s="101">
        <v>100.6</v>
      </c>
      <c r="H16" s="117">
        <v>97.8</v>
      </c>
      <c r="I16" s="366" t="s">
        <v>73</v>
      </c>
      <c r="J16" s="301"/>
      <c r="K16" s="101">
        <v>101.8</v>
      </c>
      <c r="L16" s="91">
        <v>102.8</v>
      </c>
      <c r="M16" s="91">
        <v>92.5</v>
      </c>
      <c r="N16" s="91">
        <v>95.6</v>
      </c>
      <c r="O16" s="101">
        <v>100.7</v>
      </c>
      <c r="P16" s="91">
        <v>100.2</v>
      </c>
    </row>
    <row r="17" spans="1:16" ht="30.75" customHeight="1">
      <c r="A17" s="285" t="s">
        <v>50</v>
      </c>
      <c r="B17" s="301"/>
      <c r="C17" s="101">
        <v>98.8</v>
      </c>
      <c r="D17" s="117">
        <v>101.4</v>
      </c>
      <c r="E17" s="91">
        <v>89.8</v>
      </c>
      <c r="F17" s="117">
        <v>94.3</v>
      </c>
      <c r="G17" s="101">
        <v>97.4</v>
      </c>
      <c r="H17" s="117">
        <v>97.6</v>
      </c>
      <c r="I17" s="366"/>
      <c r="J17" s="301"/>
      <c r="K17" s="101"/>
      <c r="L17" s="91"/>
      <c r="M17" s="91"/>
      <c r="N17" s="91"/>
      <c r="O17" s="101"/>
      <c r="P17" s="91"/>
    </row>
    <row r="18" spans="1:16" ht="30.75" customHeight="1">
      <c r="A18" s="285" t="s">
        <v>211</v>
      </c>
      <c r="B18" s="301"/>
      <c r="C18" s="101">
        <v>104.5</v>
      </c>
      <c r="D18" s="117">
        <v>103.7</v>
      </c>
      <c r="E18" s="91">
        <v>95</v>
      </c>
      <c r="F18" s="117">
        <v>96.5</v>
      </c>
      <c r="G18" s="101">
        <v>102.5</v>
      </c>
      <c r="H18" s="117">
        <v>102.9</v>
      </c>
      <c r="I18" s="366" t="s">
        <v>74</v>
      </c>
      <c r="J18" s="301"/>
      <c r="K18" s="101">
        <v>100.7</v>
      </c>
      <c r="L18" s="91">
        <v>102.9</v>
      </c>
      <c r="M18" s="91">
        <v>91.5</v>
      </c>
      <c r="N18" s="91">
        <v>95.7</v>
      </c>
      <c r="O18" s="101">
        <v>101.4</v>
      </c>
      <c r="P18" s="91">
        <v>104.3</v>
      </c>
    </row>
    <row r="19" spans="1:16" ht="30.75" customHeight="1">
      <c r="A19" s="285" t="s">
        <v>51</v>
      </c>
      <c r="B19" s="301"/>
      <c r="C19" s="101">
        <v>101.6</v>
      </c>
      <c r="D19" s="117">
        <v>99.7</v>
      </c>
      <c r="E19" s="91">
        <v>92.4</v>
      </c>
      <c r="F19" s="117">
        <v>92.7</v>
      </c>
      <c r="G19" s="101">
        <v>98.4</v>
      </c>
      <c r="H19" s="117">
        <v>100.7</v>
      </c>
      <c r="I19" s="366" t="s">
        <v>75</v>
      </c>
      <c r="J19" s="301"/>
      <c r="K19" s="101">
        <v>99.5</v>
      </c>
      <c r="L19" s="91">
        <v>98.5</v>
      </c>
      <c r="M19" s="91">
        <v>90.5</v>
      </c>
      <c r="N19" s="91">
        <v>91.6</v>
      </c>
      <c r="O19" s="101">
        <v>99.2</v>
      </c>
      <c r="P19" s="91">
        <v>98.6</v>
      </c>
    </row>
    <row r="20" spans="1:16" ht="30.75" customHeight="1">
      <c r="A20" s="371" t="s">
        <v>246</v>
      </c>
      <c r="B20" s="372"/>
      <c r="C20" s="101">
        <v>110</v>
      </c>
      <c r="D20" s="117">
        <v>107.5</v>
      </c>
      <c r="E20" s="91">
        <v>100</v>
      </c>
      <c r="F20" s="117">
        <v>100</v>
      </c>
      <c r="G20" s="101">
        <v>106.5</v>
      </c>
      <c r="H20" s="117">
        <v>106.5</v>
      </c>
      <c r="I20" s="366" t="s">
        <v>76</v>
      </c>
      <c r="J20" s="301"/>
      <c r="K20" s="101">
        <v>99.2</v>
      </c>
      <c r="L20" s="91">
        <v>98.7</v>
      </c>
      <c r="M20" s="91">
        <v>90.2</v>
      </c>
      <c r="N20" s="91">
        <v>91.8</v>
      </c>
      <c r="O20" s="101">
        <v>98.6</v>
      </c>
      <c r="P20" s="91">
        <v>97.2</v>
      </c>
    </row>
    <row r="21" spans="1:16" ht="30.75" customHeight="1">
      <c r="A21" s="285" t="s">
        <v>52</v>
      </c>
      <c r="B21" s="301"/>
      <c r="C21" s="101">
        <v>110.2</v>
      </c>
      <c r="D21" s="117">
        <v>108.1</v>
      </c>
      <c r="E21" s="91">
        <v>100.2</v>
      </c>
      <c r="F21" s="117">
        <v>100.6</v>
      </c>
      <c r="G21" s="101">
        <v>106.8</v>
      </c>
      <c r="H21" s="117">
        <v>105.9</v>
      </c>
      <c r="I21" s="366" t="s">
        <v>102</v>
      </c>
      <c r="J21" s="301"/>
      <c r="K21" s="101">
        <v>100.2</v>
      </c>
      <c r="L21" s="91">
        <v>102.4</v>
      </c>
      <c r="M21" s="91">
        <v>91.1</v>
      </c>
      <c r="N21" s="91">
        <v>95.3</v>
      </c>
      <c r="O21" s="101">
        <v>99.3</v>
      </c>
      <c r="P21" s="91">
        <v>100.9</v>
      </c>
    </row>
    <row r="22" spans="1:16" ht="27" customHeight="1">
      <c r="A22" s="285"/>
      <c r="B22" s="301"/>
      <c r="C22" s="101"/>
      <c r="D22" s="117"/>
      <c r="E22" s="91"/>
      <c r="F22" s="117"/>
      <c r="G22" s="101"/>
      <c r="H22" s="117"/>
      <c r="I22" s="366"/>
      <c r="J22" s="301"/>
      <c r="K22" s="101"/>
      <c r="L22" s="91"/>
      <c r="M22" s="91"/>
      <c r="N22" s="91"/>
      <c r="O22" s="101"/>
      <c r="P22" s="91"/>
    </row>
    <row r="23" spans="1:16" ht="30.75" customHeight="1">
      <c r="A23" s="285" t="s">
        <v>53</v>
      </c>
      <c r="B23" s="301"/>
      <c r="C23" s="101">
        <v>102</v>
      </c>
      <c r="D23" s="117">
        <v>99.3</v>
      </c>
      <c r="E23" s="91">
        <v>92.7</v>
      </c>
      <c r="F23" s="117">
        <v>92.4</v>
      </c>
      <c r="G23" s="101">
        <v>98.7</v>
      </c>
      <c r="H23" s="117">
        <v>96.9</v>
      </c>
      <c r="I23" s="366" t="s">
        <v>78</v>
      </c>
      <c r="J23" s="301"/>
      <c r="K23" s="101">
        <v>100</v>
      </c>
      <c r="L23" s="91">
        <v>98.9</v>
      </c>
      <c r="M23" s="91">
        <v>90.9</v>
      </c>
      <c r="N23" s="91">
        <v>92</v>
      </c>
      <c r="O23" s="101">
        <v>97.4</v>
      </c>
      <c r="P23" s="91">
        <v>95.2</v>
      </c>
    </row>
    <row r="24" spans="1:16" ht="30.75" customHeight="1">
      <c r="A24" s="285" t="s">
        <v>93</v>
      </c>
      <c r="B24" s="301"/>
      <c r="C24" s="101">
        <v>101.6</v>
      </c>
      <c r="D24" s="117">
        <v>102.9</v>
      </c>
      <c r="E24" s="91">
        <v>92.3</v>
      </c>
      <c r="F24" s="117">
        <v>95.7</v>
      </c>
      <c r="G24" s="101">
        <v>98.4</v>
      </c>
      <c r="H24" s="117">
        <v>96.9</v>
      </c>
      <c r="I24" s="366" t="s">
        <v>79</v>
      </c>
      <c r="J24" s="301"/>
      <c r="K24" s="101">
        <v>99.8</v>
      </c>
      <c r="L24" s="91">
        <v>98.8</v>
      </c>
      <c r="M24" s="91">
        <v>90.7</v>
      </c>
      <c r="N24" s="91">
        <v>91.8</v>
      </c>
      <c r="O24" s="101">
        <v>98</v>
      </c>
      <c r="P24" s="91">
        <v>94.7</v>
      </c>
    </row>
    <row r="25" spans="1:16" ht="30.75" customHeight="1">
      <c r="A25" s="285" t="s">
        <v>55</v>
      </c>
      <c r="B25" s="301"/>
      <c r="C25" s="101">
        <v>105.3</v>
      </c>
      <c r="D25" s="117">
        <v>106.3</v>
      </c>
      <c r="E25" s="91">
        <v>95.7</v>
      </c>
      <c r="F25" s="117">
        <v>98.9</v>
      </c>
      <c r="G25" s="101">
        <v>103.7</v>
      </c>
      <c r="H25" s="117">
        <v>106.2</v>
      </c>
      <c r="I25" s="366" t="s">
        <v>80</v>
      </c>
      <c r="J25" s="301"/>
      <c r="K25" s="101">
        <v>102.3</v>
      </c>
      <c r="L25" s="91">
        <v>104</v>
      </c>
      <c r="M25" s="91">
        <v>93</v>
      </c>
      <c r="N25" s="91">
        <v>96.7</v>
      </c>
      <c r="O25" s="101">
        <v>103.3</v>
      </c>
      <c r="P25" s="91">
        <v>103.2</v>
      </c>
    </row>
    <row r="26" spans="1:16" ht="30.75" customHeight="1">
      <c r="A26" s="285" t="s">
        <v>94</v>
      </c>
      <c r="B26" s="301"/>
      <c r="C26" s="101">
        <v>102.5</v>
      </c>
      <c r="D26" s="117">
        <v>105.3</v>
      </c>
      <c r="E26" s="91">
        <v>93.2</v>
      </c>
      <c r="F26" s="117">
        <v>97.9</v>
      </c>
      <c r="G26" s="101">
        <v>99</v>
      </c>
      <c r="H26" s="117">
        <v>100.4</v>
      </c>
      <c r="I26" s="366" t="s">
        <v>81</v>
      </c>
      <c r="J26" s="301"/>
      <c r="K26" s="101">
        <v>100.2</v>
      </c>
      <c r="L26" s="91">
        <v>101.7</v>
      </c>
      <c r="M26" s="91">
        <v>91.1</v>
      </c>
      <c r="N26" s="91">
        <v>94.6</v>
      </c>
      <c r="O26" s="101">
        <v>100.1</v>
      </c>
      <c r="P26" s="91">
        <v>101.4</v>
      </c>
    </row>
    <row r="27" spans="1:16" ht="30.75" customHeight="1">
      <c r="A27" s="285"/>
      <c r="B27" s="301"/>
      <c r="C27" s="101"/>
      <c r="D27" s="117"/>
      <c r="E27" s="91"/>
      <c r="F27" s="117"/>
      <c r="G27" s="101"/>
      <c r="H27" s="117"/>
      <c r="I27" s="370" t="s">
        <v>82</v>
      </c>
      <c r="J27" s="304"/>
      <c r="K27" s="184">
        <v>100.6</v>
      </c>
      <c r="L27" s="158">
        <v>105</v>
      </c>
      <c r="M27" s="158">
        <v>91.4</v>
      </c>
      <c r="N27" s="158">
        <v>97.6</v>
      </c>
      <c r="O27" s="184">
        <v>98.9</v>
      </c>
      <c r="P27" s="158">
        <v>101</v>
      </c>
    </row>
    <row r="28" spans="1:16" ht="30.75" customHeight="1">
      <c r="A28" s="285" t="s">
        <v>95</v>
      </c>
      <c r="B28" s="301"/>
      <c r="C28" s="101">
        <v>102.7</v>
      </c>
      <c r="D28" s="117">
        <v>102.7</v>
      </c>
      <c r="E28" s="91">
        <v>93.3</v>
      </c>
      <c r="F28" s="117">
        <v>95.5</v>
      </c>
      <c r="G28" s="101">
        <v>99.8</v>
      </c>
      <c r="H28" s="117">
        <v>99.3</v>
      </c>
      <c r="I28" s="366" t="s">
        <v>83</v>
      </c>
      <c r="J28" s="301"/>
      <c r="K28" s="101">
        <v>96.6</v>
      </c>
      <c r="L28" s="91">
        <v>98.3</v>
      </c>
      <c r="M28" s="91">
        <v>87.8</v>
      </c>
      <c r="N28" s="91">
        <v>91.4</v>
      </c>
      <c r="O28" s="101">
        <v>96.9</v>
      </c>
      <c r="P28" s="91">
        <v>97.8</v>
      </c>
    </row>
    <row r="29" spans="1:16" ht="30.75" customHeight="1">
      <c r="A29" s="285" t="s">
        <v>96</v>
      </c>
      <c r="B29" s="301"/>
      <c r="C29" s="101">
        <v>101.1</v>
      </c>
      <c r="D29" s="117">
        <v>97.2</v>
      </c>
      <c r="E29" s="91">
        <v>91.9</v>
      </c>
      <c r="F29" s="117">
        <v>90.4</v>
      </c>
      <c r="G29" s="101">
        <v>98.4</v>
      </c>
      <c r="H29" s="117">
        <v>93.9</v>
      </c>
      <c r="I29" s="369" t="s">
        <v>764</v>
      </c>
      <c r="J29" s="254"/>
      <c r="K29" s="101">
        <v>101.4</v>
      </c>
      <c r="L29" s="91">
        <v>103.2</v>
      </c>
      <c r="M29" s="91">
        <v>92.2</v>
      </c>
      <c r="N29" s="91">
        <v>96</v>
      </c>
      <c r="O29" s="101">
        <v>100.7</v>
      </c>
      <c r="P29" s="91">
        <v>103.6</v>
      </c>
    </row>
    <row r="30" spans="1:16" ht="27" customHeight="1">
      <c r="A30" s="285"/>
      <c r="B30" s="301"/>
      <c r="C30" s="101"/>
      <c r="D30" s="117"/>
      <c r="E30" s="91"/>
      <c r="F30" s="117"/>
      <c r="G30" s="101"/>
      <c r="H30" s="117"/>
      <c r="I30" s="366"/>
      <c r="J30" s="301"/>
      <c r="K30" s="101"/>
      <c r="L30" s="91"/>
      <c r="M30" s="91"/>
      <c r="N30" s="91"/>
      <c r="O30" s="101"/>
      <c r="P30" s="91"/>
    </row>
    <row r="31" spans="1:16" ht="30.75" customHeight="1">
      <c r="A31" s="285" t="s">
        <v>59</v>
      </c>
      <c r="B31" s="301"/>
      <c r="C31" s="101">
        <v>100.5</v>
      </c>
      <c r="D31" s="117">
        <v>101.9</v>
      </c>
      <c r="E31" s="91">
        <v>91.3</v>
      </c>
      <c r="F31" s="117">
        <v>94.8</v>
      </c>
      <c r="G31" s="101">
        <v>97.9</v>
      </c>
      <c r="H31" s="117">
        <v>98.3</v>
      </c>
      <c r="I31" s="366" t="s">
        <v>85</v>
      </c>
      <c r="J31" s="301"/>
      <c r="K31" s="101">
        <v>97.8</v>
      </c>
      <c r="L31" s="91">
        <v>102.3</v>
      </c>
      <c r="M31" s="91">
        <v>88.9</v>
      </c>
      <c r="N31" s="91">
        <v>95.1</v>
      </c>
      <c r="O31" s="101">
        <v>99.5</v>
      </c>
      <c r="P31" s="91">
        <v>103.1</v>
      </c>
    </row>
    <row r="32" spans="1:16" ht="30.75" customHeight="1">
      <c r="A32" s="285" t="s">
        <v>60</v>
      </c>
      <c r="B32" s="301"/>
      <c r="C32" s="101">
        <v>105.5</v>
      </c>
      <c r="D32" s="117">
        <v>105.3</v>
      </c>
      <c r="E32" s="91">
        <v>95.9</v>
      </c>
      <c r="F32" s="117">
        <v>97.9</v>
      </c>
      <c r="G32" s="101">
        <v>99.1</v>
      </c>
      <c r="H32" s="117">
        <v>98.3</v>
      </c>
      <c r="I32" s="366"/>
      <c r="J32" s="301"/>
      <c r="K32" s="101"/>
      <c r="L32" s="91"/>
      <c r="M32" s="91"/>
      <c r="N32" s="91"/>
      <c r="O32" s="101"/>
      <c r="P32" s="91"/>
    </row>
    <row r="33" spans="1:16" ht="30.75" customHeight="1">
      <c r="A33" s="285" t="s">
        <v>97</v>
      </c>
      <c r="B33" s="301"/>
      <c r="C33" s="101">
        <v>104.8</v>
      </c>
      <c r="D33" s="117">
        <v>105.6</v>
      </c>
      <c r="E33" s="91">
        <v>95.2</v>
      </c>
      <c r="F33" s="117">
        <v>98.2</v>
      </c>
      <c r="G33" s="101">
        <v>99.2</v>
      </c>
      <c r="H33" s="117">
        <v>97.9</v>
      </c>
      <c r="I33" s="366" t="s">
        <v>86</v>
      </c>
      <c r="J33" s="301"/>
      <c r="K33" s="101">
        <v>108.5</v>
      </c>
      <c r="L33" s="91">
        <v>107.8</v>
      </c>
      <c r="M33" s="91">
        <v>98.6</v>
      </c>
      <c r="N33" s="91">
        <v>100.2</v>
      </c>
      <c r="O33" s="101">
        <v>105.5</v>
      </c>
      <c r="P33" s="91">
        <v>104.1</v>
      </c>
    </row>
    <row r="34" spans="1:16" ht="30.75" customHeight="1">
      <c r="A34" s="285" t="s">
        <v>98</v>
      </c>
      <c r="B34" s="301"/>
      <c r="C34" s="101">
        <v>102.1</v>
      </c>
      <c r="D34" s="117">
        <v>101.6</v>
      </c>
      <c r="E34" s="91">
        <v>92.8</v>
      </c>
      <c r="F34" s="117">
        <v>94.5</v>
      </c>
      <c r="G34" s="101">
        <v>99.6</v>
      </c>
      <c r="H34" s="117">
        <v>100.2</v>
      </c>
      <c r="I34" s="366" t="s">
        <v>754</v>
      </c>
      <c r="J34" s="301"/>
      <c r="K34" s="101" t="s">
        <v>744</v>
      </c>
      <c r="L34" s="91" t="s">
        <v>744</v>
      </c>
      <c r="M34" s="91" t="s">
        <v>744</v>
      </c>
      <c r="N34" s="91" t="s">
        <v>744</v>
      </c>
      <c r="O34" s="101">
        <v>97.5</v>
      </c>
      <c r="P34" s="91">
        <v>97.5</v>
      </c>
    </row>
    <row r="35" spans="1:16" ht="30" customHeight="1">
      <c r="A35" s="285"/>
      <c r="B35" s="301"/>
      <c r="C35" s="101"/>
      <c r="D35" s="117"/>
      <c r="E35" s="91"/>
      <c r="F35" s="117"/>
      <c r="G35" s="101"/>
      <c r="H35" s="117"/>
      <c r="I35" s="366" t="s">
        <v>755</v>
      </c>
      <c r="J35" s="301"/>
      <c r="K35" s="101" t="s">
        <v>744</v>
      </c>
      <c r="L35" s="91" t="s">
        <v>744</v>
      </c>
      <c r="M35" s="91" t="s">
        <v>744</v>
      </c>
      <c r="N35" s="91" t="s">
        <v>744</v>
      </c>
      <c r="O35" s="101">
        <v>100.8</v>
      </c>
      <c r="P35" s="91">
        <v>102.1</v>
      </c>
    </row>
    <row r="36" spans="1:16" ht="30.75" customHeight="1" thickBot="1">
      <c r="A36" s="284" t="s">
        <v>99</v>
      </c>
      <c r="B36" s="302"/>
      <c r="C36" s="185">
        <v>101.9</v>
      </c>
      <c r="D36" s="117">
        <v>100.4</v>
      </c>
      <c r="E36" s="186">
        <v>92.6</v>
      </c>
      <c r="F36" s="117">
        <v>93.4</v>
      </c>
      <c r="G36" s="185">
        <v>100.4</v>
      </c>
      <c r="H36" s="117">
        <v>99.3</v>
      </c>
      <c r="I36" s="367" t="s">
        <v>765</v>
      </c>
      <c r="J36" s="368"/>
      <c r="K36" s="185">
        <v>99.5</v>
      </c>
      <c r="L36" s="186">
        <v>100</v>
      </c>
      <c r="M36" s="186">
        <v>90.4</v>
      </c>
      <c r="N36" s="186">
        <v>93</v>
      </c>
      <c r="O36" s="185">
        <v>97.1</v>
      </c>
      <c r="P36" s="186">
        <v>97</v>
      </c>
    </row>
    <row r="37" spans="1:16" ht="26.25" customHeight="1">
      <c r="A37" s="152" t="s">
        <v>757</v>
      </c>
      <c r="B37" s="121" t="s">
        <v>762</v>
      </c>
      <c r="C37" s="121"/>
      <c r="D37" s="121"/>
      <c r="E37" s="121"/>
      <c r="F37" s="121"/>
      <c r="G37" s="121"/>
      <c r="H37" s="121"/>
      <c r="I37" s="33"/>
      <c r="K37" s="152"/>
      <c r="L37" s="152"/>
      <c r="M37" s="152"/>
      <c r="N37" s="152"/>
      <c r="O37" s="152"/>
      <c r="P37" s="152" t="s">
        <v>247</v>
      </c>
    </row>
    <row r="38" spans="1:16" ht="20.25" customHeight="1">
      <c r="A38" s="152" t="s">
        <v>757</v>
      </c>
      <c r="B38" s="243" t="s">
        <v>751</v>
      </c>
      <c r="C38" s="306"/>
      <c r="D38" s="306"/>
      <c r="E38" s="306"/>
      <c r="F38" s="306"/>
      <c r="G38" s="306"/>
      <c r="H38" s="306"/>
      <c r="I38" s="362"/>
      <c r="J38" s="362"/>
      <c r="K38" s="362"/>
      <c r="L38" s="362"/>
      <c r="M38" s="362"/>
      <c r="N38" s="362"/>
      <c r="O38" s="362"/>
      <c r="P38" s="362"/>
    </row>
    <row r="39" spans="1:16" ht="20.25" customHeight="1">
      <c r="A39" s="152"/>
      <c r="B39" s="243" t="s">
        <v>756</v>
      </c>
      <c r="C39" s="306"/>
      <c r="D39" s="306"/>
      <c r="E39" s="306"/>
      <c r="F39" s="306"/>
      <c r="G39" s="306"/>
      <c r="H39" s="306"/>
      <c r="I39" s="362"/>
      <c r="J39" s="362"/>
      <c r="K39" s="362"/>
      <c r="L39" s="362"/>
      <c r="M39" s="362"/>
      <c r="N39" s="362"/>
      <c r="O39" s="362"/>
      <c r="P39" s="362"/>
    </row>
  </sheetData>
  <sheetProtection/>
  <mergeCells count="77">
    <mergeCell ref="I3:J5"/>
    <mergeCell ref="C4:D4"/>
    <mergeCell ref="E4:F4"/>
    <mergeCell ref="G4:H4"/>
    <mergeCell ref="I6:J6"/>
    <mergeCell ref="I17:J17"/>
    <mergeCell ref="I7:J7"/>
    <mergeCell ref="I8:J8"/>
    <mergeCell ref="I9:J9"/>
    <mergeCell ref="I14:J14"/>
    <mergeCell ref="A6:B6"/>
    <mergeCell ref="A7:B7"/>
    <mergeCell ref="A22:B22"/>
    <mergeCell ref="A23:B23"/>
    <mergeCell ref="A8:B8"/>
    <mergeCell ref="A9:B9"/>
    <mergeCell ref="A10:B10"/>
    <mergeCell ref="A11:B11"/>
    <mergeCell ref="A16:B16"/>
    <mergeCell ref="A17:B17"/>
    <mergeCell ref="A12:B12"/>
    <mergeCell ref="A13:B13"/>
    <mergeCell ref="A14:B14"/>
    <mergeCell ref="A15:B15"/>
    <mergeCell ref="I25:J25"/>
    <mergeCell ref="I18:J18"/>
    <mergeCell ref="I19:J19"/>
    <mergeCell ref="A18:B18"/>
    <mergeCell ref="A19:B19"/>
    <mergeCell ref="I20:J20"/>
    <mergeCell ref="I21:J21"/>
    <mergeCell ref="A20:B20"/>
    <mergeCell ref="A21:B21"/>
    <mergeCell ref="I22:J22"/>
    <mergeCell ref="A27:B27"/>
    <mergeCell ref="A28:B28"/>
    <mergeCell ref="I23:J23"/>
    <mergeCell ref="A29:B29"/>
    <mergeCell ref="I24:J24"/>
    <mergeCell ref="A30:B30"/>
    <mergeCell ref="I26:J26"/>
    <mergeCell ref="I27:J27"/>
    <mergeCell ref="I28:J28"/>
    <mergeCell ref="I29:J29"/>
    <mergeCell ref="I30:J30"/>
    <mergeCell ref="I15:J15"/>
    <mergeCell ref="I10:J10"/>
    <mergeCell ref="I11:J11"/>
    <mergeCell ref="I16:J16"/>
    <mergeCell ref="I12:J12"/>
    <mergeCell ref="I13:J13"/>
    <mergeCell ref="I35:J35"/>
    <mergeCell ref="I36:J36"/>
    <mergeCell ref="I32:J32"/>
    <mergeCell ref="I33:J33"/>
    <mergeCell ref="I34:J34"/>
    <mergeCell ref="I31:J31"/>
    <mergeCell ref="A3:B5"/>
    <mergeCell ref="A36:B36"/>
    <mergeCell ref="A32:B32"/>
    <mergeCell ref="A35:B35"/>
    <mergeCell ref="A33:B33"/>
    <mergeCell ref="A34:B34"/>
    <mergeCell ref="A31:B31"/>
    <mergeCell ref="A24:B24"/>
    <mergeCell ref="A25:B25"/>
    <mergeCell ref="A26:B26"/>
    <mergeCell ref="B38:P38"/>
    <mergeCell ref="B39:P39"/>
    <mergeCell ref="A1:P1"/>
    <mergeCell ref="K4:L4"/>
    <mergeCell ref="M4:N4"/>
    <mergeCell ref="O4:P4"/>
    <mergeCell ref="C3:F3"/>
    <mergeCell ref="G3:H3"/>
    <mergeCell ref="K3:N3"/>
    <mergeCell ref="O3:P3"/>
  </mergeCells>
  <printOptions horizontalCentered="1"/>
  <pageMargins left="0.47" right="0.38" top="0.47" bottom="0.43" header="0.8" footer="0.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32"/>
  <sheetViews>
    <sheetView zoomScale="80" zoomScaleNormal="80" zoomScalePageLayoutView="0" workbookViewId="0" topLeftCell="A1">
      <selection activeCell="H36" sqref="H36"/>
    </sheetView>
  </sheetViews>
  <sheetFormatPr defaultColWidth="3.625" defaultRowHeight="30" customHeight="1"/>
  <cols>
    <col min="1" max="1" width="4.25390625" style="30" customWidth="1"/>
    <col min="2" max="2" width="8.625" style="30" customWidth="1"/>
    <col min="3" max="4" width="3.625" style="30" customWidth="1"/>
    <col min="5" max="5" width="8.625" style="30" customWidth="1"/>
    <col min="6" max="9" width="15.625" style="30" customWidth="1"/>
    <col min="10" max="16384" width="3.625" style="30" customWidth="1"/>
  </cols>
  <sheetData>
    <row r="1" spans="1:9" ht="31.5" customHeight="1">
      <c r="A1" s="266" t="s">
        <v>488</v>
      </c>
      <c r="B1" s="266"/>
      <c r="C1" s="266"/>
      <c r="D1" s="266"/>
      <c r="E1" s="266"/>
      <c r="F1" s="266"/>
      <c r="G1" s="266"/>
      <c r="H1" s="266"/>
      <c r="I1" s="266"/>
    </row>
    <row r="2" ht="15" customHeight="1" thickBot="1"/>
    <row r="3" spans="1:9" ht="30" customHeight="1">
      <c r="A3" s="240" t="s">
        <v>222</v>
      </c>
      <c r="B3" s="305"/>
      <c r="C3" s="305"/>
      <c r="D3" s="305"/>
      <c r="E3" s="305"/>
      <c r="F3" s="305" t="s">
        <v>747</v>
      </c>
      <c r="G3" s="305"/>
      <c r="H3" s="305" t="s">
        <v>750</v>
      </c>
      <c r="I3" s="272"/>
    </row>
    <row r="4" spans="1:9" ht="30" customHeight="1">
      <c r="A4" s="269"/>
      <c r="B4" s="311"/>
      <c r="C4" s="311"/>
      <c r="D4" s="311"/>
      <c r="E4" s="311"/>
      <c r="F4" s="124" t="s">
        <v>758</v>
      </c>
      <c r="G4" s="124" t="s">
        <v>223</v>
      </c>
      <c r="H4" s="124" t="s">
        <v>758</v>
      </c>
      <c r="I4" s="35" t="s">
        <v>223</v>
      </c>
    </row>
    <row r="5" spans="1:9" ht="26.25" customHeight="1">
      <c r="A5" s="332" t="s">
        <v>377</v>
      </c>
      <c r="B5" s="332"/>
      <c r="C5" s="6" t="s">
        <v>217</v>
      </c>
      <c r="D5" s="42" t="s">
        <v>214</v>
      </c>
      <c r="E5" s="11" t="s">
        <v>315</v>
      </c>
      <c r="F5" s="187">
        <v>97</v>
      </c>
      <c r="G5" s="187">
        <v>95.5</v>
      </c>
      <c r="H5" s="187">
        <v>87.4</v>
      </c>
      <c r="I5" s="187">
        <v>89.1</v>
      </c>
    </row>
    <row r="6" spans="1:9" ht="26.25" customHeight="1">
      <c r="A6" s="253" t="s">
        <v>224</v>
      </c>
      <c r="B6" s="253"/>
      <c r="C6" s="6"/>
      <c r="D6" s="42" t="s">
        <v>726</v>
      </c>
      <c r="E6" s="11" t="s">
        <v>225</v>
      </c>
      <c r="F6" s="187">
        <v>97.6</v>
      </c>
      <c r="G6" s="187">
        <v>96.7</v>
      </c>
      <c r="H6" s="187">
        <v>87.6</v>
      </c>
      <c r="I6" s="187">
        <v>89.8</v>
      </c>
    </row>
    <row r="7" spans="1:9" ht="26.25" customHeight="1">
      <c r="A7" s="253"/>
      <c r="B7" s="253"/>
      <c r="C7" s="6"/>
      <c r="D7" s="42" t="s">
        <v>213</v>
      </c>
      <c r="E7" s="11"/>
      <c r="F7" s="187">
        <v>98.5</v>
      </c>
      <c r="G7" s="187">
        <v>97.6</v>
      </c>
      <c r="H7" s="187">
        <v>88.4</v>
      </c>
      <c r="I7" s="187">
        <v>90</v>
      </c>
    </row>
    <row r="8" spans="3:9" ht="26.25" customHeight="1">
      <c r="C8" s="6"/>
      <c r="D8" s="42" t="s">
        <v>214</v>
      </c>
      <c r="E8" s="11"/>
      <c r="F8" s="187">
        <v>98.7</v>
      </c>
      <c r="G8" s="187">
        <v>99.2</v>
      </c>
      <c r="H8" s="187">
        <v>88.1</v>
      </c>
      <c r="I8" s="187">
        <v>91.8</v>
      </c>
    </row>
    <row r="9" spans="1:9" ht="26.25" customHeight="1">
      <c r="A9" s="332"/>
      <c r="B9" s="332"/>
      <c r="C9" s="6"/>
      <c r="D9" s="42" t="s">
        <v>215</v>
      </c>
      <c r="E9" s="11"/>
      <c r="F9" s="187">
        <v>98.3</v>
      </c>
      <c r="G9" s="187">
        <v>99.1</v>
      </c>
      <c r="H9" s="187">
        <v>87.5</v>
      </c>
      <c r="I9" s="187">
        <v>91.7</v>
      </c>
    </row>
    <row r="10" spans="1:9" ht="26.25" customHeight="1">
      <c r="A10" s="332"/>
      <c r="B10" s="332"/>
      <c r="C10" s="6"/>
      <c r="D10" s="42" t="s">
        <v>216</v>
      </c>
      <c r="E10" s="11"/>
      <c r="F10" s="187">
        <v>98.3</v>
      </c>
      <c r="G10" s="187">
        <v>99.2</v>
      </c>
      <c r="H10" s="187">
        <v>88</v>
      </c>
      <c r="I10" s="187">
        <v>92.1</v>
      </c>
    </row>
    <row r="11" spans="1:9" ht="26.25" customHeight="1">
      <c r="A11" s="253"/>
      <c r="B11" s="253"/>
      <c r="C11" s="6"/>
      <c r="D11" s="42" t="s">
        <v>217</v>
      </c>
      <c r="E11" s="11"/>
      <c r="F11" s="187">
        <v>97.6</v>
      </c>
      <c r="G11" s="187">
        <v>98</v>
      </c>
      <c r="H11" s="187">
        <v>87.1</v>
      </c>
      <c r="I11" s="187">
        <v>91.1</v>
      </c>
    </row>
    <row r="12" spans="1:9" ht="26.25" customHeight="1">
      <c r="A12" s="253"/>
      <c r="B12" s="253"/>
      <c r="C12" s="6"/>
      <c r="D12" s="42" t="s">
        <v>218</v>
      </c>
      <c r="E12" s="11"/>
      <c r="F12" s="187">
        <v>97.2</v>
      </c>
      <c r="G12" s="187">
        <v>97.8</v>
      </c>
      <c r="H12" s="187">
        <v>87.4</v>
      </c>
      <c r="I12" s="187">
        <v>91</v>
      </c>
    </row>
    <row r="13" spans="1:9" ht="26.25" customHeight="1">
      <c r="A13" s="253"/>
      <c r="B13" s="253"/>
      <c r="C13" s="6"/>
      <c r="D13" s="42" t="s">
        <v>219</v>
      </c>
      <c r="E13" s="11"/>
      <c r="F13" s="187">
        <v>97.7</v>
      </c>
      <c r="G13" s="187">
        <v>99.2</v>
      </c>
      <c r="H13" s="187">
        <v>87.5</v>
      </c>
      <c r="I13" s="187">
        <v>92.2</v>
      </c>
    </row>
    <row r="14" spans="1:9" ht="26.25" customHeight="1">
      <c r="A14" s="253"/>
      <c r="B14" s="253"/>
      <c r="C14" s="6"/>
      <c r="D14" s="42" t="s">
        <v>220</v>
      </c>
      <c r="E14" s="11"/>
      <c r="F14" s="187">
        <v>98.2</v>
      </c>
      <c r="G14" s="187">
        <v>100.2</v>
      </c>
      <c r="H14" s="187">
        <v>88.3</v>
      </c>
      <c r="I14" s="187">
        <v>92.9</v>
      </c>
    </row>
    <row r="15" spans="1:9" ht="26.25" customHeight="1">
      <c r="A15" s="253"/>
      <c r="B15" s="253"/>
      <c r="C15" s="6" t="s">
        <v>2</v>
      </c>
      <c r="D15" s="42" t="s">
        <v>221</v>
      </c>
      <c r="E15" s="11"/>
      <c r="F15" s="187">
        <v>98.4</v>
      </c>
      <c r="G15" s="187">
        <v>100.2</v>
      </c>
      <c r="H15" s="187">
        <v>88.6</v>
      </c>
      <c r="I15" s="187">
        <v>93</v>
      </c>
    </row>
    <row r="16" spans="1:9" ht="26.25" customHeight="1">
      <c r="A16" s="253"/>
      <c r="B16" s="253"/>
      <c r="C16" s="6" t="s">
        <v>2</v>
      </c>
      <c r="D16" s="42" t="s">
        <v>2</v>
      </c>
      <c r="E16" s="11"/>
      <c r="F16" s="187">
        <v>98.9</v>
      </c>
      <c r="G16" s="187">
        <v>100.5</v>
      </c>
      <c r="H16" s="187">
        <v>89.1</v>
      </c>
      <c r="I16" s="187">
        <v>93.6</v>
      </c>
    </row>
    <row r="17" spans="1:9" ht="26.25" customHeight="1">
      <c r="A17" s="253"/>
      <c r="B17" s="253"/>
      <c r="C17" s="6" t="s">
        <v>2</v>
      </c>
      <c r="D17" s="42" t="s">
        <v>213</v>
      </c>
      <c r="E17" s="11"/>
      <c r="F17" s="187">
        <v>99.6</v>
      </c>
      <c r="G17" s="187">
        <v>100.7</v>
      </c>
      <c r="H17" s="187">
        <v>90.9</v>
      </c>
      <c r="I17" s="187">
        <v>94.1</v>
      </c>
    </row>
    <row r="18" spans="1:9" ht="26.25" customHeight="1">
      <c r="A18" s="253"/>
      <c r="B18" s="253"/>
      <c r="C18" s="6" t="s">
        <v>2</v>
      </c>
      <c r="D18" s="42" t="s">
        <v>153</v>
      </c>
      <c r="E18" s="11"/>
      <c r="F18" s="187">
        <v>99.3</v>
      </c>
      <c r="G18" s="187">
        <v>100.5</v>
      </c>
      <c r="H18" s="187">
        <v>90.6</v>
      </c>
      <c r="I18" s="187">
        <v>93.4</v>
      </c>
    </row>
    <row r="19" spans="1:9" ht="26.25" customHeight="1">
      <c r="A19" s="253"/>
      <c r="B19" s="253"/>
      <c r="C19" s="6" t="s">
        <v>2</v>
      </c>
      <c r="D19" s="42" t="s">
        <v>215</v>
      </c>
      <c r="E19" s="11"/>
      <c r="F19" s="187">
        <v>99.5</v>
      </c>
      <c r="G19" s="187">
        <v>99.7</v>
      </c>
      <c r="H19" s="187">
        <v>90.6</v>
      </c>
      <c r="I19" s="187">
        <v>92.1</v>
      </c>
    </row>
    <row r="20" spans="1:9" ht="26.25" customHeight="1">
      <c r="A20" s="332"/>
      <c r="B20" s="332"/>
      <c r="C20" s="6" t="s">
        <v>2</v>
      </c>
      <c r="D20" s="42" t="s">
        <v>216</v>
      </c>
      <c r="E20" s="11"/>
      <c r="F20" s="187">
        <v>99.8</v>
      </c>
      <c r="G20" s="187">
        <v>99.2</v>
      </c>
      <c r="H20" s="187">
        <v>90.6</v>
      </c>
      <c r="I20" s="187">
        <v>91.3</v>
      </c>
    </row>
    <row r="21" spans="1:9" ht="26.25" customHeight="1">
      <c r="A21" s="7"/>
      <c r="B21" s="7"/>
      <c r="C21" s="6" t="s">
        <v>2</v>
      </c>
      <c r="D21" s="42" t="s">
        <v>217</v>
      </c>
      <c r="E21" s="7"/>
      <c r="F21" s="188">
        <v>100.5</v>
      </c>
      <c r="G21" s="187">
        <v>100.8</v>
      </c>
      <c r="H21" s="187">
        <v>91</v>
      </c>
      <c r="I21" s="187">
        <v>92.7</v>
      </c>
    </row>
    <row r="22" spans="1:9" ht="26.25" customHeight="1">
      <c r="A22" s="7"/>
      <c r="B22" s="7"/>
      <c r="C22" s="6" t="s">
        <v>2</v>
      </c>
      <c r="D22" s="42" t="s">
        <v>165</v>
      </c>
      <c r="E22" s="7"/>
      <c r="F22" s="188">
        <v>100</v>
      </c>
      <c r="G22" s="187">
        <v>101.7</v>
      </c>
      <c r="H22" s="187">
        <v>90.1</v>
      </c>
      <c r="I22" s="187">
        <v>94.1</v>
      </c>
    </row>
    <row r="23" spans="1:9" ht="26.25" customHeight="1">
      <c r="A23" s="7"/>
      <c r="B23" s="7"/>
      <c r="C23" s="6" t="s">
        <v>2</v>
      </c>
      <c r="D23" s="42" t="s">
        <v>167</v>
      </c>
      <c r="E23" s="7"/>
      <c r="F23" s="188">
        <v>99.7</v>
      </c>
      <c r="G23" s="187">
        <v>101.5</v>
      </c>
      <c r="H23" s="187">
        <v>89.8</v>
      </c>
      <c r="I23" s="187">
        <v>93.8</v>
      </c>
    </row>
    <row r="24" spans="1:9" ht="26.25" customHeight="1">
      <c r="A24" s="7"/>
      <c r="B24" s="7"/>
      <c r="C24" s="6" t="s">
        <v>2</v>
      </c>
      <c r="D24" s="42" t="s">
        <v>220</v>
      </c>
      <c r="E24" s="7"/>
      <c r="F24" s="188">
        <v>100.1</v>
      </c>
      <c r="G24" s="187">
        <v>102.1</v>
      </c>
      <c r="H24" s="187">
        <v>90.2</v>
      </c>
      <c r="I24" s="187">
        <v>94.2</v>
      </c>
    </row>
    <row r="25" spans="1:9" ht="26.25" customHeight="1">
      <c r="A25" s="7"/>
      <c r="B25" s="7"/>
      <c r="C25" s="6" t="s">
        <v>213</v>
      </c>
      <c r="D25" s="42" t="s">
        <v>221</v>
      </c>
      <c r="E25" s="7"/>
      <c r="F25" s="188">
        <v>100.1</v>
      </c>
      <c r="G25" s="115">
        <v>103</v>
      </c>
      <c r="H25" s="115">
        <v>90.7</v>
      </c>
      <c r="I25" s="115">
        <v>95.5</v>
      </c>
    </row>
    <row r="26" spans="1:9" ht="26.25" customHeight="1">
      <c r="A26" s="7"/>
      <c r="B26" s="7"/>
      <c r="C26" s="6" t="s">
        <v>213</v>
      </c>
      <c r="D26" s="42" t="s">
        <v>2</v>
      </c>
      <c r="E26" s="7"/>
      <c r="F26" s="188">
        <v>100.6</v>
      </c>
      <c r="G26" s="115">
        <v>105</v>
      </c>
      <c r="H26" s="115">
        <v>91.4</v>
      </c>
      <c r="I26" s="115">
        <v>97.6</v>
      </c>
    </row>
    <row r="27" spans="1:9" ht="26.25" customHeight="1" thickBot="1">
      <c r="A27" s="26"/>
      <c r="B27" s="7"/>
      <c r="C27" s="189" t="s">
        <v>213</v>
      </c>
      <c r="D27" s="190" t="s">
        <v>213</v>
      </c>
      <c r="E27" s="15"/>
      <c r="F27" s="191">
        <v>98.9</v>
      </c>
      <c r="G27" s="147">
        <v>101</v>
      </c>
      <c r="H27" s="147" t="s">
        <v>748</v>
      </c>
      <c r="I27" s="147" t="s">
        <v>749</v>
      </c>
    </row>
    <row r="28" spans="1:9" ht="30" customHeight="1">
      <c r="A28" s="7" t="s">
        <v>757</v>
      </c>
      <c r="B28" s="258" t="s">
        <v>759</v>
      </c>
      <c r="C28" s="336"/>
      <c r="D28" s="336"/>
      <c r="E28" s="336"/>
      <c r="F28" s="336"/>
      <c r="G28" s="256" t="s">
        <v>396</v>
      </c>
      <c r="H28" s="236"/>
      <c r="I28" s="236"/>
    </row>
    <row r="29" spans="1:9" ht="20.25" customHeight="1">
      <c r="A29" s="10" t="s">
        <v>760</v>
      </c>
      <c r="B29" s="243" t="s">
        <v>398</v>
      </c>
      <c r="C29" s="306"/>
      <c r="D29" s="306"/>
      <c r="E29" s="306"/>
      <c r="F29" s="306"/>
      <c r="G29" s="306"/>
      <c r="H29" s="306"/>
      <c r="I29" s="306"/>
    </row>
    <row r="30" spans="1:9" ht="20.25" customHeight="1">
      <c r="A30" s="7"/>
      <c r="B30" s="243" t="s">
        <v>752</v>
      </c>
      <c r="C30" s="306"/>
      <c r="D30" s="306"/>
      <c r="E30" s="306"/>
      <c r="F30" s="306"/>
      <c r="G30" s="306"/>
      <c r="H30" s="306"/>
      <c r="I30" s="306"/>
    </row>
    <row r="31" spans="1:9" ht="20.25" customHeight="1">
      <c r="A31" s="10" t="s">
        <v>761</v>
      </c>
      <c r="B31" s="243" t="s">
        <v>751</v>
      </c>
      <c r="C31" s="306"/>
      <c r="D31" s="306"/>
      <c r="E31" s="306"/>
      <c r="F31" s="306"/>
      <c r="G31" s="306"/>
      <c r="H31" s="306"/>
      <c r="I31" s="306"/>
    </row>
    <row r="32" spans="1:9" ht="20.25" customHeight="1">
      <c r="A32" s="7"/>
      <c r="B32" s="243" t="s">
        <v>756</v>
      </c>
      <c r="C32" s="306"/>
      <c r="D32" s="306"/>
      <c r="E32" s="306"/>
      <c r="F32" s="306"/>
      <c r="G32" s="306"/>
      <c r="H32" s="306"/>
      <c r="I32" s="306"/>
    </row>
  </sheetData>
  <sheetProtection/>
  <mergeCells count="25">
    <mergeCell ref="A17:B17"/>
    <mergeCell ref="A15:B15"/>
    <mergeCell ref="A18:B18"/>
    <mergeCell ref="B30:I30"/>
    <mergeCell ref="B29:I29"/>
    <mergeCell ref="A19:B19"/>
    <mergeCell ref="B28:F28"/>
    <mergeCell ref="G28:I28"/>
    <mergeCell ref="A20:B20"/>
    <mergeCell ref="A13:B13"/>
    <mergeCell ref="A14:B14"/>
    <mergeCell ref="A10:B10"/>
    <mergeCell ref="A11:B11"/>
    <mergeCell ref="A12:B12"/>
    <mergeCell ref="A9:B9"/>
    <mergeCell ref="B31:I31"/>
    <mergeCell ref="B32:I32"/>
    <mergeCell ref="A1:I1"/>
    <mergeCell ref="A5:B5"/>
    <mergeCell ref="A7:B7"/>
    <mergeCell ref="H3:I3"/>
    <mergeCell ref="A3:E4"/>
    <mergeCell ref="F3:G3"/>
    <mergeCell ref="A6:B6"/>
    <mergeCell ref="A16:B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2012-03-29T00:43:37Z</cp:lastPrinted>
  <dcterms:created xsi:type="dcterms:W3CDTF">2001-02-02T02:05:24Z</dcterms:created>
  <dcterms:modified xsi:type="dcterms:W3CDTF">2012-03-30T02:02:06Z</dcterms:modified>
  <cp:category/>
  <cp:version/>
  <cp:contentType/>
  <cp:contentStatus/>
</cp:coreProperties>
</file>