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060" windowHeight="8640" tabRatio="585" activeTab="2"/>
  </bookViews>
  <sheets>
    <sheet name="見出し" sheetId="1" r:id="rId1"/>
    <sheet name="1.2" sheetId="2" r:id="rId2"/>
    <sheet name="3 " sheetId="3" r:id="rId3"/>
    <sheet name="4" sheetId="4" r:id="rId4"/>
  </sheets>
  <definedNames>
    <definedName name="_xlnm.Print_Area" localSheetId="0">'見出し'!$A$1:$O$20</definedName>
  </definedNames>
  <calcPr fullCalcOnLoad="1"/>
</workbook>
</file>

<file path=xl/sharedStrings.xml><?xml version="1.0" encoding="utf-8"?>
<sst xmlns="http://schemas.openxmlformats.org/spreadsheetml/2006/main" count="428" uniqueCount="272">
  <si>
    <t>分類番号</t>
  </si>
  <si>
    <t>～</t>
  </si>
  <si>
    <t>各種商品小売業</t>
  </si>
  <si>
    <t>飲食料品小売業</t>
  </si>
  <si>
    <t>自動車・自転車小売業</t>
  </si>
  <si>
    <t>その他の小売業</t>
  </si>
  <si>
    <t>総　　　数</t>
  </si>
  <si>
    <t>１～２人</t>
  </si>
  <si>
    <t>３～４人</t>
  </si>
  <si>
    <t>５～９人</t>
  </si>
  <si>
    <t>１０～１９人</t>
  </si>
  <si>
    <t>２０～２９人</t>
  </si>
  <si>
    <t>３０～４９人</t>
  </si>
  <si>
    <t>５０～９９人</t>
  </si>
  <si>
    <t>１００人以上</t>
  </si>
  <si>
    <t>３</t>
  </si>
  <si>
    <t>６</t>
  </si>
  <si>
    <t>分 類 番 号</t>
  </si>
  <si>
    <t>資料 … 総務課</t>
  </si>
  <si>
    <t>－</t>
  </si>
  <si>
    <t>卸売業</t>
  </si>
  <si>
    <t>卸　　売</t>
  </si>
  <si>
    <t>小売業</t>
  </si>
  <si>
    <t>小　　売</t>
  </si>
  <si>
    <t>４９</t>
  </si>
  <si>
    <t>５４</t>
  </si>
  <si>
    <t>５５</t>
  </si>
  <si>
    <t>５６</t>
  </si>
  <si>
    <t>１</t>
  </si>
  <si>
    <t>４</t>
  </si>
  <si>
    <t>５</t>
  </si>
  <si>
    <t>２</t>
  </si>
  <si>
    <t>６．</t>
  </si>
  <si>
    <t>商業の推移</t>
  </si>
  <si>
    <t>産業（小分類）別・商業の経営状況</t>
  </si>
  <si>
    <t>年間販売額</t>
  </si>
  <si>
    <t>商業</t>
  </si>
  <si>
    <t>－</t>
  </si>
  <si>
    <t>５７</t>
  </si>
  <si>
    <t>５８</t>
  </si>
  <si>
    <t>５９</t>
  </si>
  <si>
    <t>６０</t>
  </si>
  <si>
    <t xml:space="preserve"> 商　業　の　経　営　状　況</t>
  </si>
  <si>
    <t>分類番号</t>
  </si>
  <si>
    <t>産　　　　　業　　（ 小　分　類 ）</t>
  </si>
  <si>
    <t>商　　　　　店　　　　　数</t>
  </si>
  <si>
    <t>年　　間　　販　　売　　額</t>
  </si>
  <si>
    <t>商　　品　　手　　持　　額</t>
  </si>
  <si>
    <t>１</t>
  </si>
  <si>
    <t>１４</t>
  </si>
  <si>
    <t>卸売業</t>
  </si>
  <si>
    <t>卸　　売</t>
  </si>
  <si>
    <t>４９</t>
  </si>
  <si>
    <t>各種商品卸売業</t>
  </si>
  <si>
    <t>４９１</t>
  </si>
  <si>
    <t>５０</t>
  </si>
  <si>
    <t>繊維・衣服等卸売業</t>
  </si>
  <si>
    <t>５０１</t>
  </si>
  <si>
    <t>繊維品卸売業</t>
  </si>
  <si>
    <t>５０２</t>
  </si>
  <si>
    <t>５１</t>
  </si>
  <si>
    <t>飲食料品卸売業</t>
  </si>
  <si>
    <t>５１１</t>
  </si>
  <si>
    <t>農畜産物・水産物卸売業</t>
  </si>
  <si>
    <t>５１２</t>
  </si>
  <si>
    <t>食料・飲料卸売業</t>
  </si>
  <si>
    <t>５２</t>
  </si>
  <si>
    <t>建築材料、鉱物・金属材料等卸売業</t>
  </si>
  <si>
    <t>５２１</t>
  </si>
  <si>
    <t>建築材料卸売業</t>
  </si>
  <si>
    <t>５２２</t>
  </si>
  <si>
    <t>化学製品卸売業</t>
  </si>
  <si>
    <t>５２３</t>
  </si>
  <si>
    <t>鉱物・金属材料等卸売業</t>
  </si>
  <si>
    <t>５２４</t>
  </si>
  <si>
    <t>再生資源卸売業</t>
  </si>
  <si>
    <t>５３</t>
  </si>
  <si>
    <t>機械器具卸売業</t>
  </si>
  <si>
    <t>５３１</t>
  </si>
  <si>
    <t>一般機械器具卸売業</t>
  </si>
  <si>
    <t>５３２</t>
  </si>
  <si>
    <t>自動車卸売業</t>
  </si>
  <si>
    <t>５３３</t>
  </si>
  <si>
    <t>電気機械器具卸売業</t>
  </si>
  <si>
    <t>５３９</t>
  </si>
  <si>
    <t>その他の機械器具卸売業</t>
  </si>
  <si>
    <t>５４</t>
  </si>
  <si>
    <t>その他の卸売業</t>
  </si>
  <si>
    <t>５４１</t>
  </si>
  <si>
    <t>家具・建具・じゅう器等卸売業</t>
  </si>
  <si>
    <t>５４２</t>
  </si>
  <si>
    <t>医薬品・化粧品等卸売業</t>
  </si>
  <si>
    <t>５４９</t>
  </si>
  <si>
    <t>他に分類されない卸売業</t>
  </si>
  <si>
    <t>小売業</t>
  </si>
  <si>
    <t>小　　売</t>
  </si>
  <si>
    <t>５５</t>
  </si>
  <si>
    <t>各種商品小売業</t>
  </si>
  <si>
    <t>５５１</t>
  </si>
  <si>
    <t>百貨店、総合スーパー</t>
  </si>
  <si>
    <t xml:space="preserve">産　　　業　（ 小 分 類 ）　別　・ </t>
  </si>
  <si>
    <t xml:space="preserve"> 商　業　の　経　営　状　況　（ つ づ き ）</t>
  </si>
  <si>
    <t>５５９</t>
  </si>
  <si>
    <t>その他の各種商品小売業</t>
  </si>
  <si>
    <t>５６</t>
  </si>
  <si>
    <t>織物・衣服・身の回り品小売業</t>
  </si>
  <si>
    <t>５６１</t>
  </si>
  <si>
    <t>呉服・服地・寝具小売業</t>
  </si>
  <si>
    <t>５６２</t>
  </si>
  <si>
    <t>男子服小売業</t>
  </si>
  <si>
    <t>５６３</t>
  </si>
  <si>
    <t>婦人・子供服小売業</t>
  </si>
  <si>
    <t>５６４</t>
  </si>
  <si>
    <t>靴・履物小売業</t>
  </si>
  <si>
    <t>５６９</t>
  </si>
  <si>
    <t>その他の織物・衣服・身の回り品小売業</t>
  </si>
  <si>
    <t>飲食料品小売業</t>
  </si>
  <si>
    <t>５７１</t>
  </si>
  <si>
    <t>各種食料品小売業</t>
  </si>
  <si>
    <t>５７２</t>
  </si>
  <si>
    <t>酒小売業</t>
  </si>
  <si>
    <t>５７３</t>
  </si>
  <si>
    <t>食肉小売業</t>
  </si>
  <si>
    <t>５７４</t>
  </si>
  <si>
    <t>鮮魚小売業</t>
  </si>
  <si>
    <t>５７５</t>
  </si>
  <si>
    <t>野菜・果実小売業</t>
  </si>
  <si>
    <t>５７６</t>
  </si>
  <si>
    <t>菓子・パン小売業</t>
  </si>
  <si>
    <t>５７７</t>
  </si>
  <si>
    <t>米穀類小売業</t>
  </si>
  <si>
    <t>５７９</t>
  </si>
  <si>
    <t>その他の飲食料品小売業</t>
  </si>
  <si>
    <t>自動車・自転車小売業</t>
  </si>
  <si>
    <t>５８１</t>
  </si>
  <si>
    <t>５８２</t>
  </si>
  <si>
    <t>自転車小売業</t>
  </si>
  <si>
    <t>家具・じゅう器・機械器具小売業</t>
  </si>
  <si>
    <t>５９１</t>
  </si>
  <si>
    <t>家具・建具・畳小売業</t>
  </si>
  <si>
    <t>５９２</t>
  </si>
  <si>
    <t>機械器具小売業</t>
  </si>
  <si>
    <t>５９９</t>
  </si>
  <si>
    <t>その他のじゅう器小売業</t>
  </si>
  <si>
    <t>その他の小売業</t>
  </si>
  <si>
    <t>６０１</t>
  </si>
  <si>
    <t>医薬品・化粧品小売業</t>
  </si>
  <si>
    <t>６０２</t>
  </si>
  <si>
    <t>農耕用品小売業</t>
  </si>
  <si>
    <t>６０３</t>
  </si>
  <si>
    <t>燃料小売業</t>
  </si>
  <si>
    <t>６０４</t>
  </si>
  <si>
    <t>書籍・文房具小売業</t>
  </si>
  <si>
    <t>６０５</t>
  </si>
  <si>
    <t>スポ－ツ用品・玩具・娯楽用品・楽器小売業</t>
  </si>
  <si>
    <t>６０６</t>
  </si>
  <si>
    <t>写真機・写真材料小売業</t>
  </si>
  <si>
    <t>６０７</t>
  </si>
  <si>
    <t>時計・眼鏡・光学機械小売業</t>
  </si>
  <si>
    <t>６０９</t>
  </si>
  <si>
    <t>他に分類されない小売業</t>
  </si>
  <si>
    <t>４９～５４</t>
  </si>
  <si>
    <t>卸　　　売　　　業</t>
  </si>
  <si>
    <t>総数</t>
  </si>
  <si>
    <t>総　　数</t>
  </si>
  <si>
    <t>年</t>
  </si>
  <si>
    <t>平成１４年</t>
  </si>
  <si>
    <t>平成１６年</t>
  </si>
  <si>
    <t>就業者数</t>
  </si>
  <si>
    <t>平　　　　成</t>
  </si>
  <si>
    <t>家具・じゅう器・機械器具小売業</t>
  </si>
  <si>
    <t xml:space="preserve"> 就　業　者　規　模　別　商　店　数</t>
  </si>
  <si>
    <t>商店数</t>
  </si>
  <si>
    <t>売場面積</t>
  </si>
  <si>
    <t>産　　　　　　業　（ 中 分 類 ）</t>
  </si>
  <si>
    <t>平成１６年（簡易調査）</t>
  </si>
  <si>
    <t>平　　　　　　　　　　成</t>
  </si>
  <si>
    <t xml:space="preserve">       </t>
  </si>
  <si>
    <t>【注】 平成１４年より、日本標準産業分類の第１１回改訂により作成。</t>
  </si>
  <si>
    <t>産業（中分類）別・就業者規模別商店数</t>
  </si>
  <si>
    <t>１．</t>
  </si>
  <si>
    <t>２．</t>
  </si>
  <si>
    <t>３．</t>
  </si>
  <si>
    <t>４．</t>
  </si>
  <si>
    <t xml:space="preserve">１．　　商　　　　　業　　　　　の　　 </t>
  </si>
  <si>
    <t xml:space="preserve">２．　　産　　　業　（ 中 分 類 ）　別　・ </t>
  </si>
  <si>
    <t xml:space="preserve">３．　　産　　　業　（ 小 分 類 ）　別　・ </t>
  </si>
  <si>
    <t>県下各市別商店数・就業者数および</t>
  </si>
  <si>
    <t xml:space="preserve"> ※ 平成１８年版統計書より「従業者数」を「就業者数」の数値に変更。</t>
  </si>
  <si>
    <t xml:space="preserve"> 　　推　　　　　移</t>
  </si>
  <si>
    <t>商業統計調査</t>
  </si>
  <si>
    <t>分 類 番 号</t>
  </si>
  <si>
    <t>分類番号</t>
  </si>
  <si>
    <t>卸売業</t>
  </si>
  <si>
    <t>卸　　売</t>
  </si>
  <si>
    <t>４９～５４</t>
  </si>
  <si>
    <t>－</t>
  </si>
  <si>
    <t>４９</t>
  </si>
  <si>
    <t>～</t>
  </si>
  <si>
    <t>５４</t>
  </si>
  <si>
    <t>小売業</t>
  </si>
  <si>
    <t>小　　売</t>
  </si>
  <si>
    <t>５５</t>
  </si>
  <si>
    <t>各種商品小売業</t>
  </si>
  <si>
    <t>５６</t>
  </si>
  <si>
    <t>５６</t>
  </si>
  <si>
    <t>飲食料品小売業</t>
  </si>
  <si>
    <t>自動車・自転車小売業</t>
  </si>
  <si>
    <t>その他の小売業</t>
  </si>
  <si>
    <t>平成１９年６月１日現在</t>
  </si>
  <si>
    <t xml:space="preserve">     就業者とは、従業者に「臨時雇用者」「派遣・下請受入者」を併せ、</t>
  </si>
  <si>
    <t>資料 … 総務課</t>
  </si>
  <si>
    <t xml:space="preserve">     「従業者・臨時雇用者のうち派遣・下請出向者」を除いたものをいう。</t>
  </si>
  <si>
    <t>平成１９年</t>
  </si>
  <si>
    <t>【注】  平成１４年より、日本標準産業分類の第１１回改訂により作成。</t>
  </si>
  <si>
    <t>１８</t>
  </si>
  <si>
    <t>８</t>
  </si>
  <si>
    <t>大　分　市</t>
  </si>
  <si>
    <t>別　府　市</t>
  </si>
  <si>
    <t>中　津　市　</t>
  </si>
  <si>
    <t>日　田　市</t>
  </si>
  <si>
    <t>佐　伯　市</t>
  </si>
  <si>
    <t>臼　杵　市</t>
  </si>
  <si>
    <t>津久見　市</t>
  </si>
  <si>
    <t>竹　田　市</t>
  </si>
  <si>
    <t>豊後高田市</t>
  </si>
  <si>
    <t>杵　築　市</t>
  </si>
  <si>
    <t>宇　佐　市</t>
  </si>
  <si>
    <t>豊後大野市</t>
  </si>
  <si>
    <t>由　布　市</t>
  </si>
  <si>
    <t>国　東　市</t>
  </si>
  <si>
    <t>姫　島　村</t>
  </si>
  <si>
    <t>日　出　町</t>
  </si>
  <si>
    <t>九　重　町</t>
  </si>
  <si>
    <t>玖　珠　町</t>
  </si>
  <si>
    <t>市　　　　別</t>
  </si>
  <si>
    <t>７</t>
  </si>
  <si>
    <t>９</t>
  </si>
  <si>
    <t>１０</t>
  </si>
  <si>
    <t>１１</t>
  </si>
  <si>
    <t>１２</t>
  </si>
  <si>
    <t>１３</t>
  </si>
  <si>
    <t>１５</t>
  </si>
  <si>
    <t>１６</t>
  </si>
  <si>
    <t>１７</t>
  </si>
  <si>
    <t>平成１９年６月１日現在</t>
  </si>
  <si>
    <t>※ 平成２０年版統計書より、様式変更。</t>
  </si>
  <si>
    <t>県　　　　　　　計</t>
  </si>
  <si>
    <t>市　　　　　　　計</t>
  </si>
  <si>
    <t>　</t>
  </si>
  <si>
    <t>郡　　　　　　　計</t>
  </si>
  <si>
    <t>商　　店　　数</t>
  </si>
  <si>
    <t>年　間　販　売　額</t>
  </si>
  <si>
    <t>９</t>
  </si>
  <si>
    <t>（単位 ： 人 ・ 万円）</t>
  </si>
  <si>
    <t>※ 平成２０年版統計書より、単位を「万円」とする。</t>
  </si>
  <si>
    <t>年間販売額　　　　　（万円）</t>
  </si>
  <si>
    <t>（単位 ： 人 ・ 万円）</t>
  </si>
  <si>
    <t>（単位 ： ㎡ ・ 万円）</t>
  </si>
  <si>
    <t>織物・衣服・身の回り品小売業</t>
  </si>
  <si>
    <t>衣類・身の回り品卸売業</t>
  </si>
  <si>
    <t>従　　　業　　　者　　　数</t>
  </si>
  <si>
    <t>他　の　収　入　額</t>
  </si>
  <si>
    <t>就　　　業　　　者　　　数</t>
  </si>
  <si>
    <t>自動車小売業</t>
  </si>
  <si>
    <t>４．　県下各市別商店数 ・ 就業者数および年間販売額</t>
  </si>
  <si>
    <t>就　業　者　数</t>
  </si>
  <si>
    <t xml:space="preserve">         </t>
  </si>
  <si>
    <t>－</t>
  </si>
  <si>
    <t>６．   商　　業</t>
  </si>
  <si>
    <t>商　業　統　計　調　査</t>
  </si>
  <si>
    <t>資料･･･総務課</t>
  </si>
</sst>
</file>

<file path=xl/styles.xml><?xml version="1.0" encoding="utf-8"?>
<styleSheet xmlns="http://schemas.openxmlformats.org/spreadsheetml/2006/main">
  <numFmts count="4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0"/>
    <numFmt numFmtId="178" formatCode="0.000_ "/>
    <numFmt numFmtId="179" formatCode="0.000_);[Red]\(0.000\)"/>
    <numFmt numFmtId="180" formatCode="#,##0.000_);[Red]\(#,##0.000\)"/>
    <numFmt numFmtId="181" formatCode="#,##0.00_);[Red]\(#,##0.00\)"/>
    <numFmt numFmtId="182" formatCode="#,##0_);[Red]\(#,##0\)"/>
    <numFmt numFmtId="183" formatCode="#,##0.0;\-#,##0.0"/>
    <numFmt numFmtId="184" formatCode="0.0"/>
    <numFmt numFmtId="185" formatCode="\(0\);\(\-0\)"/>
    <numFmt numFmtId="186" formatCode="#,##0.0_);[Red]\(#,##0.0\)"/>
    <numFmt numFmtId="187" formatCode="#,##0.0_ ;[Red]\-#,##0.0\ "/>
    <numFmt numFmtId="188" formatCode="#,##0.00_ ;[Red]\-#,##0.00\ "/>
    <numFmt numFmtId="189" formatCode="#,##0_ ;[Red]\-#,##0\ "/>
    <numFmt numFmtId="190" formatCode="0_ "/>
    <numFmt numFmtId="191" formatCode="#,##0.0_ "/>
    <numFmt numFmtId="192" formatCode="#,##0;&quot;△ &quot;#,##0"/>
    <numFmt numFmtId="193" formatCode="#,##0.0;&quot;△ &quot;#,##0.0"/>
    <numFmt numFmtId="194" formatCode="#,##0.00;&quot;△ &quot;#,##0.00"/>
    <numFmt numFmtId="195" formatCode="0.0%"/>
    <numFmt numFmtId="196" formatCode="#,##0.00_ "/>
    <numFmt numFmtId="197" formatCode="#,##0_);\(#,##0\)"/>
    <numFmt numFmtId="198" formatCode="#,##0.00_);\(#,##0.00\)"/>
    <numFmt numFmtId="199" formatCode="0,000&quot;ninn&quot;_ "/>
    <numFmt numFmtId="200" formatCode="0,000&quot;　人&quot;_ "/>
    <numFmt numFmtId="201" formatCode="0,000&quot; 人&quot;_ "/>
    <numFmt numFmtId="202" formatCode="0,000&quot; ％&quot;_ "/>
    <numFmt numFmtId="203" formatCode="000&quot; ％&quot;_ "/>
    <numFmt numFmtId="204" formatCode="#,##0.000_ "/>
    <numFmt numFmtId="205" formatCode="#,##0.0000_ "/>
    <numFmt numFmtId="206" formatCode="#,##0.0;[Red]\-#,##0.0"/>
    <numFmt numFmtId="207" formatCode="#,##0.000;[Red]\-#,##0.000"/>
    <numFmt numFmtId="208" formatCode="_ * #\ ###\ ###\ ##0_ ;_ * \-#\ ###\ ###\ ##0_ ;_ * &quot;-&quot;_ ;_ @_ "/>
    <numFmt numFmtId="209" formatCode="[$¥-411]#,##0.00_);\([$¥-411]#,##0.00\)"/>
    <numFmt numFmtId="210" formatCode="[$$-409]#,##0.00_);\([$$-409]#,##0.00\)"/>
    <numFmt numFmtId="211" formatCode="[$€-2]\ #,##0.00_);\([$€-2]\ #,##0.00\)"/>
  </numFmts>
  <fonts count="27">
    <font>
      <sz val="11"/>
      <name val="ＭＳ Ｐゴシック"/>
      <family val="3"/>
    </font>
    <font>
      <sz val="6"/>
      <name val="ＭＳ Ｐゴシック"/>
      <family val="3"/>
    </font>
    <font>
      <sz val="26"/>
      <name val="ＭＳ Ｐゴシック"/>
      <family val="3"/>
    </font>
    <font>
      <sz val="14"/>
      <name val="ＭＳ Ｐゴシック"/>
      <family val="3"/>
    </font>
    <font>
      <sz val="18"/>
      <color indexed="8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Ｐゴシック"/>
      <family val="3"/>
    </font>
    <font>
      <sz val="14"/>
      <color indexed="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24" fillId="4" borderId="0" applyNumberFormat="0" applyBorder="0" applyAlignment="0" applyProtection="0"/>
  </cellStyleXfs>
  <cellXfs count="220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176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49" fontId="5" fillId="0" borderId="0" xfId="0" applyNumberFormat="1" applyFont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distributed" vertical="center"/>
    </xf>
    <xf numFmtId="0" fontId="5" fillId="0" borderId="11" xfId="0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176" fontId="5" fillId="0" borderId="12" xfId="0" applyNumberFormat="1" applyFont="1" applyBorder="1" applyAlignment="1">
      <alignment horizontal="center" vertical="center"/>
    </xf>
    <xf numFmtId="176" fontId="5" fillId="0" borderId="13" xfId="0" applyNumberFormat="1" applyFont="1" applyBorder="1" applyAlignment="1">
      <alignment horizontal="center" vertical="center"/>
    </xf>
    <xf numFmtId="176" fontId="5" fillId="0" borderId="14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/>
    </xf>
    <xf numFmtId="0" fontId="0" fillId="0" borderId="0" xfId="0" applyAlignment="1">
      <alignment horizontal="left" vertical="top"/>
    </xf>
    <xf numFmtId="0" fontId="5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176" fontId="5" fillId="0" borderId="0" xfId="0" applyNumberFormat="1" applyFont="1" applyBorder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0" fillId="0" borderId="14" xfId="0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176" fontId="5" fillId="0" borderId="12" xfId="0" applyNumberFormat="1" applyFont="1" applyBorder="1" applyAlignment="1">
      <alignment horizontal="right"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right" vertical="center"/>
    </xf>
    <xf numFmtId="208" fontId="0" fillId="0" borderId="0" xfId="48" applyNumberFormat="1" applyFont="1" applyBorder="1" applyAlignment="1">
      <alignment vertical="center"/>
    </xf>
    <xf numFmtId="49" fontId="5" fillId="0" borderId="0" xfId="0" applyNumberFormat="1" applyFont="1" applyAlignment="1">
      <alignment horizontal="left" vertical="center"/>
    </xf>
    <xf numFmtId="49" fontId="5" fillId="0" borderId="11" xfId="0" applyNumberFormat="1" applyFont="1" applyBorder="1" applyAlignment="1">
      <alignment horizontal="left" vertical="center"/>
    </xf>
    <xf numFmtId="49" fontId="5" fillId="0" borderId="14" xfId="0" applyNumberFormat="1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9" fontId="5" fillId="0" borderId="0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center" vertical="center"/>
    </xf>
    <xf numFmtId="176" fontId="5" fillId="0" borderId="10" xfId="0" applyNumberFormat="1" applyFont="1" applyBorder="1" applyAlignment="1">
      <alignment horizontal="right" vertical="center"/>
    </xf>
    <xf numFmtId="0" fontId="5" fillId="0" borderId="14" xfId="0" applyFont="1" applyBorder="1" applyAlignment="1">
      <alignment horizontal="right" vertical="center"/>
    </xf>
    <xf numFmtId="49" fontId="5" fillId="0" borderId="0" xfId="0" applyNumberFormat="1" applyFont="1" applyFill="1" applyAlignment="1">
      <alignment horizontal="right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49" fontId="5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38" fontId="5" fillId="0" borderId="10" xfId="48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38" fontId="5" fillId="0" borderId="10" xfId="48" applyFont="1" applyBorder="1" applyAlignment="1">
      <alignment horizontal="distributed" vertical="center" indent="1"/>
    </xf>
    <xf numFmtId="0" fontId="5" fillId="0" borderId="16" xfId="0" applyFont="1" applyBorder="1" applyAlignment="1">
      <alignment horizontal="distributed" vertical="center"/>
    </xf>
    <xf numFmtId="0" fontId="5" fillId="0" borderId="17" xfId="0" applyFont="1" applyBorder="1" applyAlignment="1">
      <alignment horizontal="distributed" vertical="center"/>
    </xf>
    <xf numFmtId="176" fontId="5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Alignment="1" applyProtection="1">
      <alignment horizontal="left" vertical="center"/>
      <protection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distributed" vertical="center" indent="3"/>
    </xf>
    <xf numFmtId="0" fontId="5" fillId="0" borderId="0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distributed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right" vertical="center"/>
    </xf>
    <xf numFmtId="49" fontId="6" fillId="0" borderId="0" xfId="0" applyNumberFormat="1" applyFont="1" applyFill="1" applyAlignment="1">
      <alignment horizontal="center" vertical="center"/>
    </xf>
    <xf numFmtId="49" fontId="6" fillId="0" borderId="0" xfId="0" applyNumberFormat="1" applyFont="1" applyFill="1" applyAlignment="1">
      <alignment horizontal="right" vertical="center"/>
    </xf>
    <xf numFmtId="0" fontId="6" fillId="0" borderId="12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top"/>
    </xf>
    <xf numFmtId="49" fontId="6" fillId="0" borderId="0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center" vertical="center"/>
    </xf>
    <xf numFmtId="38" fontId="6" fillId="0" borderId="10" xfId="48" applyFont="1" applyFill="1" applyBorder="1" applyAlignment="1">
      <alignment horizontal="distributed" vertical="center" indent="1"/>
    </xf>
    <xf numFmtId="176" fontId="3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center"/>
    </xf>
    <xf numFmtId="176" fontId="25" fillId="0" borderId="0" xfId="0" applyNumberFormat="1" applyFont="1" applyFill="1" applyBorder="1" applyAlignment="1">
      <alignment horizontal="right" vertical="center"/>
    </xf>
    <xf numFmtId="176" fontId="3" fillId="0" borderId="0" xfId="0" applyNumberFormat="1" applyFont="1" applyAlignment="1">
      <alignment horizontal="right" vertical="center"/>
    </xf>
    <xf numFmtId="38" fontId="25" fillId="0" borderId="12" xfId="48" applyFont="1" applyBorder="1" applyAlignment="1">
      <alignment horizontal="right" vertical="center"/>
    </xf>
    <xf numFmtId="38" fontId="25" fillId="0" borderId="0" xfId="48" applyFont="1" applyBorder="1" applyAlignment="1">
      <alignment horizontal="right" vertical="center"/>
    </xf>
    <xf numFmtId="38" fontId="25" fillId="0" borderId="19" xfId="48" applyFont="1" applyBorder="1" applyAlignment="1">
      <alignment horizontal="right" vertical="center"/>
    </xf>
    <xf numFmtId="38" fontId="3" fillId="0" borderId="12" xfId="48" applyFont="1" applyBorder="1" applyAlignment="1">
      <alignment horizontal="right" vertical="center"/>
    </xf>
    <xf numFmtId="38" fontId="3" fillId="0" borderId="0" xfId="48" applyFont="1" applyBorder="1" applyAlignment="1">
      <alignment horizontal="right" vertical="center"/>
    </xf>
    <xf numFmtId="38" fontId="25" fillId="0" borderId="12" xfId="48" applyFont="1" applyFill="1" applyBorder="1" applyAlignment="1">
      <alignment horizontal="right" vertical="center"/>
    </xf>
    <xf numFmtId="38" fontId="25" fillId="0" borderId="0" xfId="48" applyFont="1" applyFill="1" applyBorder="1" applyAlignment="1">
      <alignment horizontal="right" vertical="center"/>
    </xf>
    <xf numFmtId="38" fontId="3" fillId="0" borderId="13" xfId="48" applyFont="1" applyBorder="1" applyAlignment="1">
      <alignment horizontal="right" vertical="center"/>
    </xf>
    <xf numFmtId="38" fontId="3" fillId="0" borderId="14" xfId="48" applyFont="1" applyBorder="1" applyAlignment="1">
      <alignment horizontal="right" vertical="center"/>
    </xf>
    <xf numFmtId="38" fontId="5" fillId="0" borderId="14" xfId="48" applyFont="1" applyBorder="1" applyAlignment="1">
      <alignment horizontal="distributed" vertical="center" indent="1"/>
    </xf>
    <xf numFmtId="176" fontId="3" fillId="0" borderId="0" xfId="0" applyNumberFormat="1" applyFont="1" applyFill="1" applyBorder="1" applyAlignment="1">
      <alignment horizontal="right" vertical="center"/>
    </xf>
    <xf numFmtId="0" fontId="5" fillId="0" borderId="11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distributed" vertical="center"/>
    </xf>
    <xf numFmtId="0" fontId="6" fillId="0" borderId="0" xfId="0" applyFont="1" applyFill="1" applyAlignment="1">
      <alignment horizontal="left" vertical="center"/>
    </xf>
    <xf numFmtId="176" fontId="3" fillId="0" borderId="12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left" vertical="center"/>
    </xf>
    <xf numFmtId="176" fontId="5" fillId="0" borderId="0" xfId="0" applyNumberFormat="1" applyFont="1" applyAlignment="1">
      <alignment horizontal="right" vertical="center"/>
    </xf>
    <xf numFmtId="0" fontId="5" fillId="0" borderId="14" xfId="0" applyFont="1" applyBorder="1" applyAlignment="1">
      <alignment horizontal="distributed" vertical="center"/>
    </xf>
    <xf numFmtId="0" fontId="3" fillId="0" borderId="0" xfId="0" applyFont="1" applyFill="1" applyAlignment="1">
      <alignment horizontal="left" vertical="center"/>
    </xf>
    <xf numFmtId="0" fontId="5" fillId="0" borderId="0" xfId="0" applyFont="1" applyAlignment="1">
      <alignment horizontal="right" vertical="top"/>
    </xf>
    <xf numFmtId="176" fontId="5" fillId="0" borderId="0" xfId="0" applyNumberFormat="1" applyFont="1" applyBorder="1" applyAlignment="1">
      <alignment horizontal="right" vertical="center"/>
    </xf>
    <xf numFmtId="176" fontId="5" fillId="0" borderId="10" xfId="0" applyNumberFormat="1" applyFont="1" applyBorder="1" applyAlignment="1">
      <alignment horizontal="right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176" fontId="3" fillId="0" borderId="12" xfId="0" applyNumberFormat="1" applyFont="1" applyBorder="1" applyAlignment="1">
      <alignment horizontal="right" vertical="center"/>
    </xf>
    <xf numFmtId="176" fontId="3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distributed" vertical="center"/>
    </xf>
    <xf numFmtId="0" fontId="5" fillId="0" borderId="24" xfId="0" applyFont="1" applyBorder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49" fontId="0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49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176" fontId="25" fillId="0" borderId="0" xfId="0" applyNumberFormat="1" applyFont="1" applyFill="1" applyBorder="1" applyAlignment="1">
      <alignment horizontal="right" vertical="center"/>
    </xf>
    <xf numFmtId="176" fontId="25" fillId="0" borderId="12" xfId="0" applyNumberFormat="1" applyFont="1" applyFill="1" applyBorder="1" applyAlignment="1">
      <alignment horizontal="right" vertical="center"/>
    </xf>
    <xf numFmtId="176" fontId="25" fillId="0" borderId="0" xfId="0" applyNumberFormat="1" applyFont="1" applyFill="1" applyAlignment="1">
      <alignment horizontal="right" vertical="center"/>
    </xf>
    <xf numFmtId="176" fontId="3" fillId="0" borderId="0" xfId="0" applyNumberFormat="1" applyFont="1" applyFill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176" fontId="26" fillId="0" borderId="12" xfId="0" applyNumberFormat="1" applyFont="1" applyBorder="1" applyAlignment="1">
      <alignment horizontal="right" vertical="center"/>
    </xf>
    <xf numFmtId="176" fontId="26" fillId="0" borderId="0" xfId="0" applyNumberFormat="1" applyFont="1" applyBorder="1" applyAlignment="1">
      <alignment horizontal="right" vertical="center"/>
    </xf>
    <xf numFmtId="176" fontId="5" fillId="0" borderId="13" xfId="0" applyNumberFormat="1" applyFont="1" applyBorder="1" applyAlignment="1">
      <alignment horizontal="right" vertical="center"/>
    </xf>
    <xf numFmtId="176" fontId="5" fillId="0" borderId="14" xfId="0" applyNumberFormat="1" applyFont="1" applyBorder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176" fontId="3" fillId="0" borderId="10" xfId="0" applyNumberFormat="1" applyFont="1" applyFill="1" applyBorder="1" applyAlignment="1">
      <alignment horizontal="right" vertical="center"/>
    </xf>
    <xf numFmtId="0" fontId="5" fillId="0" borderId="14" xfId="0" applyFont="1" applyBorder="1" applyAlignment="1">
      <alignment horizontal="right" vertical="center"/>
    </xf>
    <xf numFmtId="176" fontId="25" fillId="0" borderId="0" xfId="0" applyNumberFormat="1" applyFont="1" applyAlignment="1">
      <alignment horizontal="right" vertical="center"/>
    </xf>
    <xf numFmtId="176" fontId="25" fillId="0" borderId="10" xfId="0" applyNumberFormat="1" applyFont="1" applyBorder="1" applyAlignment="1">
      <alignment horizontal="right" vertical="center"/>
    </xf>
    <xf numFmtId="176" fontId="6" fillId="0" borderId="12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 vertical="center"/>
    </xf>
    <xf numFmtId="176" fontId="3" fillId="0" borderId="10" xfId="0" applyNumberFormat="1" applyFont="1" applyBorder="1" applyAlignment="1">
      <alignment horizontal="right" vertical="center"/>
    </xf>
    <xf numFmtId="176" fontId="25" fillId="0" borderId="10" xfId="0" applyNumberFormat="1" applyFont="1" applyFill="1" applyBorder="1" applyAlignment="1">
      <alignment horizontal="right" vertical="center"/>
    </xf>
    <xf numFmtId="0" fontId="5" fillId="0" borderId="21" xfId="0" applyFont="1" applyBorder="1" applyAlignment="1">
      <alignment horizontal="distributed" vertical="center" indent="3"/>
    </xf>
    <xf numFmtId="0" fontId="5" fillId="0" borderId="22" xfId="0" applyFont="1" applyBorder="1" applyAlignment="1">
      <alignment horizontal="distributed" vertical="center" indent="3"/>
    </xf>
    <xf numFmtId="0" fontId="5" fillId="0" borderId="17" xfId="0" applyNumberFormat="1" applyFont="1" applyBorder="1" applyAlignment="1">
      <alignment horizontal="center" vertical="center" wrapText="1"/>
    </xf>
    <xf numFmtId="0" fontId="5" fillId="0" borderId="25" xfId="0" applyNumberFormat="1" applyFont="1" applyBorder="1" applyAlignment="1">
      <alignment horizontal="center" vertical="center" wrapText="1"/>
    </xf>
    <xf numFmtId="0" fontId="5" fillId="0" borderId="17" xfId="0" applyNumberFormat="1" applyFont="1" applyBorder="1" applyAlignment="1">
      <alignment horizontal="center" vertical="center"/>
    </xf>
    <xf numFmtId="0" fontId="5" fillId="0" borderId="26" xfId="0" applyNumberFormat="1" applyFont="1" applyBorder="1" applyAlignment="1">
      <alignment horizontal="center" vertical="center"/>
    </xf>
    <xf numFmtId="0" fontId="5" fillId="0" borderId="25" xfId="0" applyNumberFormat="1" applyFont="1" applyBorder="1" applyAlignment="1">
      <alignment horizontal="center" vertical="center"/>
    </xf>
    <xf numFmtId="176" fontId="6" fillId="0" borderId="19" xfId="0" applyNumberFormat="1" applyFont="1" applyFill="1" applyBorder="1" applyAlignment="1">
      <alignment horizontal="right" vertical="center"/>
    </xf>
    <xf numFmtId="176" fontId="6" fillId="0" borderId="0" xfId="0" applyNumberFormat="1" applyFont="1" applyFill="1" applyAlignment="1">
      <alignment horizontal="right" vertical="center"/>
    </xf>
    <xf numFmtId="176" fontId="5" fillId="0" borderId="12" xfId="0" applyNumberFormat="1" applyFont="1" applyBorder="1" applyAlignment="1">
      <alignment horizontal="right" vertical="center"/>
    </xf>
    <xf numFmtId="0" fontId="5" fillId="0" borderId="26" xfId="0" applyNumberFormat="1" applyFont="1" applyBorder="1" applyAlignment="1">
      <alignment horizontal="center" vertical="center" wrapText="1"/>
    </xf>
    <xf numFmtId="176" fontId="6" fillId="0" borderId="0" xfId="0" applyNumberFormat="1" applyFont="1" applyFill="1" applyBorder="1" applyAlignment="1">
      <alignment horizontal="right" vertical="center"/>
    </xf>
    <xf numFmtId="0" fontId="6" fillId="0" borderId="19" xfId="0" applyFont="1" applyFill="1" applyBorder="1" applyAlignment="1">
      <alignment horizontal="distributed" vertical="center"/>
    </xf>
    <xf numFmtId="0" fontId="5" fillId="0" borderId="11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176" fontId="6" fillId="0" borderId="12" xfId="0" applyNumberFormat="1" applyFont="1" applyFill="1" applyBorder="1" applyAlignment="1">
      <alignment horizontal="right" vertical="center"/>
    </xf>
    <xf numFmtId="176" fontId="3" fillId="0" borderId="14" xfId="0" applyNumberFormat="1" applyFont="1" applyBorder="1" applyAlignment="1">
      <alignment horizontal="right" vertical="center"/>
    </xf>
    <xf numFmtId="176" fontId="3" fillId="0" borderId="13" xfId="0" applyNumberFormat="1" applyFont="1" applyBorder="1" applyAlignment="1">
      <alignment horizontal="right" vertical="center"/>
    </xf>
    <xf numFmtId="176" fontId="6" fillId="0" borderId="30" xfId="0" applyNumberFormat="1" applyFont="1" applyFill="1" applyBorder="1" applyAlignment="1">
      <alignment horizontal="center" vertical="center"/>
    </xf>
    <xf numFmtId="176" fontId="6" fillId="0" borderId="19" xfId="0" applyNumberFormat="1" applyFont="1" applyFill="1" applyBorder="1" applyAlignment="1">
      <alignment horizontal="center" vertical="center"/>
    </xf>
    <xf numFmtId="176" fontId="6" fillId="0" borderId="18" xfId="0" applyNumberFormat="1" applyFont="1" applyFill="1" applyBorder="1" applyAlignment="1">
      <alignment horizontal="right" vertical="center"/>
    </xf>
    <xf numFmtId="0" fontId="5" fillId="0" borderId="22" xfId="0" applyFont="1" applyBorder="1" applyAlignment="1">
      <alignment horizontal="distributed" vertical="center" indent="2"/>
    </xf>
    <xf numFmtId="0" fontId="5" fillId="0" borderId="23" xfId="0" applyFont="1" applyBorder="1" applyAlignment="1">
      <alignment horizontal="distributed" vertical="center" indent="2"/>
    </xf>
    <xf numFmtId="0" fontId="5" fillId="0" borderId="23" xfId="0" applyFont="1" applyBorder="1" applyAlignment="1">
      <alignment horizontal="distributed" vertical="center" indent="3"/>
    </xf>
    <xf numFmtId="176" fontId="6" fillId="0" borderId="30" xfId="0" applyNumberFormat="1" applyFont="1" applyFill="1" applyBorder="1" applyAlignment="1">
      <alignment horizontal="right" vertical="center"/>
    </xf>
    <xf numFmtId="176" fontId="6" fillId="0" borderId="10" xfId="0" applyNumberFormat="1" applyFont="1" applyFill="1" applyBorder="1" applyAlignment="1">
      <alignment horizontal="right" vertical="center"/>
    </xf>
    <xf numFmtId="0" fontId="4" fillId="0" borderId="0" xfId="0" applyFont="1" applyAlignment="1" applyProtection="1">
      <alignment horizontal="left" vertical="center"/>
      <protection/>
    </xf>
    <xf numFmtId="49" fontId="5" fillId="0" borderId="0" xfId="0" applyNumberFormat="1" applyFont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176" fontId="5" fillId="0" borderId="15" xfId="0" applyNumberFormat="1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176" fontId="25" fillId="0" borderId="30" xfId="0" applyNumberFormat="1" applyFont="1" applyFill="1" applyBorder="1" applyAlignment="1">
      <alignment horizontal="right" vertical="center"/>
    </xf>
    <xf numFmtId="176" fontId="25" fillId="0" borderId="19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0" xfId="0" applyFont="1" applyFill="1" applyAlignment="1">
      <alignment vertical="center"/>
    </xf>
    <xf numFmtId="211" fontId="3" fillId="0" borderId="0" xfId="0" applyNumberFormat="1" applyFont="1" applyFill="1" applyBorder="1" applyAlignment="1">
      <alignment horizontal="right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176" fontId="3" fillId="0" borderId="13" xfId="0" applyNumberFormat="1" applyFont="1" applyFill="1" applyBorder="1" applyAlignment="1">
      <alignment horizontal="right" vertical="center"/>
    </xf>
    <xf numFmtId="176" fontId="3" fillId="0" borderId="14" xfId="0" applyNumberFormat="1" applyFont="1" applyFill="1" applyBorder="1" applyAlignment="1">
      <alignment horizontal="right" vertical="center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76" fontId="5" fillId="0" borderId="12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38" fontId="5" fillId="0" borderId="0" xfId="48" applyFont="1" applyBorder="1" applyAlignment="1">
      <alignment horizontal="left" vertical="center"/>
    </xf>
    <xf numFmtId="38" fontId="5" fillId="0" borderId="10" xfId="48" applyFont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38" fontId="6" fillId="0" borderId="0" xfId="48" applyFont="1" applyBorder="1" applyAlignment="1">
      <alignment horizontal="left" vertical="center"/>
    </xf>
    <xf numFmtId="38" fontId="6" fillId="0" borderId="10" xfId="48" applyFont="1" applyBorder="1" applyAlignment="1">
      <alignment horizontal="left" vertical="center"/>
    </xf>
    <xf numFmtId="0" fontId="5" fillId="0" borderId="11" xfId="0" applyFont="1" applyBorder="1" applyAlignment="1">
      <alignment horizontal="righ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</sheetPr>
  <dimension ref="B6:P31"/>
  <sheetViews>
    <sheetView zoomScalePageLayoutView="0" workbookViewId="0" topLeftCell="A1">
      <selection activeCell="F12" sqref="F12:M12"/>
    </sheetView>
  </sheetViews>
  <sheetFormatPr defaultColWidth="5.625" defaultRowHeight="19.5" customHeight="1"/>
  <cols>
    <col min="1" max="1" width="4.625" style="24" customWidth="1"/>
    <col min="2" max="16384" width="5.625" style="24" customWidth="1"/>
  </cols>
  <sheetData>
    <row r="6" spans="2:16" ht="19.5" customHeight="1">
      <c r="B6" s="122" t="s">
        <v>32</v>
      </c>
      <c r="C6" s="118"/>
      <c r="D6" s="123" t="s">
        <v>36</v>
      </c>
      <c r="E6" s="124"/>
      <c r="F6" s="124"/>
      <c r="G6" s="124"/>
      <c r="H6" s="124"/>
      <c r="I6" s="124"/>
      <c r="J6" s="124"/>
      <c r="K6" s="124"/>
      <c r="L6" s="124"/>
      <c r="M6" s="124"/>
      <c r="N6" s="23"/>
      <c r="O6" s="23"/>
      <c r="P6" s="23"/>
    </row>
    <row r="7" spans="2:16" ht="19.5" customHeight="1">
      <c r="B7" s="118"/>
      <c r="C7" s="118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23"/>
      <c r="O7" s="23"/>
      <c r="P7" s="23"/>
    </row>
    <row r="8" ht="19.5" customHeight="1">
      <c r="D8" s="25"/>
    </row>
    <row r="9" ht="19.5" customHeight="1">
      <c r="D9" s="25"/>
    </row>
    <row r="11" spans="4:16" ht="19.5" customHeight="1">
      <c r="D11" s="117" t="s">
        <v>180</v>
      </c>
      <c r="E11" s="118"/>
      <c r="F11" s="119" t="s">
        <v>33</v>
      </c>
      <c r="G11" s="121"/>
      <c r="H11" s="121"/>
      <c r="I11" s="23"/>
      <c r="J11" s="23"/>
      <c r="K11" s="23"/>
      <c r="L11" s="23"/>
      <c r="M11" s="23"/>
      <c r="N11" s="23"/>
      <c r="O11" s="23"/>
      <c r="P11" s="23"/>
    </row>
    <row r="12" spans="4:16" ht="19.5" customHeight="1">
      <c r="D12" s="117" t="s">
        <v>181</v>
      </c>
      <c r="E12" s="118"/>
      <c r="F12" s="119" t="s">
        <v>179</v>
      </c>
      <c r="G12" s="119"/>
      <c r="H12" s="119"/>
      <c r="I12" s="119"/>
      <c r="J12" s="119"/>
      <c r="K12" s="119"/>
      <c r="L12" s="119"/>
      <c r="M12" s="119"/>
      <c r="N12" s="23"/>
      <c r="O12" s="23"/>
      <c r="P12" s="23"/>
    </row>
    <row r="13" spans="4:16" ht="19.5" customHeight="1">
      <c r="D13" s="117" t="s">
        <v>182</v>
      </c>
      <c r="E13" s="118"/>
      <c r="F13" s="119" t="s">
        <v>34</v>
      </c>
      <c r="G13" s="121"/>
      <c r="H13" s="121"/>
      <c r="I13" s="121"/>
      <c r="J13" s="121"/>
      <c r="K13" s="121"/>
      <c r="L13" s="121"/>
      <c r="M13" s="23"/>
      <c r="N13" s="23"/>
      <c r="O13" s="23"/>
      <c r="P13" s="23"/>
    </row>
    <row r="14" spans="4:16" ht="19.5" customHeight="1">
      <c r="D14" s="117" t="s">
        <v>183</v>
      </c>
      <c r="E14" s="118"/>
      <c r="F14" s="119" t="s">
        <v>187</v>
      </c>
      <c r="G14" s="121"/>
      <c r="H14" s="121"/>
      <c r="I14" s="121"/>
      <c r="J14" s="121"/>
      <c r="K14" s="121"/>
      <c r="L14" s="121"/>
      <c r="M14" s="121"/>
      <c r="N14" s="23"/>
      <c r="O14" s="23"/>
      <c r="P14" s="23"/>
    </row>
    <row r="15" spans="4:16" ht="19.5" customHeight="1">
      <c r="D15" s="117"/>
      <c r="E15" s="118"/>
      <c r="F15" s="119" t="s">
        <v>35</v>
      </c>
      <c r="G15" s="121"/>
      <c r="H15" s="121"/>
      <c r="I15" s="23"/>
      <c r="J15" s="23"/>
      <c r="K15" s="23"/>
      <c r="L15" s="23"/>
      <c r="M15" s="23"/>
      <c r="N15" s="23"/>
      <c r="O15" s="23"/>
      <c r="P15" s="23"/>
    </row>
    <row r="16" spans="4:16" ht="19.5" customHeight="1">
      <c r="D16" s="117"/>
      <c r="E16" s="118"/>
      <c r="F16" s="119"/>
      <c r="G16" s="120"/>
      <c r="H16" s="120"/>
      <c r="I16" s="120"/>
      <c r="J16" s="120"/>
      <c r="K16" s="120"/>
      <c r="L16" s="120"/>
      <c r="M16" s="120"/>
      <c r="N16" s="120"/>
      <c r="O16" s="120"/>
      <c r="P16" s="23"/>
    </row>
    <row r="17" spans="4:16" ht="19.5" customHeight="1">
      <c r="D17" s="117"/>
      <c r="E17" s="118"/>
      <c r="F17" s="119"/>
      <c r="G17" s="120"/>
      <c r="H17" s="120"/>
      <c r="I17" s="120"/>
      <c r="J17" s="120"/>
      <c r="K17" s="120"/>
      <c r="L17" s="120"/>
      <c r="M17" s="120"/>
      <c r="N17" s="120"/>
      <c r="O17" s="120"/>
      <c r="P17" s="23"/>
    </row>
    <row r="18" spans="4:15" ht="19.5" customHeight="1">
      <c r="D18" s="117"/>
      <c r="E18" s="118"/>
      <c r="F18" s="119"/>
      <c r="G18" s="120"/>
      <c r="H18" s="120"/>
      <c r="I18" s="120"/>
      <c r="J18" s="120"/>
      <c r="K18" s="120"/>
      <c r="L18" s="120"/>
      <c r="M18" s="120"/>
      <c r="N18" s="120"/>
      <c r="O18" s="120"/>
    </row>
    <row r="19" spans="4:15" ht="19.5" customHeight="1">
      <c r="D19" s="117"/>
      <c r="E19" s="118"/>
      <c r="F19" s="119"/>
      <c r="G19" s="120"/>
      <c r="H19" s="120"/>
      <c r="I19" s="120"/>
      <c r="J19" s="120"/>
      <c r="K19" s="120"/>
      <c r="L19" s="120"/>
      <c r="M19" s="120"/>
      <c r="N19" s="120"/>
      <c r="O19" s="120"/>
    </row>
    <row r="20" spans="4:15" ht="19.5" customHeight="1">
      <c r="D20" s="117"/>
      <c r="E20" s="118"/>
      <c r="F20" s="119"/>
      <c r="G20" s="120"/>
      <c r="H20" s="120"/>
      <c r="I20" s="120"/>
      <c r="J20" s="120"/>
      <c r="K20" s="120"/>
      <c r="L20" s="120"/>
      <c r="M20" s="120"/>
      <c r="N20" s="120"/>
      <c r="O20" s="120"/>
    </row>
    <row r="21" ht="19.5" customHeight="1">
      <c r="D21" s="25"/>
    </row>
    <row r="22" ht="19.5" customHeight="1">
      <c r="D22" s="25"/>
    </row>
    <row r="23" ht="19.5" customHeight="1">
      <c r="D23" s="25"/>
    </row>
    <row r="24" ht="19.5" customHeight="1">
      <c r="D24" s="25"/>
    </row>
    <row r="25" ht="19.5" customHeight="1">
      <c r="D25" s="25"/>
    </row>
    <row r="26" ht="19.5" customHeight="1">
      <c r="D26" s="25"/>
    </row>
    <row r="27" ht="19.5" customHeight="1">
      <c r="D27" s="25"/>
    </row>
    <row r="28" ht="19.5" customHeight="1">
      <c r="D28" s="25"/>
    </row>
    <row r="29" spans="4:7" ht="19.5" customHeight="1">
      <c r="D29" s="25"/>
      <c r="G29" s="1"/>
    </row>
    <row r="30" spans="4:7" ht="19.5" customHeight="1">
      <c r="D30" s="25"/>
      <c r="G30" s="1"/>
    </row>
    <row r="31" ht="19.5" customHeight="1">
      <c r="D31" s="25"/>
    </row>
  </sheetData>
  <sheetProtection/>
  <mergeCells count="22">
    <mergeCell ref="D11:E11"/>
    <mergeCell ref="B6:C7"/>
    <mergeCell ref="D6:M7"/>
    <mergeCell ref="D14:E14"/>
    <mergeCell ref="D12:E12"/>
    <mergeCell ref="D13:E13"/>
    <mergeCell ref="F11:H11"/>
    <mergeCell ref="F12:M12"/>
    <mergeCell ref="F13:L13"/>
    <mergeCell ref="F14:M14"/>
    <mergeCell ref="D20:E20"/>
    <mergeCell ref="F20:O20"/>
    <mergeCell ref="D16:E16"/>
    <mergeCell ref="F18:O18"/>
    <mergeCell ref="D18:E18"/>
    <mergeCell ref="D17:E17"/>
    <mergeCell ref="F19:O19"/>
    <mergeCell ref="D19:E19"/>
    <mergeCell ref="D15:E15"/>
    <mergeCell ref="F16:O16"/>
    <mergeCell ref="F17:O17"/>
    <mergeCell ref="F15:H15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1"/>
  <colBreaks count="1" manualBreakCount="1">
    <brk id="15" max="2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BI40"/>
  <sheetViews>
    <sheetView zoomScale="75" zoomScaleNormal="75" zoomScalePageLayoutView="0" workbookViewId="0" topLeftCell="O1">
      <selection activeCell="AW18" sqref="AW18:BC18"/>
    </sheetView>
  </sheetViews>
  <sheetFormatPr defaultColWidth="3.625" defaultRowHeight="21.75" customHeight="1"/>
  <cols>
    <col min="1" max="1" width="3.625" style="2" customWidth="1"/>
    <col min="2" max="2" width="3.125" style="2" customWidth="1"/>
    <col min="3" max="3" width="3.625" style="2" customWidth="1"/>
    <col min="4" max="4" width="1.625" style="2" customWidth="1"/>
    <col min="5" max="13" width="3.625" style="2" customWidth="1"/>
    <col min="14" max="14" width="4.625" style="2" customWidth="1"/>
    <col min="15" max="15" width="1.625" style="2" customWidth="1"/>
    <col min="16" max="18" width="3.625" style="2" customWidth="1"/>
    <col min="19" max="19" width="3.125" style="2" customWidth="1"/>
    <col min="20" max="22" width="3.625" style="2" customWidth="1"/>
    <col min="23" max="23" width="3.125" style="2" customWidth="1"/>
    <col min="24" max="26" width="3.625" style="2" customWidth="1"/>
    <col min="27" max="27" width="3.125" style="2" customWidth="1"/>
    <col min="28" max="28" width="1.12109375" style="2" customWidth="1"/>
    <col min="29" max="31" width="3.625" style="2" customWidth="1"/>
    <col min="32" max="32" width="3.125" style="2" customWidth="1"/>
    <col min="33" max="35" width="3.625" style="2" customWidth="1"/>
    <col min="36" max="36" width="3.125" style="2" customWidth="1"/>
    <col min="37" max="39" width="3.625" style="2" customWidth="1"/>
    <col min="40" max="40" width="3.125" style="2" customWidth="1"/>
    <col min="41" max="43" width="3.625" style="2" customWidth="1"/>
    <col min="44" max="44" width="3.125" style="2" customWidth="1"/>
    <col min="45" max="47" width="3.625" style="2" customWidth="1"/>
    <col min="48" max="48" width="3.125" style="2" customWidth="1"/>
    <col min="49" max="50" width="3.625" style="2" customWidth="1"/>
    <col min="51" max="51" width="3.125" style="2" customWidth="1"/>
    <col min="52" max="53" width="3.625" style="2" customWidth="1"/>
    <col min="54" max="54" width="3.125" style="2" customWidth="1"/>
    <col min="55" max="16384" width="3.625" style="2" customWidth="1"/>
  </cols>
  <sheetData>
    <row r="1" spans="1:28" ht="30" customHeight="1">
      <c r="A1" s="171" t="s">
        <v>269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  <c r="Z1" s="171"/>
      <c r="AA1" s="171"/>
      <c r="AB1" s="57"/>
    </row>
    <row r="2" spans="1:55" s="27" customFormat="1" ht="24.75" customHeight="1">
      <c r="A2" s="134" t="s">
        <v>184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55"/>
      <c r="AC2" s="103" t="s">
        <v>189</v>
      </c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</row>
    <row r="3" spans="1:55" ht="21.75" customHeight="1" thickBot="1">
      <c r="A3" s="173" t="s">
        <v>258</v>
      </c>
      <c r="B3" s="173"/>
      <c r="C3" s="173"/>
      <c r="D3" s="173"/>
      <c r="E3" s="173"/>
      <c r="F3" s="173"/>
      <c r="G3" s="173"/>
      <c r="H3" s="173"/>
      <c r="I3" s="173"/>
      <c r="AZ3" s="176" t="s">
        <v>190</v>
      </c>
      <c r="BA3" s="136"/>
      <c r="BB3" s="136"/>
      <c r="BC3" s="136"/>
    </row>
    <row r="4" spans="1:55" ht="21.75" customHeight="1">
      <c r="A4" s="156" t="s">
        <v>191</v>
      </c>
      <c r="B4" s="156"/>
      <c r="C4" s="156"/>
      <c r="D4" s="157"/>
      <c r="E4" s="158" t="s">
        <v>174</v>
      </c>
      <c r="F4" s="156"/>
      <c r="G4" s="156"/>
      <c r="H4" s="156"/>
      <c r="I4" s="156"/>
      <c r="J4" s="156"/>
      <c r="K4" s="156"/>
      <c r="L4" s="156"/>
      <c r="M4" s="156"/>
      <c r="N4" s="156"/>
      <c r="O4" s="157"/>
      <c r="P4" s="143" t="s">
        <v>166</v>
      </c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59"/>
      <c r="AC4" s="166" t="s">
        <v>175</v>
      </c>
      <c r="AD4" s="166"/>
      <c r="AE4" s="166"/>
      <c r="AF4" s="166"/>
      <c r="AG4" s="166"/>
      <c r="AH4" s="166"/>
      <c r="AI4" s="166"/>
      <c r="AJ4" s="166"/>
      <c r="AK4" s="166"/>
      <c r="AL4" s="166"/>
      <c r="AM4" s="166"/>
      <c r="AN4" s="167"/>
      <c r="AO4" s="143" t="s">
        <v>213</v>
      </c>
      <c r="AP4" s="144"/>
      <c r="AQ4" s="144"/>
      <c r="AR4" s="144"/>
      <c r="AS4" s="144"/>
      <c r="AT4" s="144"/>
      <c r="AU4" s="144"/>
      <c r="AV4" s="144"/>
      <c r="AW4" s="144"/>
      <c r="AX4" s="144"/>
      <c r="AY4" s="144"/>
      <c r="AZ4" s="168"/>
      <c r="BA4" s="158" t="s">
        <v>192</v>
      </c>
      <c r="BB4" s="156"/>
      <c r="BC4" s="156"/>
    </row>
    <row r="5" spans="1:55" ht="30" customHeight="1">
      <c r="A5" s="116"/>
      <c r="B5" s="116"/>
      <c r="C5" s="116"/>
      <c r="D5" s="107"/>
      <c r="E5" s="159"/>
      <c r="F5" s="116"/>
      <c r="G5" s="116"/>
      <c r="H5" s="116"/>
      <c r="I5" s="116"/>
      <c r="J5" s="116"/>
      <c r="K5" s="116"/>
      <c r="L5" s="116"/>
      <c r="M5" s="116"/>
      <c r="N5" s="116"/>
      <c r="O5" s="107"/>
      <c r="P5" s="147" t="s">
        <v>172</v>
      </c>
      <c r="Q5" s="148"/>
      <c r="R5" s="147" t="s">
        <v>173</v>
      </c>
      <c r="S5" s="149"/>
      <c r="T5" s="148"/>
      <c r="U5" s="147" t="s">
        <v>168</v>
      </c>
      <c r="V5" s="149"/>
      <c r="W5" s="148"/>
      <c r="X5" s="145" t="s">
        <v>256</v>
      </c>
      <c r="Y5" s="146"/>
      <c r="Z5" s="146"/>
      <c r="AA5" s="146"/>
      <c r="AB5" s="60"/>
      <c r="AC5" s="149" t="s">
        <v>172</v>
      </c>
      <c r="AD5" s="148"/>
      <c r="AE5" s="147" t="s">
        <v>173</v>
      </c>
      <c r="AF5" s="149"/>
      <c r="AG5" s="148"/>
      <c r="AH5" s="147" t="s">
        <v>168</v>
      </c>
      <c r="AI5" s="149"/>
      <c r="AJ5" s="148"/>
      <c r="AK5" s="145" t="s">
        <v>256</v>
      </c>
      <c r="AL5" s="146"/>
      <c r="AM5" s="146"/>
      <c r="AN5" s="153"/>
      <c r="AO5" s="147" t="s">
        <v>172</v>
      </c>
      <c r="AP5" s="148"/>
      <c r="AQ5" s="147" t="s">
        <v>173</v>
      </c>
      <c r="AR5" s="149"/>
      <c r="AS5" s="148"/>
      <c r="AT5" s="147" t="s">
        <v>168</v>
      </c>
      <c r="AU5" s="149"/>
      <c r="AV5" s="148"/>
      <c r="AW5" s="145" t="s">
        <v>256</v>
      </c>
      <c r="AX5" s="146"/>
      <c r="AY5" s="146"/>
      <c r="AZ5" s="153"/>
      <c r="BA5" s="159"/>
      <c r="BB5" s="116"/>
      <c r="BC5" s="116"/>
    </row>
    <row r="6" spans="1:55" s="18" customFormat="1" ht="21.75" customHeight="1">
      <c r="A6" s="155" t="s">
        <v>163</v>
      </c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62"/>
      <c r="O6" s="63"/>
      <c r="P6" s="150">
        <f>P8+P11</f>
        <v>2075</v>
      </c>
      <c r="Q6" s="150"/>
      <c r="R6" s="150">
        <f>R11</f>
        <v>162317</v>
      </c>
      <c r="S6" s="150"/>
      <c r="T6" s="150"/>
      <c r="U6" s="150">
        <v>12219</v>
      </c>
      <c r="V6" s="150"/>
      <c r="W6" s="150"/>
      <c r="X6" s="150">
        <f>SUM(X8,X11)</f>
        <v>22533127</v>
      </c>
      <c r="Y6" s="150"/>
      <c r="Z6" s="150"/>
      <c r="AA6" s="150"/>
      <c r="AB6" s="64"/>
      <c r="AC6" s="150">
        <f>SUM(AC8+AC11)</f>
        <v>1932</v>
      </c>
      <c r="AD6" s="150"/>
      <c r="AE6" s="154">
        <f>SUM(AE8,AE11)</f>
        <v>167276</v>
      </c>
      <c r="AF6" s="154"/>
      <c r="AG6" s="154"/>
      <c r="AH6" s="150">
        <f>SUM(AH8+AH11)</f>
        <v>11307</v>
      </c>
      <c r="AI6" s="150"/>
      <c r="AJ6" s="150"/>
      <c r="AK6" s="150">
        <f>(AK8+AK11)</f>
        <v>22618467</v>
      </c>
      <c r="AL6" s="150"/>
      <c r="AM6" s="150"/>
      <c r="AN6" s="165"/>
      <c r="AO6" s="169">
        <f>SUM(AO8+AO11)</f>
        <v>1683</v>
      </c>
      <c r="AP6" s="150"/>
      <c r="AQ6" s="154">
        <f>SUM(AQ8,AQ11)</f>
        <v>172081</v>
      </c>
      <c r="AR6" s="154"/>
      <c r="AS6" s="154"/>
      <c r="AT6" s="150">
        <f>SUM(AT8+AT11)</f>
        <v>11333</v>
      </c>
      <c r="AU6" s="150"/>
      <c r="AV6" s="150"/>
      <c r="AW6" s="150">
        <f>SUM(AW8,AW11)</f>
        <v>19986953</v>
      </c>
      <c r="AX6" s="150"/>
      <c r="AY6" s="150"/>
      <c r="AZ6" s="165"/>
      <c r="BA6" s="163" t="s">
        <v>164</v>
      </c>
      <c r="BB6" s="164"/>
      <c r="BC6" s="164"/>
    </row>
    <row r="7" spans="1:55" ht="21.75" customHeight="1">
      <c r="A7" s="3"/>
      <c r="C7" s="3"/>
      <c r="D7" s="3"/>
      <c r="O7" s="7"/>
      <c r="P7" s="4"/>
      <c r="Q7" s="4"/>
      <c r="R7" s="4"/>
      <c r="S7" s="4"/>
      <c r="T7" s="4"/>
      <c r="U7" s="4"/>
      <c r="V7" s="4"/>
      <c r="W7" s="4"/>
      <c r="X7" s="26"/>
      <c r="Y7" s="26"/>
      <c r="Z7" s="26"/>
      <c r="AA7" s="26"/>
      <c r="AB7" s="26"/>
      <c r="AC7" s="26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30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40"/>
      <c r="BA7" s="11"/>
      <c r="BB7" s="12"/>
      <c r="BC7" s="12"/>
    </row>
    <row r="8" spans="2:55" s="18" customFormat="1" ht="21.75" customHeight="1">
      <c r="B8" s="97" t="s">
        <v>193</v>
      </c>
      <c r="C8" s="97"/>
      <c r="D8" s="97"/>
      <c r="E8" s="97"/>
      <c r="F8" s="97"/>
      <c r="G8" s="97"/>
      <c r="H8" s="97"/>
      <c r="I8" s="97"/>
      <c r="J8" s="97"/>
      <c r="K8" s="97"/>
      <c r="L8" s="97"/>
      <c r="M8" s="65"/>
      <c r="N8" s="65"/>
      <c r="O8" s="66"/>
      <c r="P8" s="151">
        <v>359</v>
      </c>
      <c r="Q8" s="151"/>
      <c r="R8" s="151" t="s">
        <v>37</v>
      </c>
      <c r="S8" s="151"/>
      <c r="T8" s="151"/>
      <c r="U8" s="151">
        <v>2699</v>
      </c>
      <c r="V8" s="151"/>
      <c r="W8" s="151"/>
      <c r="X8" s="154">
        <f>X9</f>
        <v>9679961</v>
      </c>
      <c r="Y8" s="154"/>
      <c r="Z8" s="154"/>
      <c r="AA8" s="154"/>
      <c r="AB8" s="64"/>
      <c r="AC8" s="151">
        <v>354</v>
      </c>
      <c r="AD8" s="151"/>
      <c r="AE8" s="151" t="s">
        <v>37</v>
      </c>
      <c r="AF8" s="151"/>
      <c r="AG8" s="151"/>
      <c r="AH8" s="151">
        <v>2520</v>
      </c>
      <c r="AI8" s="151"/>
      <c r="AJ8" s="151"/>
      <c r="AK8" s="151">
        <f>AK9</f>
        <v>9891114</v>
      </c>
      <c r="AL8" s="151"/>
      <c r="AM8" s="151"/>
      <c r="AN8" s="154"/>
      <c r="AO8" s="160">
        <v>295</v>
      </c>
      <c r="AP8" s="154"/>
      <c r="AQ8" s="154" t="s">
        <v>37</v>
      </c>
      <c r="AR8" s="154"/>
      <c r="AS8" s="154"/>
      <c r="AT8" s="154">
        <v>2285</v>
      </c>
      <c r="AU8" s="154"/>
      <c r="AV8" s="154"/>
      <c r="AW8" s="154">
        <f>AW9</f>
        <v>7593426</v>
      </c>
      <c r="AX8" s="154"/>
      <c r="AY8" s="154"/>
      <c r="AZ8" s="170"/>
      <c r="BA8" s="139" t="s">
        <v>194</v>
      </c>
      <c r="BB8" s="140"/>
      <c r="BC8" s="140"/>
    </row>
    <row r="9" spans="2:55" ht="21.75" customHeight="1">
      <c r="B9" s="111" t="s">
        <v>195</v>
      </c>
      <c r="C9" s="111"/>
      <c r="D9" s="111"/>
      <c r="E9" s="111"/>
      <c r="F9" s="112" t="s">
        <v>162</v>
      </c>
      <c r="G9" s="112"/>
      <c r="H9" s="112"/>
      <c r="I9" s="112"/>
      <c r="J9" s="112"/>
      <c r="K9" s="112"/>
      <c r="L9" s="112"/>
      <c r="M9" s="112"/>
      <c r="N9" s="112"/>
      <c r="O9" s="8"/>
      <c r="P9" s="101">
        <v>359</v>
      </c>
      <c r="Q9" s="101"/>
      <c r="R9" s="101" t="s">
        <v>196</v>
      </c>
      <c r="S9" s="101"/>
      <c r="T9" s="101"/>
      <c r="U9" s="101">
        <v>2699</v>
      </c>
      <c r="V9" s="101"/>
      <c r="W9" s="101"/>
      <c r="X9" s="105">
        <v>9679961</v>
      </c>
      <c r="Y9" s="105"/>
      <c r="Z9" s="105"/>
      <c r="AA9" s="105"/>
      <c r="AB9" s="26"/>
      <c r="AC9" s="101">
        <v>354</v>
      </c>
      <c r="AD9" s="101"/>
      <c r="AE9" s="101" t="s">
        <v>196</v>
      </c>
      <c r="AF9" s="101"/>
      <c r="AG9" s="101"/>
      <c r="AH9" s="101">
        <v>2520</v>
      </c>
      <c r="AI9" s="101"/>
      <c r="AJ9" s="101"/>
      <c r="AK9" s="101">
        <v>9891114</v>
      </c>
      <c r="AL9" s="101"/>
      <c r="AM9" s="101"/>
      <c r="AN9" s="105"/>
      <c r="AO9" s="152">
        <v>295</v>
      </c>
      <c r="AP9" s="105"/>
      <c r="AQ9" s="105" t="s">
        <v>196</v>
      </c>
      <c r="AR9" s="105"/>
      <c r="AS9" s="105"/>
      <c r="AT9" s="105">
        <v>2285</v>
      </c>
      <c r="AU9" s="105"/>
      <c r="AV9" s="105"/>
      <c r="AW9" s="105">
        <v>7593426</v>
      </c>
      <c r="AX9" s="105"/>
      <c r="AY9" s="105"/>
      <c r="AZ9" s="106"/>
      <c r="BA9" s="3" t="s">
        <v>197</v>
      </c>
      <c r="BB9" s="2" t="s">
        <v>198</v>
      </c>
      <c r="BC9" s="3" t="s">
        <v>199</v>
      </c>
    </row>
    <row r="10" spans="4:55" ht="21.75" customHeight="1">
      <c r="D10" s="3"/>
      <c r="O10" s="7"/>
      <c r="P10" s="4"/>
      <c r="Q10" s="4"/>
      <c r="R10" s="4"/>
      <c r="S10" s="4"/>
      <c r="T10" s="4"/>
      <c r="U10" s="4"/>
      <c r="V10" s="4"/>
      <c r="W10" s="4"/>
      <c r="X10" s="26"/>
      <c r="Y10" s="26"/>
      <c r="Z10" s="26"/>
      <c r="AA10" s="26"/>
      <c r="AB10" s="26"/>
      <c r="AC10" s="26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30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40"/>
      <c r="BA10" s="11"/>
      <c r="BB10" s="12"/>
      <c r="BC10" s="12"/>
    </row>
    <row r="11" spans="2:55" s="18" customFormat="1" ht="21.75" customHeight="1">
      <c r="B11" s="97" t="s">
        <v>200</v>
      </c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62"/>
      <c r="N11" s="62"/>
      <c r="O11" s="66"/>
      <c r="P11" s="151">
        <f>SUM(P12:Q17)</f>
        <v>1716</v>
      </c>
      <c r="Q11" s="151"/>
      <c r="R11" s="151">
        <f>SUM(R12:T17)</f>
        <v>162317</v>
      </c>
      <c r="S11" s="151"/>
      <c r="T11" s="151"/>
      <c r="U11" s="151">
        <f>SUM(U12:W17)</f>
        <v>9520</v>
      </c>
      <c r="V11" s="151"/>
      <c r="W11" s="151"/>
      <c r="X11" s="154">
        <f>SUM(X12:AA17)</f>
        <v>12853166</v>
      </c>
      <c r="Y11" s="154"/>
      <c r="Z11" s="154"/>
      <c r="AA11" s="154"/>
      <c r="AB11" s="64"/>
      <c r="AC11" s="151">
        <f>SUM(AC12:AD17)</f>
        <v>1578</v>
      </c>
      <c r="AD11" s="151"/>
      <c r="AE11" s="151">
        <f>SUM(AE12:AG17)</f>
        <v>167276</v>
      </c>
      <c r="AF11" s="151"/>
      <c r="AG11" s="151"/>
      <c r="AH11" s="151">
        <f>SUM(AH12:AJ17)</f>
        <v>8787</v>
      </c>
      <c r="AI11" s="151"/>
      <c r="AJ11" s="151"/>
      <c r="AK11" s="151">
        <f>SUM(AK12:AN17)</f>
        <v>12727353</v>
      </c>
      <c r="AL11" s="151"/>
      <c r="AM11" s="151"/>
      <c r="AN11" s="154"/>
      <c r="AO11" s="160">
        <f>SUM(AO12:AP17)</f>
        <v>1388</v>
      </c>
      <c r="AP11" s="154"/>
      <c r="AQ11" s="154">
        <f>SUM(AQ12:AS17)</f>
        <v>172081</v>
      </c>
      <c r="AR11" s="154"/>
      <c r="AS11" s="154"/>
      <c r="AT11" s="154">
        <f>SUM(AT12:AV17)</f>
        <v>9048</v>
      </c>
      <c r="AU11" s="154"/>
      <c r="AV11" s="154"/>
      <c r="AW11" s="154">
        <f>SUM(AW12:AZ17)</f>
        <v>12393527</v>
      </c>
      <c r="AX11" s="154"/>
      <c r="AY11" s="154"/>
      <c r="AZ11" s="170"/>
      <c r="BA11" s="139" t="s">
        <v>201</v>
      </c>
      <c r="BB11" s="140"/>
      <c r="BC11" s="140"/>
    </row>
    <row r="12" spans="1:55" ht="21.75" customHeight="1">
      <c r="A12" s="3"/>
      <c r="C12" s="3" t="s">
        <v>202</v>
      </c>
      <c r="D12" s="3"/>
      <c r="E12" s="115" t="s">
        <v>203</v>
      </c>
      <c r="F12" s="115"/>
      <c r="G12" s="115"/>
      <c r="H12" s="115"/>
      <c r="I12" s="115"/>
      <c r="J12" s="115"/>
      <c r="K12" s="115"/>
      <c r="L12" s="115"/>
      <c r="M12" s="115"/>
      <c r="N12" s="115"/>
      <c r="O12" s="8"/>
      <c r="P12" s="101">
        <v>6</v>
      </c>
      <c r="Q12" s="101"/>
      <c r="R12" s="101">
        <v>33301</v>
      </c>
      <c r="S12" s="101"/>
      <c r="T12" s="101"/>
      <c r="U12" s="101">
        <v>911</v>
      </c>
      <c r="V12" s="101"/>
      <c r="W12" s="101"/>
      <c r="X12" s="101">
        <v>1592351</v>
      </c>
      <c r="Y12" s="101"/>
      <c r="Z12" s="101"/>
      <c r="AA12" s="105"/>
      <c r="AB12" s="26"/>
      <c r="AC12" s="105">
        <v>7</v>
      </c>
      <c r="AD12" s="105"/>
      <c r="AE12" s="101">
        <v>37463</v>
      </c>
      <c r="AF12" s="101"/>
      <c r="AG12" s="101"/>
      <c r="AH12" s="101">
        <v>562</v>
      </c>
      <c r="AI12" s="101"/>
      <c r="AJ12" s="101"/>
      <c r="AK12" s="101">
        <v>1462546</v>
      </c>
      <c r="AL12" s="101"/>
      <c r="AM12" s="101"/>
      <c r="AN12" s="105"/>
      <c r="AO12" s="152">
        <v>11</v>
      </c>
      <c r="AP12" s="105"/>
      <c r="AQ12" s="105">
        <v>33884</v>
      </c>
      <c r="AR12" s="105"/>
      <c r="AS12" s="105"/>
      <c r="AT12" s="105">
        <v>888</v>
      </c>
      <c r="AU12" s="105"/>
      <c r="AV12" s="105"/>
      <c r="AW12" s="105">
        <v>1408159</v>
      </c>
      <c r="AX12" s="105"/>
      <c r="AY12" s="105"/>
      <c r="AZ12" s="106"/>
      <c r="BA12" s="14"/>
      <c r="BB12" s="3" t="s">
        <v>202</v>
      </c>
      <c r="BC12" s="10"/>
    </row>
    <row r="13" spans="1:61" ht="21.75" customHeight="1">
      <c r="A13" s="3"/>
      <c r="C13" s="3" t="s">
        <v>204</v>
      </c>
      <c r="D13" s="3"/>
      <c r="E13" s="115" t="s">
        <v>259</v>
      </c>
      <c r="F13" s="115"/>
      <c r="G13" s="115"/>
      <c r="H13" s="115"/>
      <c r="I13" s="115"/>
      <c r="J13" s="115"/>
      <c r="K13" s="115"/>
      <c r="L13" s="115"/>
      <c r="M13" s="115"/>
      <c r="N13" s="115"/>
      <c r="O13" s="8"/>
      <c r="P13" s="101">
        <v>198</v>
      </c>
      <c r="Q13" s="101"/>
      <c r="R13" s="101">
        <v>15799</v>
      </c>
      <c r="S13" s="101"/>
      <c r="T13" s="101"/>
      <c r="U13" s="101">
        <v>665</v>
      </c>
      <c r="V13" s="101"/>
      <c r="W13" s="101"/>
      <c r="X13" s="101">
        <v>706607</v>
      </c>
      <c r="Y13" s="101"/>
      <c r="Z13" s="101"/>
      <c r="AA13" s="105"/>
      <c r="AB13" s="26"/>
      <c r="AC13" s="105">
        <v>177</v>
      </c>
      <c r="AD13" s="105"/>
      <c r="AE13" s="101">
        <v>16294</v>
      </c>
      <c r="AF13" s="101"/>
      <c r="AG13" s="101"/>
      <c r="AH13" s="101">
        <v>663</v>
      </c>
      <c r="AI13" s="101"/>
      <c r="AJ13" s="101"/>
      <c r="AK13" s="101">
        <v>760529</v>
      </c>
      <c r="AL13" s="101"/>
      <c r="AM13" s="101"/>
      <c r="AN13" s="105"/>
      <c r="AO13" s="152">
        <v>155</v>
      </c>
      <c r="AP13" s="105"/>
      <c r="AQ13" s="105">
        <v>15506</v>
      </c>
      <c r="AR13" s="105"/>
      <c r="AS13" s="105"/>
      <c r="AT13" s="105">
        <v>473</v>
      </c>
      <c r="AU13" s="105"/>
      <c r="AV13" s="105"/>
      <c r="AW13" s="105">
        <v>559311</v>
      </c>
      <c r="AX13" s="105"/>
      <c r="AY13" s="105"/>
      <c r="AZ13" s="106"/>
      <c r="BA13" s="14"/>
      <c r="BB13" s="3" t="s">
        <v>205</v>
      </c>
      <c r="BC13" s="10"/>
      <c r="BH13" s="33"/>
      <c r="BI13" s="33"/>
    </row>
    <row r="14" spans="1:55" ht="21.75" customHeight="1">
      <c r="A14" s="3"/>
      <c r="C14" s="3" t="s">
        <v>38</v>
      </c>
      <c r="D14" s="3"/>
      <c r="E14" s="115" t="s">
        <v>206</v>
      </c>
      <c r="F14" s="115"/>
      <c r="G14" s="115"/>
      <c r="H14" s="115"/>
      <c r="I14" s="115"/>
      <c r="J14" s="115"/>
      <c r="K14" s="115"/>
      <c r="L14" s="115"/>
      <c r="M14" s="115"/>
      <c r="N14" s="115"/>
      <c r="O14" s="8"/>
      <c r="P14" s="101">
        <v>694</v>
      </c>
      <c r="Q14" s="101"/>
      <c r="R14" s="101">
        <v>55563</v>
      </c>
      <c r="S14" s="101"/>
      <c r="T14" s="101"/>
      <c r="U14" s="101">
        <v>3835</v>
      </c>
      <c r="V14" s="101"/>
      <c r="W14" s="101"/>
      <c r="X14" s="101">
        <v>4628301</v>
      </c>
      <c r="Y14" s="101"/>
      <c r="Z14" s="101"/>
      <c r="AA14" s="105"/>
      <c r="AB14" s="26"/>
      <c r="AC14" s="105">
        <v>615</v>
      </c>
      <c r="AD14" s="105"/>
      <c r="AE14" s="101">
        <v>54082</v>
      </c>
      <c r="AF14" s="101"/>
      <c r="AG14" s="101"/>
      <c r="AH14" s="101">
        <v>3590</v>
      </c>
      <c r="AI14" s="101"/>
      <c r="AJ14" s="101"/>
      <c r="AK14" s="101">
        <v>4516612</v>
      </c>
      <c r="AL14" s="101"/>
      <c r="AM14" s="101"/>
      <c r="AN14" s="105"/>
      <c r="AO14" s="152">
        <v>520</v>
      </c>
      <c r="AP14" s="105"/>
      <c r="AQ14" s="105">
        <v>51963</v>
      </c>
      <c r="AR14" s="105"/>
      <c r="AS14" s="105"/>
      <c r="AT14" s="105">
        <v>3849</v>
      </c>
      <c r="AU14" s="105"/>
      <c r="AV14" s="105"/>
      <c r="AW14" s="105">
        <v>4211200</v>
      </c>
      <c r="AX14" s="105"/>
      <c r="AY14" s="105"/>
      <c r="AZ14" s="106"/>
      <c r="BA14" s="14"/>
      <c r="BB14" s="3" t="s">
        <v>38</v>
      </c>
      <c r="BC14" s="10"/>
    </row>
    <row r="15" spans="1:55" ht="21.75" customHeight="1">
      <c r="A15" s="3"/>
      <c r="C15" s="3" t="s">
        <v>39</v>
      </c>
      <c r="D15" s="3"/>
      <c r="E15" s="115" t="s">
        <v>207</v>
      </c>
      <c r="F15" s="115"/>
      <c r="G15" s="115"/>
      <c r="H15" s="115"/>
      <c r="I15" s="115"/>
      <c r="J15" s="115"/>
      <c r="K15" s="115"/>
      <c r="L15" s="115"/>
      <c r="M15" s="115"/>
      <c r="N15" s="115"/>
      <c r="O15" s="8"/>
      <c r="P15" s="101">
        <v>90</v>
      </c>
      <c r="Q15" s="101"/>
      <c r="R15" s="101">
        <v>3472</v>
      </c>
      <c r="S15" s="101"/>
      <c r="T15" s="101"/>
      <c r="U15" s="101">
        <v>568</v>
      </c>
      <c r="V15" s="101"/>
      <c r="W15" s="101"/>
      <c r="X15" s="101">
        <v>1540857</v>
      </c>
      <c r="Y15" s="101"/>
      <c r="Z15" s="101"/>
      <c r="AA15" s="105"/>
      <c r="AB15" s="26"/>
      <c r="AC15" s="105">
        <v>95</v>
      </c>
      <c r="AD15" s="105"/>
      <c r="AE15" s="101">
        <v>2220</v>
      </c>
      <c r="AF15" s="101"/>
      <c r="AG15" s="101"/>
      <c r="AH15" s="101">
        <v>597</v>
      </c>
      <c r="AI15" s="101"/>
      <c r="AJ15" s="101"/>
      <c r="AK15" s="101">
        <v>1689193</v>
      </c>
      <c r="AL15" s="101"/>
      <c r="AM15" s="101"/>
      <c r="AN15" s="105"/>
      <c r="AO15" s="152">
        <v>87</v>
      </c>
      <c r="AP15" s="105"/>
      <c r="AQ15" s="105">
        <v>3447</v>
      </c>
      <c r="AR15" s="105"/>
      <c r="AS15" s="105"/>
      <c r="AT15" s="105">
        <v>546</v>
      </c>
      <c r="AU15" s="105"/>
      <c r="AV15" s="105"/>
      <c r="AW15" s="105">
        <v>1475078</v>
      </c>
      <c r="AX15" s="105"/>
      <c r="AY15" s="105"/>
      <c r="AZ15" s="106"/>
      <c r="BA15" s="14"/>
      <c r="BB15" s="3" t="s">
        <v>39</v>
      </c>
      <c r="BC15" s="10"/>
    </row>
    <row r="16" spans="1:55" ht="21.75" customHeight="1">
      <c r="A16" s="3"/>
      <c r="C16" s="3" t="s">
        <v>40</v>
      </c>
      <c r="D16" s="3"/>
      <c r="E16" s="115" t="s">
        <v>170</v>
      </c>
      <c r="F16" s="115"/>
      <c r="G16" s="115"/>
      <c r="H16" s="115"/>
      <c r="I16" s="115"/>
      <c r="J16" s="115"/>
      <c r="K16" s="115"/>
      <c r="L16" s="115"/>
      <c r="M16" s="115"/>
      <c r="N16" s="115"/>
      <c r="O16" s="8"/>
      <c r="P16" s="101">
        <v>149</v>
      </c>
      <c r="Q16" s="101"/>
      <c r="R16" s="101">
        <v>19920</v>
      </c>
      <c r="S16" s="101"/>
      <c r="T16" s="101"/>
      <c r="U16" s="101">
        <v>734</v>
      </c>
      <c r="V16" s="101"/>
      <c r="W16" s="101"/>
      <c r="X16" s="101">
        <v>1182496</v>
      </c>
      <c r="Y16" s="101"/>
      <c r="Z16" s="101"/>
      <c r="AA16" s="105"/>
      <c r="AB16" s="26"/>
      <c r="AC16" s="105">
        <v>139</v>
      </c>
      <c r="AD16" s="105"/>
      <c r="AE16" s="101">
        <v>15859</v>
      </c>
      <c r="AF16" s="101"/>
      <c r="AG16" s="101"/>
      <c r="AH16" s="101">
        <v>622</v>
      </c>
      <c r="AI16" s="101"/>
      <c r="AJ16" s="101"/>
      <c r="AK16" s="101">
        <v>1018914</v>
      </c>
      <c r="AL16" s="101"/>
      <c r="AM16" s="101"/>
      <c r="AN16" s="105"/>
      <c r="AO16" s="152">
        <v>119</v>
      </c>
      <c r="AP16" s="105"/>
      <c r="AQ16" s="105">
        <v>23179</v>
      </c>
      <c r="AR16" s="105"/>
      <c r="AS16" s="105"/>
      <c r="AT16" s="105">
        <v>661</v>
      </c>
      <c r="AU16" s="105"/>
      <c r="AV16" s="105"/>
      <c r="AW16" s="105">
        <v>1373963</v>
      </c>
      <c r="AX16" s="105"/>
      <c r="AY16" s="105"/>
      <c r="AZ16" s="106"/>
      <c r="BA16" s="14"/>
      <c r="BB16" s="3" t="s">
        <v>40</v>
      </c>
      <c r="BC16" s="10"/>
    </row>
    <row r="17" spans="1:55" ht="21.75" customHeight="1" thickBot="1">
      <c r="A17" s="36"/>
      <c r="B17" s="29"/>
      <c r="C17" s="3" t="s">
        <v>41</v>
      </c>
      <c r="D17" s="3"/>
      <c r="E17" s="102" t="s">
        <v>208</v>
      </c>
      <c r="F17" s="102"/>
      <c r="G17" s="102"/>
      <c r="H17" s="102"/>
      <c r="I17" s="102"/>
      <c r="J17" s="102"/>
      <c r="K17" s="102"/>
      <c r="L17" s="102"/>
      <c r="M17" s="102"/>
      <c r="N17" s="102"/>
      <c r="O17" s="8"/>
      <c r="P17" s="133">
        <v>579</v>
      </c>
      <c r="Q17" s="133"/>
      <c r="R17" s="133">
        <v>34262</v>
      </c>
      <c r="S17" s="133"/>
      <c r="T17" s="133"/>
      <c r="U17" s="133">
        <v>2807</v>
      </c>
      <c r="V17" s="133"/>
      <c r="W17" s="133"/>
      <c r="X17" s="133">
        <v>3202554</v>
      </c>
      <c r="Y17" s="133"/>
      <c r="Z17" s="133"/>
      <c r="AA17" s="133"/>
      <c r="AB17" s="26"/>
      <c r="AC17" s="133">
        <v>545</v>
      </c>
      <c r="AD17" s="133"/>
      <c r="AE17" s="133">
        <v>41358</v>
      </c>
      <c r="AF17" s="133"/>
      <c r="AG17" s="133"/>
      <c r="AH17" s="133">
        <v>2753</v>
      </c>
      <c r="AI17" s="133"/>
      <c r="AJ17" s="133"/>
      <c r="AK17" s="133">
        <v>3279559</v>
      </c>
      <c r="AL17" s="133"/>
      <c r="AM17" s="133"/>
      <c r="AN17" s="133"/>
      <c r="AO17" s="132">
        <v>496</v>
      </c>
      <c r="AP17" s="133"/>
      <c r="AQ17" s="133">
        <v>44102</v>
      </c>
      <c r="AR17" s="133"/>
      <c r="AS17" s="133"/>
      <c r="AT17" s="133">
        <v>2631</v>
      </c>
      <c r="AU17" s="133"/>
      <c r="AV17" s="133"/>
      <c r="AW17" s="133">
        <v>3365816</v>
      </c>
      <c r="AX17" s="133"/>
      <c r="AY17" s="133"/>
      <c r="AZ17" s="174"/>
      <c r="BA17" s="15"/>
      <c r="BB17" s="3" t="s">
        <v>41</v>
      </c>
      <c r="BC17" s="16"/>
    </row>
    <row r="18" spans="1:55" ht="16.5" customHeight="1">
      <c r="A18" s="95" t="s">
        <v>214</v>
      </c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58"/>
      <c r="AC18" s="95" t="s">
        <v>188</v>
      </c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175" t="s">
        <v>209</v>
      </c>
      <c r="AX18" s="175"/>
      <c r="AY18" s="175"/>
      <c r="AZ18" s="175"/>
      <c r="BA18" s="175"/>
      <c r="BB18" s="175"/>
      <c r="BC18" s="175"/>
    </row>
    <row r="19" spans="1:55" ht="16.5" customHeight="1">
      <c r="A19" s="172"/>
      <c r="B19" s="172"/>
      <c r="C19" s="172"/>
      <c r="D19" s="172"/>
      <c r="E19" s="172"/>
      <c r="F19" s="172"/>
      <c r="G19" s="172"/>
      <c r="H19" s="172"/>
      <c r="I19" s="172"/>
      <c r="J19" s="172"/>
      <c r="K19" s="172"/>
      <c r="L19" s="172"/>
      <c r="M19" s="172"/>
      <c r="N19" s="172"/>
      <c r="O19" s="172"/>
      <c r="P19" s="172"/>
      <c r="Q19" s="172"/>
      <c r="R19" s="172"/>
      <c r="S19" s="172"/>
      <c r="T19" s="172"/>
      <c r="U19" s="172"/>
      <c r="V19" s="172"/>
      <c r="W19" s="172"/>
      <c r="X19" s="172"/>
      <c r="Y19" s="172"/>
      <c r="Z19" s="172"/>
      <c r="AA19" s="172"/>
      <c r="AB19" s="19"/>
      <c r="AC19" s="112" t="s">
        <v>210</v>
      </c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04" t="s">
        <v>211</v>
      </c>
      <c r="AZ19" s="104"/>
      <c r="BA19" s="104"/>
      <c r="BB19" s="104"/>
      <c r="BC19" s="104"/>
    </row>
    <row r="20" spans="1:55" ht="16.5" customHeight="1">
      <c r="A20" s="172"/>
      <c r="B20" s="172"/>
      <c r="C20" s="172"/>
      <c r="D20" s="172"/>
      <c r="E20" s="172"/>
      <c r="F20" s="172"/>
      <c r="G20" s="172"/>
      <c r="H20" s="172"/>
      <c r="I20" s="172"/>
      <c r="J20" s="172"/>
      <c r="K20" s="172"/>
      <c r="L20" s="172"/>
      <c r="M20" s="172"/>
      <c r="N20" s="172"/>
      <c r="O20" s="172"/>
      <c r="P20" s="172"/>
      <c r="Q20" s="172"/>
      <c r="R20" s="172"/>
      <c r="S20" s="172"/>
      <c r="T20" s="172"/>
      <c r="U20" s="172"/>
      <c r="V20" s="172"/>
      <c r="W20" s="172"/>
      <c r="X20" s="172"/>
      <c r="Y20" s="172"/>
      <c r="Z20" s="172"/>
      <c r="AA20" s="172"/>
      <c r="AB20" s="19"/>
      <c r="AC20" s="112" t="s">
        <v>212</v>
      </c>
      <c r="AD20" s="112"/>
      <c r="AE20" s="112"/>
      <c r="AF20" s="112"/>
      <c r="AG20" s="112"/>
      <c r="AH20" s="112"/>
      <c r="AI20" s="112"/>
      <c r="AJ20" s="112"/>
      <c r="AK20" s="112"/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/>
      <c r="AZ20" s="112"/>
      <c r="BA20" s="112"/>
      <c r="BB20" s="112"/>
      <c r="BC20" s="112"/>
    </row>
    <row r="21" spans="1:55" ht="21.75" customHeight="1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U21" s="34"/>
      <c r="V21" s="34"/>
      <c r="W21" s="34"/>
      <c r="AB21" s="12"/>
      <c r="AY21" s="21"/>
      <c r="AZ21" s="22"/>
      <c r="BA21" s="22"/>
      <c r="BB21" s="22"/>
      <c r="BC21" s="22"/>
    </row>
    <row r="22" spans="1:55" s="27" customFormat="1" ht="24.75" customHeight="1">
      <c r="A22" s="134" t="s">
        <v>185</v>
      </c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61"/>
      <c r="AC22" s="103" t="s">
        <v>171</v>
      </c>
      <c r="AD22" s="103"/>
      <c r="AE22" s="103"/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103"/>
      <c r="AT22" s="103"/>
      <c r="AU22" s="103"/>
      <c r="AV22" s="103"/>
      <c r="AW22" s="103"/>
      <c r="AX22" s="103"/>
      <c r="AY22" s="103"/>
      <c r="AZ22" s="103"/>
      <c r="BA22" s="103"/>
      <c r="BB22" s="103"/>
      <c r="BC22" s="103"/>
    </row>
    <row r="23" spans="1:55" ht="21.75" customHeight="1" thickBot="1">
      <c r="A23" s="29"/>
      <c r="B23" s="29"/>
      <c r="C23" s="29"/>
      <c r="D23" s="29"/>
      <c r="E23" s="29"/>
      <c r="AB23" s="12"/>
      <c r="AS23" s="136" t="s">
        <v>190</v>
      </c>
      <c r="AT23" s="136"/>
      <c r="AU23" s="136"/>
      <c r="AV23" s="136"/>
      <c r="AW23" s="136"/>
      <c r="AX23" s="136"/>
      <c r="AY23" s="136"/>
      <c r="AZ23" s="136"/>
      <c r="BA23" s="136"/>
      <c r="BB23" s="136"/>
      <c r="BC23" s="136"/>
    </row>
    <row r="24" spans="1:55" ht="21.75" customHeight="1">
      <c r="A24" s="116" t="s">
        <v>17</v>
      </c>
      <c r="B24" s="116"/>
      <c r="C24" s="116"/>
      <c r="D24" s="116"/>
      <c r="E24" s="107"/>
      <c r="F24" s="108" t="s">
        <v>174</v>
      </c>
      <c r="G24" s="109"/>
      <c r="H24" s="109"/>
      <c r="I24" s="109"/>
      <c r="J24" s="109"/>
      <c r="K24" s="109"/>
      <c r="L24" s="109"/>
      <c r="M24" s="109"/>
      <c r="N24" s="109"/>
      <c r="O24" s="110"/>
      <c r="P24" s="108" t="s">
        <v>6</v>
      </c>
      <c r="Q24" s="109"/>
      <c r="R24" s="109"/>
      <c r="S24" s="110"/>
      <c r="T24" s="108" t="s">
        <v>7</v>
      </c>
      <c r="U24" s="109"/>
      <c r="V24" s="109"/>
      <c r="W24" s="110"/>
      <c r="X24" s="108" t="s">
        <v>8</v>
      </c>
      <c r="Y24" s="109"/>
      <c r="Z24" s="109"/>
      <c r="AA24" s="109"/>
      <c r="AB24" s="12"/>
      <c r="AC24" s="109" t="s">
        <v>9</v>
      </c>
      <c r="AD24" s="109"/>
      <c r="AE24" s="109"/>
      <c r="AF24" s="110"/>
      <c r="AG24" s="108" t="s">
        <v>10</v>
      </c>
      <c r="AH24" s="109"/>
      <c r="AI24" s="109"/>
      <c r="AJ24" s="110"/>
      <c r="AK24" s="108" t="s">
        <v>11</v>
      </c>
      <c r="AL24" s="109"/>
      <c r="AM24" s="109"/>
      <c r="AN24" s="110"/>
      <c r="AO24" s="108" t="s">
        <v>12</v>
      </c>
      <c r="AP24" s="109"/>
      <c r="AQ24" s="109"/>
      <c r="AR24" s="110"/>
      <c r="AS24" s="108" t="s">
        <v>13</v>
      </c>
      <c r="AT24" s="109"/>
      <c r="AU24" s="109"/>
      <c r="AV24" s="110"/>
      <c r="AW24" s="108" t="s">
        <v>14</v>
      </c>
      <c r="AX24" s="109"/>
      <c r="AY24" s="109"/>
      <c r="AZ24" s="110"/>
      <c r="BA24" s="108" t="s">
        <v>0</v>
      </c>
      <c r="BB24" s="109"/>
      <c r="BC24" s="109"/>
    </row>
    <row r="25" spans="1:54" ht="21.75" customHeight="1">
      <c r="A25" s="96" t="s">
        <v>169</v>
      </c>
      <c r="B25" s="96"/>
      <c r="C25" s="96"/>
      <c r="D25" s="96"/>
      <c r="E25" s="96"/>
      <c r="F25" s="38" t="s">
        <v>28</v>
      </c>
      <c r="G25" s="39" t="s">
        <v>29</v>
      </c>
      <c r="H25" s="96" t="s">
        <v>165</v>
      </c>
      <c r="I25" s="96"/>
      <c r="J25" s="6"/>
      <c r="L25" s="112"/>
      <c r="M25" s="112"/>
      <c r="N25" s="112"/>
      <c r="O25" s="7"/>
      <c r="P25" s="99">
        <v>2075</v>
      </c>
      <c r="Q25" s="128"/>
      <c r="R25" s="128"/>
      <c r="S25" s="128"/>
      <c r="T25" s="128">
        <v>862</v>
      </c>
      <c r="U25" s="128"/>
      <c r="V25" s="128"/>
      <c r="W25" s="128"/>
      <c r="X25" s="128">
        <v>512</v>
      </c>
      <c r="Y25" s="128"/>
      <c r="Z25" s="128"/>
      <c r="AA25" s="128"/>
      <c r="AB25" s="54"/>
      <c r="AC25" s="128">
        <v>410</v>
      </c>
      <c r="AD25" s="128"/>
      <c r="AE25" s="128"/>
      <c r="AF25" s="128"/>
      <c r="AG25" s="128">
        <v>203</v>
      </c>
      <c r="AH25" s="128"/>
      <c r="AI25" s="128"/>
      <c r="AJ25" s="128"/>
      <c r="AK25" s="128">
        <v>53</v>
      </c>
      <c r="AL25" s="128"/>
      <c r="AM25" s="128"/>
      <c r="AN25" s="128"/>
      <c r="AO25" s="128">
        <v>22</v>
      </c>
      <c r="AP25" s="128"/>
      <c r="AQ25" s="128"/>
      <c r="AR25" s="128"/>
      <c r="AS25" s="128">
        <v>12</v>
      </c>
      <c r="AT25" s="128"/>
      <c r="AU25" s="128"/>
      <c r="AV25" s="128"/>
      <c r="AW25" s="128">
        <v>1</v>
      </c>
      <c r="AX25" s="128"/>
      <c r="AY25" s="128"/>
      <c r="AZ25" s="135"/>
      <c r="BA25" s="11"/>
      <c r="BB25" s="3"/>
    </row>
    <row r="26" spans="6:54" s="27" customFormat="1" ht="21.75" customHeight="1">
      <c r="F26" s="45">
        <v>1</v>
      </c>
      <c r="G26" s="46" t="s">
        <v>16</v>
      </c>
      <c r="J26" s="42"/>
      <c r="L26" s="100"/>
      <c r="M26" s="100"/>
      <c r="N26" s="100"/>
      <c r="O26" s="43"/>
      <c r="P26" s="99">
        <v>1932</v>
      </c>
      <c r="Q26" s="128"/>
      <c r="R26" s="128"/>
      <c r="S26" s="128"/>
      <c r="T26" s="94">
        <v>817</v>
      </c>
      <c r="U26" s="94"/>
      <c r="V26" s="94"/>
      <c r="W26" s="94"/>
      <c r="X26" s="94">
        <v>466</v>
      </c>
      <c r="Y26" s="94"/>
      <c r="Z26" s="94"/>
      <c r="AA26" s="94"/>
      <c r="AB26" s="54"/>
      <c r="AC26" s="94">
        <v>359</v>
      </c>
      <c r="AD26" s="94"/>
      <c r="AE26" s="94"/>
      <c r="AF26" s="94"/>
      <c r="AG26" s="94">
        <v>203</v>
      </c>
      <c r="AH26" s="94"/>
      <c r="AI26" s="94"/>
      <c r="AJ26" s="94"/>
      <c r="AK26" s="94">
        <v>46</v>
      </c>
      <c r="AL26" s="94"/>
      <c r="AM26" s="94"/>
      <c r="AN26" s="94"/>
      <c r="AO26" s="94">
        <v>28</v>
      </c>
      <c r="AP26" s="94"/>
      <c r="AQ26" s="94"/>
      <c r="AR26" s="94"/>
      <c r="AS26" s="94">
        <v>11</v>
      </c>
      <c r="AT26" s="94"/>
      <c r="AU26" s="94"/>
      <c r="AV26" s="94"/>
      <c r="AW26" s="94">
        <v>2</v>
      </c>
      <c r="AX26" s="128"/>
      <c r="AY26" s="128"/>
      <c r="AZ26" s="128"/>
      <c r="BA26" s="44"/>
      <c r="BB26" s="46"/>
    </row>
    <row r="27" spans="1:55" ht="21.75" customHeight="1">
      <c r="A27" s="62"/>
      <c r="B27" s="62"/>
      <c r="C27" s="62"/>
      <c r="D27" s="62"/>
      <c r="E27" s="67"/>
      <c r="F27" s="67">
        <v>1</v>
      </c>
      <c r="G27" s="68" t="s">
        <v>253</v>
      </c>
      <c r="H27" s="67"/>
      <c r="I27" s="67"/>
      <c r="J27" s="69"/>
      <c r="K27" s="62"/>
      <c r="L27" s="98"/>
      <c r="M27" s="98"/>
      <c r="N27" s="98"/>
      <c r="O27" s="66"/>
      <c r="P27" s="126">
        <f>SUM(P29+P32)</f>
        <v>1683</v>
      </c>
      <c r="Q27" s="127"/>
      <c r="R27" s="127"/>
      <c r="S27" s="127"/>
      <c r="T27" s="125">
        <f>SUM(T29+T32)</f>
        <v>1182</v>
      </c>
      <c r="U27" s="125"/>
      <c r="V27" s="125"/>
      <c r="W27" s="125"/>
      <c r="X27" s="125">
        <f>SUM(X29+X32)</f>
        <v>213</v>
      </c>
      <c r="Y27" s="125"/>
      <c r="Z27" s="125"/>
      <c r="AA27" s="125"/>
      <c r="AB27" s="64"/>
      <c r="AC27" s="125">
        <f>SUM(AC29+AC32)</f>
        <v>179</v>
      </c>
      <c r="AD27" s="125"/>
      <c r="AE27" s="125"/>
      <c r="AF27" s="125"/>
      <c r="AG27" s="125">
        <f>SUM(AG29+AG32)</f>
        <v>83</v>
      </c>
      <c r="AH27" s="125"/>
      <c r="AI27" s="125"/>
      <c r="AJ27" s="125"/>
      <c r="AK27" s="125">
        <f>SUM(AK29+AK32)</f>
        <v>18</v>
      </c>
      <c r="AL27" s="125"/>
      <c r="AM27" s="125"/>
      <c r="AN27" s="125"/>
      <c r="AO27" s="125">
        <f>SUM(AO29+AO32)</f>
        <v>5</v>
      </c>
      <c r="AP27" s="125"/>
      <c r="AQ27" s="125"/>
      <c r="AR27" s="125"/>
      <c r="AS27" s="125">
        <f>SUM(AS29+AS32)</f>
        <v>2</v>
      </c>
      <c r="AT27" s="125"/>
      <c r="AU27" s="125"/>
      <c r="AV27" s="125"/>
      <c r="AW27" s="125">
        <v>1</v>
      </c>
      <c r="AX27" s="125"/>
      <c r="AY27" s="125"/>
      <c r="AZ27" s="125"/>
      <c r="BA27" s="70"/>
      <c r="BB27" s="68"/>
      <c r="BC27" s="62"/>
    </row>
    <row r="28" spans="1:55" s="18" customFormat="1" ht="21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7"/>
      <c r="P28" s="130">
        <v>0</v>
      </c>
      <c r="Q28" s="131"/>
      <c r="R28" s="131">
        <v>0</v>
      </c>
      <c r="S28" s="131"/>
      <c r="T28" s="129"/>
      <c r="U28" s="129"/>
      <c r="V28" s="129"/>
      <c r="W28" s="129"/>
      <c r="X28" s="129"/>
      <c r="Y28" s="129"/>
      <c r="Z28" s="129"/>
      <c r="AA28" s="129"/>
      <c r="AB28" s="26"/>
      <c r="AC28" s="129"/>
      <c r="AD28" s="129"/>
      <c r="AE28" s="129"/>
      <c r="AF28" s="129"/>
      <c r="AG28" s="129"/>
      <c r="AH28" s="129"/>
      <c r="AI28" s="129"/>
      <c r="AJ28" s="129"/>
      <c r="AK28" s="129"/>
      <c r="AL28" s="129"/>
      <c r="AM28" s="129"/>
      <c r="AN28" s="129"/>
      <c r="AO28" s="129"/>
      <c r="AP28" s="129"/>
      <c r="AQ28" s="129"/>
      <c r="AR28" s="129"/>
      <c r="AS28" s="129"/>
      <c r="AT28" s="129"/>
      <c r="AU28" s="129"/>
      <c r="AV28" s="129"/>
      <c r="AW28" s="129"/>
      <c r="AX28" s="129"/>
      <c r="AY28" s="129"/>
      <c r="AZ28" s="141"/>
      <c r="BA28" s="11"/>
      <c r="BB28" s="2"/>
      <c r="BC28" s="2"/>
    </row>
    <row r="29" spans="1:55" ht="21.75" customHeight="1">
      <c r="A29" s="18"/>
      <c r="B29" s="97" t="s">
        <v>20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62"/>
      <c r="N29" s="62"/>
      <c r="O29" s="66"/>
      <c r="P29" s="126">
        <f>SUM(T29:AZ29)</f>
        <v>295</v>
      </c>
      <c r="Q29" s="127"/>
      <c r="R29" s="127"/>
      <c r="S29" s="127"/>
      <c r="T29" s="125">
        <f>T30</f>
        <v>149</v>
      </c>
      <c r="U29" s="125"/>
      <c r="V29" s="125"/>
      <c r="W29" s="125"/>
      <c r="X29" s="125">
        <f>X30</f>
        <v>58</v>
      </c>
      <c r="Y29" s="125"/>
      <c r="Z29" s="125"/>
      <c r="AA29" s="125"/>
      <c r="AB29" s="64"/>
      <c r="AC29" s="125">
        <f>AC30</f>
        <v>52</v>
      </c>
      <c r="AD29" s="125"/>
      <c r="AE29" s="125"/>
      <c r="AF29" s="125"/>
      <c r="AG29" s="125">
        <f>AG30</f>
        <v>27</v>
      </c>
      <c r="AH29" s="125"/>
      <c r="AI29" s="125"/>
      <c r="AJ29" s="125"/>
      <c r="AK29" s="125">
        <f>AK30</f>
        <v>6</v>
      </c>
      <c r="AL29" s="125"/>
      <c r="AM29" s="125"/>
      <c r="AN29" s="125"/>
      <c r="AO29" s="125">
        <f>AO30</f>
        <v>2</v>
      </c>
      <c r="AP29" s="125"/>
      <c r="AQ29" s="125"/>
      <c r="AR29" s="125"/>
      <c r="AS29" s="125">
        <f>AS30</f>
        <v>1</v>
      </c>
      <c r="AT29" s="125"/>
      <c r="AU29" s="125"/>
      <c r="AV29" s="125"/>
      <c r="AW29" s="127" t="s">
        <v>19</v>
      </c>
      <c r="AX29" s="127"/>
      <c r="AY29" s="127"/>
      <c r="AZ29" s="142"/>
      <c r="BA29" s="139" t="s">
        <v>21</v>
      </c>
      <c r="BB29" s="140"/>
      <c r="BC29" s="140"/>
    </row>
    <row r="30" spans="2:55" ht="21.75" customHeight="1">
      <c r="B30" s="111" t="s">
        <v>161</v>
      </c>
      <c r="C30" s="111"/>
      <c r="D30" s="111"/>
      <c r="E30" s="111"/>
      <c r="F30" s="112" t="s">
        <v>162</v>
      </c>
      <c r="G30" s="112"/>
      <c r="H30" s="112"/>
      <c r="I30" s="112"/>
      <c r="J30" s="112"/>
      <c r="K30" s="112"/>
      <c r="L30" s="112"/>
      <c r="M30" s="112"/>
      <c r="N30" s="112"/>
      <c r="O30" s="7"/>
      <c r="P30" s="113">
        <f>SUM(T30:AZ30)</f>
        <v>295</v>
      </c>
      <c r="Q30" s="114"/>
      <c r="R30" s="114"/>
      <c r="S30" s="114"/>
      <c r="T30" s="129">
        <v>149</v>
      </c>
      <c r="U30" s="129"/>
      <c r="V30" s="129"/>
      <c r="W30" s="129"/>
      <c r="X30" s="129">
        <v>58</v>
      </c>
      <c r="Y30" s="129"/>
      <c r="Z30" s="129"/>
      <c r="AA30" s="129"/>
      <c r="AB30" s="26"/>
      <c r="AC30" s="129">
        <v>52</v>
      </c>
      <c r="AD30" s="129"/>
      <c r="AE30" s="129"/>
      <c r="AF30" s="129"/>
      <c r="AG30" s="129">
        <v>27</v>
      </c>
      <c r="AH30" s="129"/>
      <c r="AI30" s="129"/>
      <c r="AJ30" s="129"/>
      <c r="AK30" s="129">
        <v>6</v>
      </c>
      <c r="AL30" s="129"/>
      <c r="AM30" s="129"/>
      <c r="AN30" s="129"/>
      <c r="AO30" s="129">
        <v>2</v>
      </c>
      <c r="AP30" s="129"/>
      <c r="AQ30" s="129"/>
      <c r="AR30" s="129"/>
      <c r="AS30" s="129">
        <v>1</v>
      </c>
      <c r="AT30" s="129"/>
      <c r="AU30" s="129"/>
      <c r="AV30" s="129"/>
      <c r="AW30" s="137" t="s">
        <v>19</v>
      </c>
      <c r="AX30" s="137"/>
      <c r="AY30" s="137"/>
      <c r="AZ30" s="138"/>
      <c r="BA30" s="3" t="s">
        <v>24</v>
      </c>
      <c r="BB30" s="2" t="s">
        <v>1</v>
      </c>
      <c r="BC30" s="3" t="s">
        <v>25</v>
      </c>
    </row>
    <row r="31" spans="1:55" s="18" customFormat="1" ht="21.75" customHeight="1">
      <c r="A31" s="2"/>
      <c r="B31" s="2"/>
      <c r="C31" s="2"/>
      <c r="D31" s="3"/>
      <c r="E31" s="2"/>
      <c r="F31" s="2"/>
      <c r="G31" s="2"/>
      <c r="H31" s="2"/>
      <c r="I31" s="2"/>
      <c r="J31" s="2"/>
      <c r="K31" s="2"/>
      <c r="L31" s="2"/>
      <c r="M31" s="2"/>
      <c r="N31" s="2"/>
      <c r="O31" s="7"/>
      <c r="P31" s="83"/>
      <c r="Q31" s="83"/>
      <c r="R31" s="83"/>
      <c r="S31" s="83"/>
      <c r="T31" s="80"/>
      <c r="U31" s="80"/>
      <c r="V31" s="80"/>
      <c r="W31" s="80"/>
      <c r="X31" s="80"/>
      <c r="Y31" s="80"/>
      <c r="Z31" s="80"/>
      <c r="AA31" s="80"/>
      <c r="AB31" s="26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3"/>
      <c r="AX31" s="83"/>
      <c r="AY31" s="83"/>
      <c r="AZ31" s="83"/>
      <c r="BA31" s="11"/>
      <c r="BB31" s="12"/>
      <c r="BC31" s="12"/>
    </row>
    <row r="32" spans="1:55" ht="21.75" customHeight="1">
      <c r="A32" s="18"/>
      <c r="B32" s="97" t="s">
        <v>22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62"/>
      <c r="N32" s="62"/>
      <c r="O32" s="66"/>
      <c r="P32" s="126">
        <f>SUM(P33:S38)</f>
        <v>1388</v>
      </c>
      <c r="Q32" s="127"/>
      <c r="R32" s="127"/>
      <c r="S32" s="127"/>
      <c r="T32" s="125">
        <f>SUM(T33:W38)</f>
        <v>1033</v>
      </c>
      <c r="U32" s="125"/>
      <c r="V32" s="125"/>
      <c r="W32" s="125"/>
      <c r="X32" s="125">
        <f>SUM(X33:AA38)</f>
        <v>155</v>
      </c>
      <c r="Y32" s="125"/>
      <c r="Z32" s="125"/>
      <c r="AA32" s="125"/>
      <c r="AB32" s="64"/>
      <c r="AC32" s="125">
        <f>SUM(AC33:AF38)</f>
        <v>127</v>
      </c>
      <c r="AD32" s="125"/>
      <c r="AE32" s="125"/>
      <c r="AF32" s="125"/>
      <c r="AG32" s="125">
        <f>SUM(AG33:AJ38)</f>
        <v>56</v>
      </c>
      <c r="AH32" s="125"/>
      <c r="AI32" s="125"/>
      <c r="AJ32" s="125"/>
      <c r="AK32" s="125">
        <f>SUM(AK33:AN38)</f>
        <v>12</v>
      </c>
      <c r="AL32" s="125"/>
      <c r="AM32" s="125"/>
      <c r="AN32" s="125"/>
      <c r="AO32" s="125">
        <f>SUM(AO33:AR38)</f>
        <v>3</v>
      </c>
      <c r="AP32" s="125"/>
      <c r="AQ32" s="125"/>
      <c r="AR32" s="125"/>
      <c r="AS32" s="125">
        <f>SUM(AS33:AV38)</f>
        <v>1</v>
      </c>
      <c r="AT32" s="125"/>
      <c r="AU32" s="125"/>
      <c r="AV32" s="125"/>
      <c r="AW32" s="125">
        <f>SUM(AW33:AZ38)</f>
        <v>1</v>
      </c>
      <c r="AX32" s="127"/>
      <c r="AY32" s="127"/>
      <c r="AZ32" s="127"/>
      <c r="BA32" s="139" t="s">
        <v>23</v>
      </c>
      <c r="BB32" s="140"/>
      <c r="BC32" s="140"/>
    </row>
    <row r="33" spans="1:55" ht="21.75" customHeight="1">
      <c r="A33" s="3"/>
      <c r="C33" s="3" t="s">
        <v>26</v>
      </c>
      <c r="D33" s="3"/>
      <c r="E33" s="115" t="s">
        <v>2</v>
      </c>
      <c r="F33" s="115"/>
      <c r="G33" s="115"/>
      <c r="H33" s="115"/>
      <c r="I33" s="115"/>
      <c r="J33" s="115"/>
      <c r="K33" s="115"/>
      <c r="L33" s="115"/>
      <c r="M33" s="115"/>
      <c r="N33" s="115"/>
      <c r="O33" s="7"/>
      <c r="P33" s="113">
        <f aca="true" t="shared" si="0" ref="P33:P38">SUM(T33:AZ33)</f>
        <v>11</v>
      </c>
      <c r="Q33" s="129"/>
      <c r="R33" s="129"/>
      <c r="S33" s="129"/>
      <c r="T33" s="114">
        <v>4</v>
      </c>
      <c r="U33" s="114"/>
      <c r="V33" s="114"/>
      <c r="W33" s="114"/>
      <c r="X33" s="114" t="s">
        <v>19</v>
      </c>
      <c r="Y33" s="114"/>
      <c r="Z33" s="114"/>
      <c r="AA33" s="114"/>
      <c r="AB33" s="26"/>
      <c r="AC33" s="129">
        <v>3</v>
      </c>
      <c r="AD33" s="129"/>
      <c r="AE33" s="129"/>
      <c r="AF33" s="129"/>
      <c r="AG33" s="129">
        <v>1</v>
      </c>
      <c r="AH33" s="129"/>
      <c r="AI33" s="129"/>
      <c r="AJ33" s="129"/>
      <c r="AK33" s="129">
        <v>1</v>
      </c>
      <c r="AL33" s="129"/>
      <c r="AM33" s="129"/>
      <c r="AN33" s="129"/>
      <c r="AO33" s="129">
        <v>1</v>
      </c>
      <c r="AP33" s="129"/>
      <c r="AQ33" s="129"/>
      <c r="AR33" s="129"/>
      <c r="AS33" s="114">
        <v>1</v>
      </c>
      <c r="AT33" s="114"/>
      <c r="AU33" s="114"/>
      <c r="AV33" s="114"/>
      <c r="AW33" s="114" t="s">
        <v>19</v>
      </c>
      <c r="AX33" s="114"/>
      <c r="AY33" s="114"/>
      <c r="AZ33" s="114"/>
      <c r="BA33" s="14"/>
      <c r="BB33" s="3" t="s">
        <v>26</v>
      </c>
      <c r="BC33" s="10"/>
    </row>
    <row r="34" spans="1:55" ht="21.75" customHeight="1">
      <c r="A34" s="3"/>
      <c r="C34" s="3" t="s">
        <v>27</v>
      </c>
      <c r="D34" s="3"/>
      <c r="E34" s="115" t="s">
        <v>259</v>
      </c>
      <c r="F34" s="115"/>
      <c r="G34" s="115"/>
      <c r="H34" s="115"/>
      <c r="I34" s="115"/>
      <c r="J34" s="115"/>
      <c r="K34" s="115"/>
      <c r="L34" s="115"/>
      <c r="M34" s="115"/>
      <c r="N34" s="115"/>
      <c r="O34" s="7"/>
      <c r="P34" s="113">
        <f t="shared" si="0"/>
        <v>155</v>
      </c>
      <c r="Q34" s="129"/>
      <c r="R34" s="129"/>
      <c r="S34" s="129"/>
      <c r="T34" s="114">
        <v>144</v>
      </c>
      <c r="U34" s="114"/>
      <c r="V34" s="114"/>
      <c r="W34" s="114"/>
      <c r="X34" s="114">
        <v>9</v>
      </c>
      <c r="Y34" s="114"/>
      <c r="Z34" s="114"/>
      <c r="AA34" s="114"/>
      <c r="AB34" s="26"/>
      <c r="AC34" s="114">
        <v>2</v>
      </c>
      <c r="AD34" s="114"/>
      <c r="AE34" s="114"/>
      <c r="AF34" s="114"/>
      <c r="AG34" s="114" t="s">
        <v>19</v>
      </c>
      <c r="AH34" s="114"/>
      <c r="AI34" s="114"/>
      <c r="AJ34" s="114"/>
      <c r="AK34" s="114" t="s">
        <v>19</v>
      </c>
      <c r="AL34" s="114"/>
      <c r="AM34" s="114"/>
      <c r="AN34" s="114"/>
      <c r="AO34" s="114" t="s">
        <v>19</v>
      </c>
      <c r="AP34" s="114"/>
      <c r="AQ34" s="114"/>
      <c r="AR34" s="114"/>
      <c r="AS34" s="114" t="s">
        <v>19</v>
      </c>
      <c r="AT34" s="114"/>
      <c r="AU34" s="114"/>
      <c r="AV34" s="114"/>
      <c r="AW34" s="114" t="s">
        <v>19</v>
      </c>
      <c r="AX34" s="114"/>
      <c r="AY34" s="114"/>
      <c r="AZ34" s="114"/>
      <c r="BA34" s="14"/>
      <c r="BB34" s="3" t="s">
        <v>27</v>
      </c>
      <c r="BC34" s="10"/>
    </row>
    <row r="35" spans="1:55" ht="21.75" customHeight="1">
      <c r="A35" s="3"/>
      <c r="C35" s="3" t="s">
        <v>38</v>
      </c>
      <c r="D35" s="3"/>
      <c r="E35" s="115" t="s">
        <v>3</v>
      </c>
      <c r="F35" s="115"/>
      <c r="G35" s="115"/>
      <c r="H35" s="115"/>
      <c r="I35" s="115"/>
      <c r="J35" s="115"/>
      <c r="K35" s="115"/>
      <c r="L35" s="115"/>
      <c r="M35" s="115"/>
      <c r="N35" s="115"/>
      <c r="O35" s="7"/>
      <c r="P35" s="113">
        <f t="shared" si="0"/>
        <v>520</v>
      </c>
      <c r="Q35" s="129"/>
      <c r="R35" s="129"/>
      <c r="S35" s="129"/>
      <c r="T35" s="114">
        <v>395</v>
      </c>
      <c r="U35" s="114"/>
      <c r="V35" s="114"/>
      <c r="W35" s="114"/>
      <c r="X35" s="114">
        <v>48</v>
      </c>
      <c r="Y35" s="114"/>
      <c r="Z35" s="114"/>
      <c r="AA35" s="114"/>
      <c r="AB35" s="26"/>
      <c r="AC35" s="114">
        <v>52</v>
      </c>
      <c r="AD35" s="114"/>
      <c r="AE35" s="114"/>
      <c r="AF35" s="114"/>
      <c r="AG35" s="114">
        <v>20</v>
      </c>
      <c r="AH35" s="114"/>
      <c r="AI35" s="114"/>
      <c r="AJ35" s="114"/>
      <c r="AK35" s="114">
        <v>5</v>
      </c>
      <c r="AL35" s="114"/>
      <c r="AM35" s="114"/>
      <c r="AN35" s="114"/>
      <c r="AO35" s="114" t="s">
        <v>19</v>
      </c>
      <c r="AP35" s="114"/>
      <c r="AQ35" s="114"/>
      <c r="AR35" s="114"/>
      <c r="AS35" s="114" t="s">
        <v>19</v>
      </c>
      <c r="AT35" s="114"/>
      <c r="AU35" s="114"/>
      <c r="AV35" s="114"/>
      <c r="AW35" s="114" t="s">
        <v>19</v>
      </c>
      <c r="AX35" s="114"/>
      <c r="AY35" s="114"/>
      <c r="AZ35" s="114"/>
      <c r="BA35" s="14"/>
      <c r="BB35" s="3" t="s">
        <v>38</v>
      </c>
      <c r="BC35" s="10"/>
    </row>
    <row r="36" spans="1:55" ht="21.75" customHeight="1">
      <c r="A36" s="3"/>
      <c r="C36" s="3" t="s">
        <v>39</v>
      </c>
      <c r="D36" s="3"/>
      <c r="E36" s="115" t="s">
        <v>4</v>
      </c>
      <c r="F36" s="115"/>
      <c r="G36" s="115"/>
      <c r="H36" s="115"/>
      <c r="I36" s="115"/>
      <c r="J36" s="115"/>
      <c r="K36" s="115"/>
      <c r="L36" s="115"/>
      <c r="M36" s="115"/>
      <c r="N36" s="115"/>
      <c r="O36" s="7"/>
      <c r="P36" s="113">
        <f t="shared" si="0"/>
        <v>87</v>
      </c>
      <c r="Q36" s="129"/>
      <c r="R36" s="129"/>
      <c r="S36" s="129"/>
      <c r="T36" s="114">
        <v>43</v>
      </c>
      <c r="U36" s="114"/>
      <c r="V36" s="114"/>
      <c r="W36" s="114"/>
      <c r="X36" s="114">
        <v>14</v>
      </c>
      <c r="Y36" s="114"/>
      <c r="Z36" s="114"/>
      <c r="AA36" s="114"/>
      <c r="AB36" s="26"/>
      <c r="AC36" s="114">
        <v>12</v>
      </c>
      <c r="AD36" s="114"/>
      <c r="AE36" s="114"/>
      <c r="AF36" s="114"/>
      <c r="AG36" s="114">
        <v>17</v>
      </c>
      <c r="AH36" s="114"/>
      <c r="AI36" s="114"/>
      <c r="AJ36" s="114"/>
      <c r="AK36" s="114">
        <v>1</v>
      </c>
      <c r="AL36" s="114"/>
      <c r="AM36" s="114"/>
      <c r="AN36" s="114"/>
      <c r="AO36" s="114" t="s">
        <v>19</v>
      </c>
      <c r="AP36" s="114"/>
      <c r="AQ36" s="114"/>
      <c r="AR36" s="114"/>
      <c r="AS36" s="114" t="s">
        <v>19</v>
      </c>
      <c r="AT36" s="114"/>
      <c r="AU36" s="114"/>
      <c r="AV36" s="114"/>
      <c r="AW36" s="114" t="s">
        <v>19</v>
      </c>
      <c r="AX36" s="114"/>
      <c r="AY36" s="114"/>
      <c r="AZ36" s="114"/>
      <c r="BA36" s="14"/>
      <c r="BB36" s="3" t="s">
        <v>39</v>
      </c>
      <c r="BC36" s="10"/>
    </row>
    <row r="37" spans="1:55" ht="21.75" customHeight="1">
      <c r="A37" s="3"/>
      <c r="C37" s="3" t="s">
        <v>40</v>
      </c>
      <c r="D37" s="3"/>
      <c r="E37" s="115" t="s">
        <v>170</v>
      </c>
      <c r="F37" s="115"/>
      <c r="G37" s="115"/>
      <c r="H37" s="115"/>
      <c r="I37" s="115"/>
      <c r="J37" s="115"/>
      <c r="K37" s="115"/>
      <c r="L37" s="115"/>
      <c r="M37" s="115"/>
      <c r="N37" s="115"/>
      <c r="O37" s="7"/>
      <c r="P37" s="113">
        <f t="shared" si="0"/>
        <v>119</v>
      </c>
      <c r="Q37" s="129"/>
      <c r="R37" s="129"/>
      <c r="S37" s="129"/>
      <c r="T37" s="114">
        <v>91</v>
      </c>
      <c r="U37" s="114"/>
      <c r="V37" s="114"/>
      <c r="W37" s="114"/>
      <c r="X37" s="114">
        <v>14</v>
      </c>
      <c r="Y37" s="114"/>
      <c r="Z37" s="114"/>
      <c r="AA37" s="114"/>
      <c r="AB37" s="26"/>
      <c r="AC37" s="114">
        <v>6</v>
      </c>
      <c r="AD37" s="114"/>
      <c r="AE37" s="114"/>
      <c r="AF37" s="114"/>
      <c r="AG37" s="114">
        <v>4</v>
      </c>
      <c r="AH37" s="114"/>
      <c r="AI37" s="114"/>
      <c r="AJ37" s="114"/>
      <c r="AK37" s="114">
        <v>4</v>
      </c>
      <c r="AL37" s="114"/>
      <c r="AM37" s="114"/>
      <c r="AN37" s="114"/>
      <c r="AO37" s="114" t="s">
        <v>19</v>
      </c>
      <c r="AP37" s="114"/>
      <c r="AQ37" s="114"/>
      <c r="AR37" s="114"/>
      <c r="AS37" s="114" t="s">
        <v>19</v>
      </c>
      <c r="AT37" s="114"/>
      <c r="AU37" s="114"/>
      <c r="AV37" s="114"/>
      <c r="AW37" s="114" t="s">
        <v>19</v>
      </c>
      <c r="AX37" s="114"/>
      <c r="AY37" s="114"/>
      <c r="AZ37" s="114"/>
      <c r="BA37" s="14"/>
      <c r="BB37" s="3" t="s">
        <v>40</v>
      </c>
      <c r="BC37" s="10"/>
    </row>
    <row r="38" spans="1:55" ht="21.75" customHeight="1" thickBot="1">
      <c r="A38" s="36"/>
      <c r="B38" s="29"/>
      <c r="C38" s="3" t="s">
        <v>41</v>
      </c>
      <c r="D38" s="3"/>
      <c r="E38" s="102" t="s">
        <v>5</v>
      </c>
      <c r="F38" s="102"/>
      <c r="G38" s="102"/>
      <c r="H38" s="102"/>
      <c r="I38" s="102"/>
      <c r="J38" s="102"/>
      <c r="K38" s="102"/>
      <c r="L38" s="102"/>
      <c r="M38" s="102"/>
      <c r="N38" s="102"/>
      <c r="O38" s="17"/>
      <c r="P38" s="162">
        <f t="shared" si="0"/>
        <v>496</v>
      </c>
      <c r="Q38" s="161"/>
      <c r="R38" s="161"/>
      <c r="S38" s="161"/>
      <c r="T38" s="161">
        <v>356</v>
      </c>
      <c r="U38" s="161"/>
      <c r="V38" s="161"/>
      <c r="W38" s="161"/>
      <c r="X38" s="161">
        <v>70</v>
      </c>
      <c r="Y38" s="161"/>
      <c r="Z38" s="161"/>
      <c r="AA38" s="161"/>
      <c r="AB38" s="26"/>
      <c r="AC38" s="161">
        <v>52</v>
      </c>
      <c r="AD38" s="161"/>
      <c r="AE38" s="161"/>
      <c r="AF38" s="161"/>
      <c r="AG38" s="161">
        <v>14</v>
      </c>
      <c r="AH38" s="161"/>
      <c r="AI38" s="161"/>
      <c r="AJ38" s="161"/>
      <c r="AK38" s="161">
        <v>1</v>
      </c>
      <c r="AL38" s="161"/>
      <c r="AM38" s="161"/>
      <c r="AN38" s="161"/>
      <c r="AO38" s="161">
        <v>2</v>
      </c>
      <c r="AP38" s="161"/>
      <c r="AQ38" s="161"/>
      <c r="AR38" s="161"/>
      <c r="AS38" s="114" t="s">
        <v>19</v>
      </c>
      <c r="AT38" s="114"/>
      <c r="AU38" s="114"/>
      <c r="AV38" s="114"/>
      <c r="AW38" s="114">
        <v>1</v>
      </c>
      <c r="AX38" s="114"/>
      <c r="AY38" s="114"/>
      <c r="AZ38" s="141"/>
      <c r="BA38" s="15"/>
      <c r="BB38" s="3" t="s">
        <v>41</v>
      </c>
      <c r="BC38" s="16"/>
    </row>
    <row r="39" spans="1:55" ht="18" customHeight="1">
      <c r="A39" s="95" t="s">
        <v>178</v>
      </c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35"/>
      <c r="U39" s="9"/>
      <c r="V39" s="9"/>
      <c r="W39" s="9"/>
      <c r="X39" s="9"/>
      <c r="Y39" s="9"/>
      <c r="Z39" s="9"/>
      <c r="AA39" s="9"/>
      <c r="AB39" s="12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175" t="s">
        <v>209</v>
      </c>
      <c r="AX39" s="175"/>
      <c r="AY39" s="175"/>
      <c r="AZ39" s="175"/>
      <c r="BA39" s="175"/>
      <c r="BB39" s="175"/>
      <c r="BC39" s="175"/>
    </row>
    <row r="40" spans="1:59" ht="21.75" customHeight="1">
      <c r="A40" s="34" t="s">
        <v>177</v>
      </c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BC40" s="21" t="s">
        <v>18</v>
      </c>
      <c r="BD40" s="21"/>
      <c r="BE40" s="21"/>
      <c r="BF40" s="21"/>
      <c r="BG40" s="21"/>
    </row>
  </sheetData>
  <sheetProtection/>
  <mergeCells count="325">
    <mergeCell ref="AC15:AD15"/>
    <mergeCell ref="P16:Q16"/>
    <mergeCell ref="R16:T16"/>
    <mergeCell ref="AE16:AG16"/>
    <mergeCell ref="P15:Q15"/>
    <mergeCell ref="AK13:AN13"/>
    <mergeCell ref="E38:N38"/>
    <mergeCell ref="X27:AA27"/>
    <mergeCell ref="AO13:AP13"/>
    <mergeCell ref="AG37:AJ37"/>
    <mergeCell ref="AK37:AN37"/>
    <mergeCell ref="F24:O24"/>
    <mergeCell ref="U13:W13"/>
    <mergeCell ref="R15:T15"/>
    <mergeCell ref="AO37:AR37"/>
    <mergeCell ref="AC26:AF26"/>
    <mergeCell ref="AW39:BC39"/>
    <mergeCell ref="AT17:AV17"/>
    <mergeCell ref="P17:Q17"/>
    <mergeCell ref="R17:T17"/>
    <mergeCell ref="U17:W17"/>
    <mergeCell ref="X17:AA17"/>
    <mergeCell ref="X28:Y28"/>
    <mergeCell ref="Z28:AA28"/>
    <mergeCell ref="AC28:AD28"/>
    <mergeCell ref="AZ3:BC3"/>
    <mergeCell ref="AW15:AZ15"/>
    <mergeCell ref="AQ15:AS15"/>
    <mergeCell ref="AT15:AV15"/>
    <mergeCell ref="AW14:AZ14"/>
    <mergeCell ref="AT14:AV14"/>
    <mergeCell ref="AQ14:AS14"/>
    <mergeCell ref="AQ6:AS6"/>
    <mergeCell ref="AQ11:AS11"/>
    <mergeCell ref="AT11:AV11"/>
    <mergeCell ref="AC2:BC2"/>
    <mergeCell ref="A3:I3"/>
    <mergeCell ref="AQ16:AS16"/>
    <mergeCell ref="AK24:AN24"/>
    <mergeCell ref="AO24:AR24"/>
    <mergeCell ref="AH15:AJ15"/>
    <mergeCell ref="AT16:AV16"/>
    <mergeCell ref="AW17:AZ17"/>
    <mergeCell ref="AO16:AP16"/>
    <mergeCell ref="AW18:BC18"/>
    <mergeCell ref="A1:AA1"/>
    <mergeCell ref="X16:AA16"/>
    <mergeCell ref="A19:AA19"/>
    <mergeCell ref="A20:AA20"/>
    <mergeCell ref="A2:AA2"/>
    <mergeCell ref="U16:W16"/>
    <mergeCell ref="E16:N16"/>
    <mergeCell ref="X13:AA13"/>
    <mergeCell ref="P12:Q12"/>
    <mergeCell ref="R12:T12"/>
    <mergeCell ref="AW9:AZ9"/>
    <mergeCell ref="AQ9:AS9"/>
    <mergeCell ref="AT9:AV9"/>
    <mergeCell ref="AH11:AJ11"/>
    <mergeCell ref="AK9:AN9"/>
    <mergeCell ref="AK11:AN11"/>
    <mergeCell ref="X11:AA11"/>
    <mergeCell ref="AC11:AD11"/>
    <mergeCell ref="AC13:AD13"/>
    <mergeCell ref="AH13:AJ13"/>
    <mergeCell ref="X12:AA12"/>
    <mergeCell ref="AC12:AD12"/>
    <mergeCell ref="AE12:AG12"/>
    <mergeCell ref="AH12:AJ12"/>
    <mergeCell ref="AE11:AG11"/>
    <mergeCell ref="BA11:BC11"/>
    <mergeCell ref="AW11:AZ11"/>
    <mergeCell ref="AQ13:AS13"/>
    <mergeCell ref="AT13:AV13"/>
    <mergeCell ref="AQ12:AS12"/>
    <mergeCell ref="AT12:AV12"/>
    <mergeCell ref="AW12:AZ12"/>
    <mergeCell ref="AW13:AZ13"/>
    <mergeCell ref="AW6:AZ6"/>
    <mergeCell ref="AH5:AJ5"/>
    <mergeCell ref="X8:AA8"/>
    <mergeCell ref="AC8:AD8"/>
    <mergeCell ref="AW8:AZ8"/>
    <mergeCell ref="AQ8:AS8"/>
    <mergeCell ref="AT8:AV8"/>
    <mergeCell ref="AO8:AP8"/>
    <mergeCell ref="AT5:AV5"/>
    <mergeCell ref="AE8:AG8"/>
    <mergeCell ref="AH8:AJ8"/>
    <mergeCell ref="AT6:AV6"/>
    <mergeCell ref="AH6:AJ6"/>
    <mergeCell ref="AK8:AN8"/>
    <mergeCell ref="AO6:AP6"/>
    <mergeCell ref="U11:W11"/>
    <mergeCell ref="AW5:AZ5"/>
    <mergeCell ref="AQ5:AS5"/>
    <mergeCell ref="BA6:BC6"/>
    <mergeCell ref="BA8:BC8"/>
    <mergeCell ref="BA4:BC5"/>
    <mergeCell ref="AO5:AP5"/>
    <mergeCell ref="AK6:AN6"/>
    <mergeCell ref="AC4:AN4"/>
    <mergeCell ref="AO4:AZ4"/>
    <mergeCell ref="U12:W12"/>
    <mergeCell ref="X14:AA14"/>
    <mergeCell ref="X37:AA37"/>
    <mergeCell ref="T30:W30"/>
    <mergeCell ref="X34:AA34"/>
    <mergeCell ref="U15:W15"/>
    <mergeCell ref="X30:AA30"/>
    <mergeCell ref="R13:T13"/>
    <mergeCell ref="X15:AA15"/>
    <mergeCell ref="AO38:AR38"/>
    <mergeCell ref="AG38:AJ38"/>
    <mergeCell ref="AK38:AN38"/>
    <mergeCell ref="P38:S38"/>
    <mergeCell ref="T38:W38"/>
    <mergeCell ref="X38:AA38"/>
    <mergeCell ref="AC38:AF38"/>
    <mergeCell ref="AW36:AZ36"/>
    <mergeCell ref="AS38:AV38"/>
    <mergeCell ref="AW38:AZ38"/>
    <mergeCell ref="AW37:AZ37"/>
    <mergeCell ref="AW35:AZ35"/>
    <mergeCell ref="P36:S36"/>
    <mergeCell ref="T36:W36"/>
    <mergeCell ref="X36:AA36"/>
    <mergeCell ref="AC36:AF36"/>
    <mergeCell ref="AG36:AJ36"/>
    <mergeCell ref="AK36:AN36"/>
    <mergeCell ref="AO36:AR36"/>
    <mergeCell ref="AG35:AJ35"/>
    <mergeCell ref="AS36:AV36"/>
    <mergeCell ref="B32:L32"/>
    <mergeCell ref="AC32:AF32"/>
    <mergeCell ref="AC33:AF33"/>
    <mergeCell ref="AG33:AJ33"/>
    <mergeCell ref="X33:AA33"/>
    <mergeCell ref="T33:W33"/>
    <mergeCell ref="X32:AA32"/>
    <mergeCell ref="T32:W32"/>
    <mergeCell ref="E34:N34"/>
    <mergeCell ref="T35:W35"/>
    <mergeCell ref="E37:N37"/>
    <mergeCell ref="E33:N33"/>
    <mergeCell ref="E36:N36"/>
    <mergeCell ref="P35:S35"/>
    <mergeCell ref="E35:N35"/>
    <mergeCell ref="T37:W37"/>
    <mergeCell ref="T34:W34"/>
    <mergeCell ref="P37:S37"/>
    <mergeCell ref="AC35:AF35"/>
    <mergeCell ref="AC34:AF34"/>
    <mergeCell ref="X35:AA35"/>
    <mergeCell ref="AS34:AV34"/>
    <mergeCell ref="AO35:AR35"/>
    <mergeCell ref="AK33:AN33"/>
    <mergeCell ref="P33:S33"/>
    <mergeCell ref="AS37:AV37"/>
    <mergeCell ref="P34:S34"/>
    <mergeCell ref="AS35:AV35"/>
    <mergeCell ref="AO34:AR34"/>
    <mergeCell ref="AK34:AN34"/>
    <mergeCell ref="AC37:AF37"/>
    <mergeCell ref="AG34:AJ34"/>
    <mergeCell ref="AK35:AN35"/>
    <mergeCell ref="AS32:AV32"/>
    <mergeCell ref="AW32:AZ32"/>
    <mergeCell ref="AG30:AJ30"/>
    <mergeCell ref="AK30:AN30"/>
    <mergeCell ref="AO30:AR30"/>
    <mergeCell ref="AG32:AJ32"/>
    <mergeCell ref="AK14:AN14"/>
    <mergeCell ref="AK16:AN16"/>
    <mergeCell ref="AK28:AL28"/>
    <mergeCell ref="AK27:AN27"/>
    <mergeCell ref="AC20:BC20"/>
    <mergeCell ref="AS26:AV26"/>
    <mergeCell ref="AC17:AD17"/>
    <mergeCell ref="AE17:AG17"/>
    <mergeCell ref="AG26:AJ26"/>
    <mergeCell ref="AO27:AR27"/>
    <mergeCell ref="AG29:AJ29"/>
    <mergeCell ref="AK29:AN29"/>
    <mergeCell ref="AO29:AR29"/>
    <mergeCell ref="AO11:AP11"/>
    <mergeCell ref="AO12:AP12"/>
    <mergeCell ref="AO14:AP14"/>
    <mergeCell ref="AH14:AJ14"/>
    <mergeCell ref="AO15:AP15"/>
    <mergeCell ref="AG24:AJ24"/>
    <mergeCell ref="AH16:AJ16"/>
    <mergeCell ref="AC14:AD14"/>
    <mergeCell ref="AE14:AG14"/>
    <mergeCell ref="AC9:AD9"/>
    <mergeCell ref="AE13:AG13"/>
    <mergeCell ref="AE9:AG9"/>
    <mergeCell ref="B8:L8"/>
    <mergeCell ref="B11:L11"/>
    <mergeCell ref="A6:M6"/>
    <mergeCell ref="R5:T5"/>
    <mergeCell ref="P9:Q9"/>
    <mergeCell ref="R9:T9"/>
    <mergeCell ref="P8:Q8"/>
    <mergeCell ref="R11:T11"/>
    <mergeCell ref="A4:D5"/>
    <mergeCell ref="E4:O5"/>
    <mergeCell ref="AK5:AN5"/>
    <mergeCell ref="AC5:AD5"/>
    <mergeCell ref="AE5:AG5"/>
    <mergeCell ref="AC6:AD6"/>
    <mergeCell ref="AE6:AG6"/>
    <mergeCell ref="AO26:AR26"/>
    <mergeCell ref="AK26:AN26"/>
    <mergeCell ref="X6:AA6"/>
    <mergeCell ref="P11:Q11"/>
    <mergeCell ref="AO9:AP9"/>
    <mergeCell ref="U9:W9"/>
    <mergeCell ref="X9:AA9"/>
    <mergeCell ref="AH9:AJ9"/>
    <mergeCell ref="R8:T8"/>
    <mergeCell ref="U6:W6"/>
    <mergeCell ref="P4:AA4"/>
    <mergeCell ref="AK12:AN12"/>
    <mergeCell ref="X5:AA5"/>
    <mergeCell ref="B9:E9"/>
    <mergeCell ref="F9:N9"/>
    <mergeCell ref="P5:Q5"/>
    <mergeCell ref="U5:W5"/>
    <mergeCell ref="R6:T6"/>
    <mergeCell ref="P6:Q6"/>
    <mergeCell ref="U8:W8"/>
    <mergeCell ref="AS29:AV29"/>
    <mergeCell ref="AW27:AZ27"/>
    <mergeCell ref="AW26:AZ26"/>
    <mergeCell ref="BA29:BC29"/>
    <mergeCell ref="AW29:AZ29"/>
    <mergeCell ref="AS28:AT28"/>
    <mergeCell ref="AS27:AV27"/>
    <mergeCell ref="AU28:AV28"/>
    <mergeCell ref="BA32:BC32"/>
    <mergeCell ref="AW24:AZ24"/>
    <mergeCell ref="BA24:BC24"/>
    <mergeCell ref="AY28:AZ28"/>
    <mergeCell ref="AW28:AX28"/>
    <mergeCell ref="AW33:AZ33"/>
    <mergeCell ref="AW34:AZ34"/>
    <mergeCell ref="AW30:AZ30"/>
    <mergeCell ref="AM28:AN28"/>
    <mergeCell ref="AO28:AP28"/>
    <mergeCell ref="AO33:AR33"/>
    <mergeCell ref="AK32:AN32"/>
    <mergeCell ref="AO32:AR32"/>
    <mergeCell ref="AS30:AV30"/>
    <mergeCell ref="AS33:AV33"/>
    <mergeCell ref="AH17:AJ17"/>
    <mergeCell ref="AK17:AN17"/>
    <mergeCell ref="AQ28:AR28"/>
    <mergeCell ref="X26:AA26"/>
    <mergeCell ref="AC27:AF27"/>
    <mergeCell ref="AQ17:AS17"/>
    <mergeCell ref="AS24:AV24"/>
    <mergeCell ref="AC25:AF25"/>
    <mergeCell ref="AS23:BC23"/>
    <mergeCell ref="AG25:AJ25"/>
    <mergeCell ref="AK15:AN15"/>
    <mergeCell ref="AC24:AF24"/>
    <mergeCell ref="AK25:AN25"/>
    <mergeCell ref="AI28:AJ28"/>
    <mergeCell ref="AE28:AF28"/>
    <mergeCell ref="AG28:AH28"/>
    <mergeCell ref="AC19:AX19"/>
    <mergeCell ref="AS25:AV25"/>
    <mergeCell ref="AW25:AZ25"/>
    <mergeCell ref="AO25:AR25"/>
    <mergeCell ref="P13:Q13"/>
    <mergeCell ref="AC22:BC22"/>
    <mergeCell ref="AY19:BC19"/>
    <mergeCell ref="AC18:AV18"/>
    <mergeCell ref="AW16:AZ16"/>
    <mergeCell ref="AO17:AP17"/>
    <mergeCell ref="AE15:AG15"/>
    <mergeCell ref="AC16:AD16"/>
    <mergeCell ref="P14:Q14"/>
    <mergeCell ref="A22:AA22"/>
    <mergeCell ref="H25:I25"/>
    <mergeCell ref="T24:W24"/>
    <mergeCell ref="R14:T14"/>
    <mergeCell ref="U14:W14"/>
    <mergeCell ref="A18:AA18"/>
    <mergeCell ref="E17:N17"/>
    <mergeCell ref="A39:S39"/>
    <mergeCell ref="P32:S32"/>
    <mergeCell ref="R28:S28"/>
    <mergeCell ref="A25:E25"/>
    <mergeCell ref="B29:L29"/>
    <mergeCell ref="L27:N27"/>
    <mergeCell ref="P26:S26"/>
    <mergeCell ref="P25:S25"/>
    <mergeCell ref="L26:N26"/>
    <mergeCell ref="L25:N25"/>
    <mergeCell ref="AC30:AF30"/>
    <mergeCell ref="E12:N12"/>
    <mergeCell ref="E13:N13"/>
    <mergeCell ref="E14:N14"/>
    <mergeCell ref="E15:N15"/>
    <mergeCell ref="A24:E24"/>
    <mergeCell ref="X24:AA24"/>
    <mergeCell ref="P24:S24"/>
    <mergeCell ref="T26:W26"/>
    <mergeCell ref="T27:W27"/>
    <mergeCell ref="B30:E30"/>
    <mergeCell ref="F30:N30"/>
    <mergeCell ref="V28:W28"/>
    <mergeCell ref="P30:S30"/>
    <mergeCell ref="AG27:AJ27"/>
    <mergeCell ref="P29:S29"/>
    <mergeCell ref="T29:W29"/>
    <mergeCell ref="X25:AA25"/>
    <mergeCell ref="T28:U28"/>
    <mergeCell ref="P28:Q28"/>
    <mergeCell ref="X29:AA29"/>
    <mergeCell ref="AC29:AF29"/>
    <mergeCell ref="T25:W25"/>
    <mergeCell ref="P27:S27"/>
  </mergeCells>
  <printOptions horizontalCentered="1" verticalCentered="1"/>
  <pageMargins left="0.2755905511811024" right="0.2362204724409449" top="0.3937007874015748" bottom="0.3937007874015748" header="0.2362204724409449" footer="0.2755905511811024"/>
  <pageSetup fitToWidth="2" horizontalDpi="600" verticalDpi="600" orientation="portrait" paperSize="9" scale="95" r:id="rId1"/>
  <colBreaks count="1" manualBreakCount="1">
    <brk id="2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BT102"/>
  <sheetViews>
    <sheetView tabSelected="1" zoomScale="50" zoomScaleNormal="50" zoomScaleSheetLayoutView="50" zoomScalePageLayoutView="0" workbookViewId="0" topLeftCell="L85">
      <selection activeCell="BJ107" sqref="BJ107"/>
    </sheetView>
  </sheetViews>
  <sheetFormatPr defaultColWidth="3.625" defaultRowHeight="21.75" customHeight="1"/>
  <cols>
    <col min="1" max="1" width="4.375" style="2" customWidth="1"/>
    <col min="2" max="2" width="4.25390625" style="2" customWidth="1"/>
    <col min="3" max="3" width="3.625" style="2" customWidth="1"/>
    <col min="4" max="4" width="0.875" style="2" customWidth="1"/>
    <col min="5" max="5" width="5.625" style="2" customWidth="1"/>
    <col min="6" max="7" width="0.875" style="2" customWidth="1"/>
    <col min="8" max="17" width="3.625" style="2" customWidth="1"/>
    <col min="18" max="18" width="1.625" style="2" customWidth="1"/>
    <col min="19" max="38" width="3.625" style="2" customWidth="1"/>
    <col min="39" max="39" width="1.625" style="2" customWidth="1"/>
    <col min="40" max="69" width="3.625" style="2" customWidth="1"/>
    <col min="70" max="72" width="4.125" style="2" customWidth="1"/>
    <col min="73" max="16384" width="3.625" style="2" customWidth="1"/>
  </cols>
  <sheetData>
    <row r="1" spans="2:72" s="27" customFormat="1" ht="21.75" customHeight="1">
      <c r="B1" s="134" t="s">
        <v>186</v>
      </c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55"/>
      <c r="AN1" s="103" t="s">
        <v>42</v>
      </c>
      <c r="AO1" s="103"/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3"/>
      <c r="BJ1" s="103"/>
      <c r="BK1" s="103"/>
      <c r="BL1" s="103"/>
      <c r="BM1" s="103"/>
      <c r="BN1" s="103"/>
      <c r="BO1" s="103"/>
      <c r="BP1" s="103"/>
      <c r="BQ1" s="103"/>
      <c r="BR1" s="103"/>
      <c r="BS1" s="103"/>
      <c r="BT1" s="103"/>
    </row>
    <row r="2" spans="2:72" s="27" customFormat="1" ht="21.75" customHeight="1"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</row>
    <row r="3" spans="1:72" ht="21.75" customHeight="1" thickBot="1">
      <c r="A3" s="173" t="s">
        <v>254</v>
      </c>
      <c r="B3" s="173"/>
      <c r="C3" s="173"/>
      <c r="D3" s="173"/>
      <c r="E3" s="173"/>
      <c r="F3" s="173"/>
      <c r="G3" s="173"/>
      <c r="H3" s="173"/>
      <c r="I3" s="173"/>
      <c r="J3" s="28"/>
      <c r="K3" s="28"/>
      <c r="L3" s="28"/>
      <c r="M3" s="28"/>
      <c r="N3" s="28"/>
      <c r="O3" s="28"/>
      <c r="P3" s="28"/>
      <c r="BN3" s="136" t="s">
        <v>270</v>
      </c>
      <c r="BO3" s="177"/>
      <c r="BP3" s="177"/>
      <c r="BQ3" s="177"/>
      <c r="BR3" s="177"/>
      <c r="BS3" s="177"/>
      <c r="BT3" s="177"/>
    </row>
    <row r="4" spans="1:72" ht="21.75" customHeight="1">
      <c r="A4" s="156" t="s">
        <v>43</v>
      </c>
      <c r="B4" s="156"/>
      <c r="C4" s="156"/>
      <c r="D4" s="156"/>
      <c r="E4" s="156"/>
      <c r="F4" s="157"/>
      <c r="G4" s="180" t="s">
        <v>44</v>
      </c>
      <c r="H4" s="181"/>
      <c r="I4" s="181"/>
      <c r="J4" s="181"/>
      <c r="K4" s="181"/>
      <c r="L4" s="181"/>
      <c r="M4" s="182"/>
      <c r="N4" s="182"/>
      <c r="O4" s="182"/>
      <c r="P4" s="182"/>
      <c r="Q4" s="182"/>
      <c r="R4" s="183"/>
      <c r="S4" s="178" t="s">
        <v>45</v>
      </c>
      <c r="T4" s="178"/>
      <c r="U4" s="178"/>
      <c r="V4" s="178"/>
      <c r="W4" s="178"/>
      <c r="X4" s="178"/>
      <c r="Y4" s="178"/>
      <c r="Z4" s="178"/>
      <c r="AA4" s="178"/>
      <c r="AB4" s="178"/>
      <c r="AC4" s="178" t="s">
        <v>263</v>
      </c>
      <c r="AD4" s="178"/>
      <c r="AE4" s="178"/>
      <c r="AF4" s="178"/>
      <c r="AG4" s="178"/>
      <c r="AH4" s="178"/>
      <c r="AI4" s="178"/>
      <c r="AJ4" s="178"/>
      <c r="AK4" s="178"/>
      <c r="AL4" s="158"/>
      <c r="AM4" s="56"/>
      <c r="AN4" s="157" t="s">
        <v>46</v>
      </c>
      <c r="AO4" s="178"/>
      <c r="AP4" s="178"/>
      <c r="AQ4" s="178"/>
      <c r="AR4" s="178"/>
      <c r="AS4" s="178"/>
      <c r="AT4" s="178"/>
      <c r="AU4" s="178"/>
      <c r="AV4" s="178"/>
      <c r="AW4" s="178"/>
      <c r="AX4" s="178" t="s">
        <v>47</v>
      </c>
      <c r="AY4" s="178"/>
      <c r="AZ4" s="178"/>
      <c r="BA4" s="178"/>
      <c r="BB4" s="178"/>
      <c r="BC4" s="178"/>
      <c r="BD4" s="178"/>
      <c r="BE4" s="178"/>
      <c r="BF4" s="178"/>
      <c r="BG4" s="178"/>
      <c r="BH4" s="178" t="s">
        <v>262</v>
      </c>
      <c r="BI4" s="178"/>
      <c r="BJ4" s="178"/>
      <c r="BK4" s="178"/>
      <c r="BL4" s="178"/>
      <c r="BM4" s="178"/>
      <c r="BN4" s="178"/>
      <c r="BO4" s="178"/>
      <c r="BP4" s="178"/>
      <c r="BQ4" s="178"/>
      <c r="BR4" s="158" t="s">
        <v>43</v>
      </c>
      <c r="BS4" s="156"/>
      <c r="BT4" s="156"/>
    </row>
    <row r="5" spans="1:72" ht="21.75" customHeight="1">
      <c r="A5" s="116"/>
      <c r="B5" s="116"/>
      <c r="C5" s="116"/>
      <c r="D5" s="116"/>
      <c r="E5" s="116"/>
      <c r="F5" s="107"/>
      <c r="G5" s="184"/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186"/>
      <c r="S5" s="179"/>
      <c r="T5" s="179"/>
      <c r="U5" s="179"/>
      <c r="V5" s="179"/>
      <c r="W5" s="179"/>
      <c r="X5" s="179"/>
      <c r="Y5" s="179"/>
      <c r="Z5" s="179"/>
      <c r="AA5" s="179"/>
      <c r="AB5" s="179"/>
      <c r="AC5" s="179"/>
      <c r="AD5" s="179"/>
      <c r="AE5" s="179"/>
      <c r="AF5" s="179"/>
      <c r="AG5" s="179"/>
      <c r="AH5" s="179"/>
      <c r="AI5" s="179"/>
      <c r="AJ5" s="179"/>
      <c r="AK5" s="179"/>
      <c r="AL5" s="159"/>
      <c r="AM5" s="56"/>
      <c r="AN5" s="107"/>
      <c r="AO5" s="179"/>
      <c r="AP5" s="179"/>
      <c r="AQ5" s="179"/>
      <c r="AR5" s="179"/>
      <c r="AS5" s="179"/>
      <c r="AT5" s="179"/>
      <c r="AU5" s="179"/>
      <c r="AV5" s="179"/>
      <c r="AW5" s="179"/>
      <c r="AX5" s="179"/>
      <c r="AY5" s="179"/>
      <c r="AZ5" s="179"/>
      <c r="BA5" s="179"/>
      <c r="BB5" s="179"/>
      <c r="BC5" s="179"/>
      <c r="BD5" s="179"/>
      <c r="BE5" s="179"/>
      <c r="BF5" s="179"/>
      <c r="BG5" s="179"/>
      <c r="BH5" s="179"/>
      <c r="BI5" s="179"/>
      <c r="BJ5" s="179"/>
      <c r="BK5" s="179"/>
      <c r="BL5" s="179"/>
      <c r="BM5" s="179"/>
      <c r="BN5" s="179"/>
      <c r="BO5" s="179"/>
      <c r="BP5" s="179"/>
      <c r="BQ5" s="179"/>
      <c r="BR5" s="159"/>
      <c r="BS5" s="116"/>
      <c r="BT5" s="116"/>
    </row>
    <row r="6" spans="1:72" s="62" customFormat="1" ht="23.25" customHeight="1">
      <c r="A6" s="187" t="s">
        <v>176</v>
      </c>
      <c r="B6" s="187"/>
      <c r="C6" s="187"/>
      <c r="D6" s="187"/>
      <c r="E6" s="187"/>
      <c r="F6" s="187"/>
      <c r="G6" s="187"/>
      <c r="H6" s="187"/>
      <c r="I6" s="72" t="s">
        <v>48</v>
      </c>
      <c r="J6" s="73" t="s">
        <v>253</v>
      </c>
      <c r="K6" s="188" t="s">
        <v>165</v>
      </c>
      <c r="L6" s="188"/>
      <c r="O6" s="189"/>
      <c r="P6" s="189"/>
      <c r="Q6" s="189"/>
      <c r="R6" s="66"/>
      <c r="S6" s="190">
        <f>IF((SUM(S8,S44))=0,"－",(SUM(S8,S44)))</f>
        <v>1683</v>
      </c>
      <c r="T6" s="191"/>
      <c r="U6" s="191"/>
      <c r="V6" s="191"/>
      <c r="W6" s="191"/>
      <c r="X6" s="191"/>
      <c r="Y6" s="191"/>
      <c r="Z6" s="191"/>
      <c r="AA6" s="191"/>
      <c r="AB6" s="191"/>
      <c r="AC6" s="125">
        <f>IF((SUM(AC8,AC44))=0,"－",(SUM(AC8,AC44)))</f>
        <v>11333</v>
      </c>
      <c r="AD6" s="127"/>
      <c r="AE6" s="127"/>
      <c r="AF6" s="127"/>
      <c r="AG6" s="127"/>
      <c r="AH6" s="127"/>
      <c r="AI6" s="127"/>
      <c r="AJ6" s="127"/>
      <c r="AK6" s="127"/>
      <c r="AL6" s="127"/>
      <c r="AM6" s="82"/>
      <c r="AN6" s="125">
        <f>IF((SUM(AN8,AN44))=0,"－",(SUM(AN8,AN44)))</f>
        <v>19986953</v>
      </c>
      <c r="AO6" s="125"/>
      <c r="AP6" s="125"/>
      <c r="AQ6" s="125"/>
      <c r="AR6" s="125"/>
      <c r="AS6" s="125"/>
      <c r="AT6" s="125"/>
      <c r="AU6" s="125"/>
      <c r="AV6" s="125"/>
      <c r="AW6" s="125"/>
      <c r="AX6" s="125">
        <f>IF((SUM(AX8,AX44))=0,"…",(SUM(AX8,AX44)))</f>
        <v>1587796</v>
      </c>
      <c r="AY6" s="125"/>
      <c r="AZ6" s="125"/>
      <c r="BA6" s="125"/>
      <c r="BB6" s="125"/>
      <c r="BC6" s="125"/>
      <c r="BD6" s="125"/>
      <c r="BE6" s="125"/>
      <c r="BF6" s="125"/>
      <c r="BG6" s="125"/>
      <c r="BH6" s="125">
        <f>IF((SUM(BH8,BH44))=0,"…",(SUM(BH8,BH44)))</f>
        <v>460491</v>
      </c>
      <c r="BI6" s="125"/>
      <c r="BJ6" s="125"/>
      <c r="BK6" s="125"/>
      <c r="BL6" s="125"/>
      <c r="BM6" s="125"/>
      <c r="BN6" s="125"/>
      <c r="BO6" s="125"/>
      <c r="BP6" s="125"/>
      <c r="BQ6" s="125"/>
      <c r="BR6" s="70"/>
      <c r="BS6" s="75"/>
      <c r="BT6" s="76"/>
    </row>
    <row r="7" spans="8:72" ht="29.25" customHeight="1">
      <c r="H7" s="12"/>
      <c r="I7" s="12"/>
      <c r="J7" s="12"/>
      <c r="K7" s="12"/>
      <c r="L7" s="12"/>
      <c r="M7" s="12"/>
      <c r="N7" s="12"/>
      <c r="O7" s="12"/>
      <c r="P7" s="12"/>
      <c r="Q7" s="12"/>
      <c r="R7" s="7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1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11"/>
      <c r="BS7" s="12"/>
      <c r="BT7" s="12"/>
    </row>
    <row r="8" spans="2:72" s="62" customFormat="1" ht="23.25" customHeight="1">
      <c r="B8" s="192" t="s">
        <v>50</v>
      </c>
      <c r="C8" s="192"/>
      <c r="D8" s="192"/>
      <c r="E8" s="192"/>
      <c r="F8" s="192"/>
      <c r="G8" s="192"/>
      <c r="H8" s="192"/>
      <c r="I8" s="192"/>
      <c r="J8" s="192"/>
      <c r="K8" s="192"/>
      <c r="L8" s="192"/>
      <c r="M8" s="192"/>
      <c r="N8" s="77"/>
      <c r="O8" s="74"/>
      <c r="P8" s="74"/>
      <c r="Q8" s="74"/>
      <c r="R8" s="66"/>
      <c r="S8" s="125">
        <f>IF((SUM(S10,S14,S19,S24,S31,S38))=0,"－",(SUM(S10,S14,S19,S24,S31,S38)))</f>
        <v>295</v>
      </c>
      <c r="T8" s="125"/>
      <c r="U8" s="125"/>
      <c r="V8" s="125"/>
      <c r="W8" s="125"/>
      <c r="X8" s="125"/>
      <c r="Y8" s="125"/>
      <c r="Z8" s="125"/>
      <c r="AA8" s="125"/>
      <c r="AB8" s="125"/>
      <c r="AC8" s="125">
        <f>IF((SUM(AC10,AC14,AC19,AC24,AC31,AC38))=0,"－",(SUM(AC10,AC14,AC19,AC24,AC31,AC38)))</f>
        <v>2285</v>
      </c>
      <c r="AD8" s="125"/>
      <c r="AE8" s="125"/>
      <c r="AF8" s="125"/>
      <c r="AG8" s="125"/>
      <c r="AH8" s="125"/>
      <c r="AI8" s="125"/>
      <c r="AJ8" s="125"/>
      <c r="AK8" s="125"/>
      <c r="AL8" s="125"/>
      <c r="AM8" s="82"/>
      <c r="AN8" s="125">
        <f>IF((SUM(AN10,AN14,AN19,AN24,AN31,AN38))=0,"－",(SUM(AN10,AN14,AN19,AN24,AN31,AN38)))</f>
        <v>7593426</v>
      </c>
      <c r="AO8" s="125"/>
      <c r="AP8" s="125"/>
      <c r="AQ8" s="125"/>
      <c r="AR8" s="125"/>
      <c r="AS8" s="125"/>
      <c r="AT8" s="125"/>
      <c r="AU8" s="125"/>
      <c r="AV8" s="125"/>
      <c r="AW8" s="125"/>
      <c r="AX8" s="125">
        <f>IF((SUM(AX10,AX12,AX14,AX19,AX24,AX31,AX38))=0,"…",(SUM(AX10,AX12,AX14,AX19,AX24,AX31,AX38)))</f>
        <v>451272</v>
      </c>
      <c r="AY8" s="125"/>
      <c r="AZ8" s="125"/>
      <c r="BA8" s="125"/>
      <c r="BB8" s="125"/>
      <c r="BC8" s="125"/>
      <c r="BD8" s="125"/>
      <c r="BE8" s="125"/>
      <c r="BF8" s="125"/>
      <c r="BG8" s="125"/>
      <c r="BH8" s="125">
        <f>IF((SUM(BH10,BH12,BH14,BH19,BH24,BH31,BH38))=0,"…",(SUM(BH10,BH12,BH14,BH19,BH24,BH31,BH38)))</f>
        <v>68050</v>
      </c>
      <c r="BI8" s="125"/>
      <c r="BJ8" s="125"/>
      <c r="BK8" s="125"/>
      <c r="BL8" s="125"/>
      <c r="BM8" s="125"/>
      <c r="BN8" s="125"/>
      <c r="BO8" s="125"/>
      <c r="BP8" s="125"/>
      <c r="BQ8" s="125"/>
      <c r="BR8" s="139" t="s">
        <v>51</v>
      </c>
      <c r="BS8" s="140"/>
      <c r="BT8" s="140"/>
    </row>
    <row r="9" spans="3:72" s="27" customFormat="1" ht="23.25" customHeight="1">
      <c r="C9" s="46"/>
      <c r="H9" s="193"/>
      <c r="I9" s="193"/>
      <c r="J9" s="193"/>
      <c r="K9" s="193"/>
      <c r="L9" s="193"/>
      <c r="M9" s="193"/>
      <c r="N9" s="193"/>
      <c r="O9" s="193"/>
      <c r="P9" s="193"/>
      <c r="Q9" s="194"/>
      <c r="R9" s="43"/>
      <c r="S9" s="99"/>
      <c r="T9" s="128"/>
      <c r="U9" s="128"/>
      <c r="V9" s="128"/>
      <c r="W9" s="128"/>
      <c r="X9" s="128"/>
      <c r="Y9" s="128"/>
      <c r="Z9" s="128"/>
      <c r="AA9" s="128"/>
      <c r="AB9" s="128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81"/>
      <c r="AN9" s="195"/>
      <c r="AO9" s="195"/>
      <c r="AP9" s="195"/>
      <c r="AQ9" s="195"/>
      <c r="AR9" s="195"/>
      <c r="AS9" s="195"/>
      <c r="AT9" s="195"/>
      <c r="AU9" s="195"/>
      <c r="AV9" s="195"/>
      <c r="AW9" s="195"/>
      <c r="AX9" s="94"/>
      <c r="AY9" s="94"/>
      <c r="AZ9" s="94"/>
      <c r="BA9" s="94"/>
      <c r="BB9" s="94"/>
      <c r="BC9" s="94"/>
      <c r="BD9" s="94"/>
      <c r="BE9" s="94"/>
      <c r="BF9" s="94"/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94"/>
      <c r="BR9" s="196"/>
      <c r="BS9" s="197"/>
      <c r="BT9" s="197"/>
    </row>
    <row r="10" spans="3:72" s="27" customFormat="1" ht="23.25" customHeight="1">
      <c r="C10" s="68" t="s">
        <v>52</v>
      </c>
      <c r="E10" s="46"/>
      <c r="H10" s="193" t="s">
        <v>53</v>
      </c>
      <c r="I10" s="193"/>
      <c r="J10" s="193"/>
      <c r="K10" s="193"/>
      <c r="L10" s="193"/>
      <c r="M10" s="193"/>
      <c r="N10" s="193"/>
      <c r="O10" s="193"/>
      <c r="P10" s="193"/>
      <c r="Q10" s="193"/>
      <c r="R10" s="56"/>
      <c r="S10" s="99" t="s">
        <v>268</v>
      </c>
      <c r="T10" s="94"/>
      <c r="U10" s="94"/>
      <c r="V10" s="94"/>
      <c r="W10" s="94"/>
      <c r="X10" s="94"/>
      <c r="Y10" s="94"/>
      <c r="Z10" s="94"/>
      <c r="AA10" s="94"/>
      <c r="AB10" s="94"/>
      <c r="AC10" s="94" t="s">
        <v>37</v>
      </c>
      <c r="AD10" s="94"/>
      <c r="AE10" s="94"/>
      <c r="AF10" s="94"/>
      <c r="AG10" s="94"/>
      <c r="AH10" s="94"/>
      <c r="AI10" s="94"/>
      <c r="AJ10" s="94"/>
      <c r="AK10" s="94"/>
      <c r="AL10" s="94"/>
      <c r="AM10" s="81"/>
      <c r="AN10" s="94" t="s">
        <v>37</v>
      </c>
      <c r="AO10" s="94"/>
      <c r="AP10" s="94"/>
      <c r="AQ10" s="94"/>
      <c r="AR10" s="94"/>
      <c r="AS10" s="94"/>
      <c r="AT10" s="94"/>
      <c r="AU10" s="94"/>
      <c r="AV10" s="94"/>
      <c r="AW10" s="94"/>
      <c r="AX10" s="94" t="s">
        <v>37</v>
      </c>
      <c r="AY10" s="94"/>
      <c r="AZ10" s="94"/>
      <c r="BA10" s="94"/>
      <c r="BB10" s="94"/>
      <c r="BC10" s="94"/>
      <c r="BD10" s="94"/>
      <c r="BE10" s="94"/>
      <c r="BF10" s="94"/>
      <c r="BG10" s="94"/>
      <c r="BH10" s="94" t="s">
        <v>37</v>
      </c>
      <c r="BI10" s="94"/>
      <c r="BJ10" s="94"/>
      <c r="BK10" s="94"/>
      <c r="BL10" s="94"/>
      <c r="BM10" s="94"/>
      <c r="BN10" s="94"/>
      <c r="BO10" s="94"/>
      <c r="BP10" s="94"/>
      <c r="BQ10" s="94"/>
      <c r="BR10" s="198" t="s">
        <v>52</v>
      </c>
      <c r="BS10" s="199"/>
      <c r="BT10" s="199"/>
    </row>
    <row r="11" spans="3:72" s="27" customFormat="1" ht="23.25" customHeight="1">
      <c r="C11" s="68"/>
      <c r="E11" s="46"/>
      <c r="H11" s="193"/>
      <c r="I11" s="193"/>
      <c r="J11" s="193"/>
      <c r="K11" s="193"/>
      <c r="L11" s="193"/>
      <c r="M11" s="193"/>
      <c r="N11" s="193"/>
      <c r="O11" s="193"/>
      <c r="P11" s="193"/>
      <c r="Q11" s="193"/>
      <c r="R11" s="56"/>
      <c r="S11" s="99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81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94"/>
      <c r="BD11" s="94"/>
      <c r="BE11" s="94"/>
      <c r="BF11" s="94"/>
      <c r="BG11" s="94"/>
      <c r="BH11" s="94"/>
      <c r="BI11" s="94"/>
      <c r="BJ11" s="94"/>
      <c r="BK11" s="94"/>
      <c r="BL11" s="94"/>
      <c r="BM11" s="94"/>
      <c r="BN11" s="94"/>
      <c r="BO11" s="94"/>
      <c r="BP11" s="94"/>
      <c r="BQ11" s="94"/>
      <c r="BR11" s="196"/>
      <c r="BS11" s="197"/>
      <c r="BT11" s="197"/>
    </row>
    <row r="12" spans="3:72" s="27" customFormat="1" ht="23.25" customHeight="1">
      <c r="C12" s="68"/>
      <c r="E12" s="46" t="s">
        <v>54</v>
      </c>
      <c r="H12" s="193" t="s">
        <v>53</v>
      </c>
      <c r="I12" s="193"/>
      <c r="J12" s="193"/>
      <c r="K12" s="193"/>
      <c r="L12" s="193"/>
      <c r="M12" s="193"/>
      <c r="N12" s="193"/>
      <c r="O12" s="193"/>
      <c r="P12" s="193"/>
      <c r="Q12" s="193"/>
      <c r="R12" s="56"/>
      <c r="S12" s="99" t="s">
        <v>37</v>
      </c>
      <c r="T12" s="94"/>
      <c r="U12" s="94"/>
      <c r="V12" s="94"/>
      <c r="W12" s="94"/>
      <c r="X12" s="94"/>
      <c r="Y12" s="94"/>
      <c r="Z12" s="94"/>
      <c r="AA12" s="94"/>
      <c r="AB12" s="94"/>
      <c r="AC12" s="94" t="s">
        <v>37</v>
      </c>
      <c r="AD12" s="128"/>
      <c r="AE12" s="128"/>
      <c r="AF12" s="128"/>
      <c r="AG12" s="128"/>
      <c r="AH12" s="128"/>
      <c r="AI12" s="128"/>
      <c r="AJ12" s="128"/>
      <c r="AK12" s="128"/>
      <c r="AL12" s="128"/>
      <c r="AM12" s="81"/>
      <c r="AN12" s="94" t="s">
        <v>37</v>
      </c>
      <c r="AO12" s="94"/>
      <c r="AP12" s="94"/>
      <c r="AQ12" s="94"/>
      <c r="AR12" s="94"/>
      <c r="AS12" s="94"/>
      <c r="AT12" s="94"/>
      <c r="AU12" s="94"/>
      <c r="AV12" s="94"/>
      <c r="AW12" s="94"/>
      <c r="AX12" s="94" t="s">
        <v>37</v>
      </c>
      <c r="AY12" s="94"/>
      <c r="AZ12" s="94"/>
      <c r="BA12" s="94"/>
      <c r="BB12" s="94"/>
      <c r="BC12" s="94"/>
      <c r="BD12" s="94"/>
      <c r="BE12" s="94"/>
      <c r="BF12" s="94"/>
      <c r="BG12" s="94"/>
      <c r="BH12" s="94" t="s">
        <v>37</v>
      </c>
      <c r="BI12" s="94"/>
      <c r="BJ12" s="94"/>
      <c r="BK12" s="94"/>
      <c r="BL12" s="94"/>
      <c r="BM12" s="94"/>
      <c r="BN12" s="94"/>
      <c r="BO12" s="94"/>
      <c r="BP12" s="94"/>
      <c r="BQ12" s="94"/>
      <c r="BR12" s="196" t="s">
        <v>54</v>
      </c>
      <c r="BS12" s="197"/>
      <c r="BT12" s="197"/>
    </row>
    <row r="13" spans="3:72" s="27" customFormat="1" ht="23.25" customHeight="1">
      <c r="C13" s="68"/>
      <c r="H13" s="193"/>
      <c r="I13" s="193"/>
      <c r="J13" s="193"/>
      <c r="K13" s="193"/>
      <c r="L13" s="193"/>
      <c r="M13" s="193"/>
      <c r="N13" s="193"/>
      <c r="O13" s="193"/>
      <c r="P13" s="193"/>
      <c r="Q13" s="193"/>
      <c r="R13" s="43"/>
      <c r="S13" s="99"/>
      <c r="T13" s="128"/>
      <c r="U13" s="128"/>
      <c r="V13" s="128"/>
      <c r="W13" s="128"/>
      <c r="X13" s="128"/>
      <c r="Y13" s="128"/>
      <c r="Z13" s="128"/>
      <c r="AA13" s="128"/>
      <c r="AB13" s="128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81"/>
      <c r="AN13" s="94"/>
      <c r="AO13" s="94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4"/>
      <c r="BF13" s="94"/>
      <c r="BG13" s="94"/>
      <c r="BH13" s="94"/>
      <c r="BI13" s="94"/>
      <c r="BJ13" s="94"/>
      <c r="BK13" s="94"/>
      <c r="BL13" s="94"/>
      <c r="BM13" s="94"/>
      <c r="BN13" s="94"/>
      <c r="BO13" s="94"/>
      <c r="BP13" s="94"/>
      <c r="BQ13" s="94"/>
      <c r="BR13" s="196"/>
      <c r="BS13" s="197"/>
      <c r="BT13" s="197"/>
    </row>
    <row r="14" spans="3:72" s="27" customFormat="1" ht="23.25" customHeight="1">
      <c r="C14" s="68" t="s">
        <v>55</v>
      </c>
      <c r="E14" s="46"/>
      <c r="H14" s="193" t="s">
        <v>56</v>
      </c>
      <c r="I14" s="193"/>
      <c r="J14" s="193"/>
      <c r="K14" s="193"/>
      <c r="L14" s="193"/>
      <c r="M14" s="193"/>
      <c r="N14" s="193"/>
      <c r="O14" s="193"/>
      <c r="P14" s="193"/>
      <c r="Q14" s="193"/>
      <c r="R14" s="56"/>
      <c r="S14" s="99">
        <f>IF((SUM(S16:AB17))=0,139,(SUM(S16:AB17)))</f>
        <v>14</v>
      </c>
      <c r="T14" s="94"/>
      <c r="U14" s="94"/>
      <c r="V14" s="94"/>
      <c r="W14" s="94"/>
      <c r="X14" s="94"/>
      <c r="Y14" s="94"/>
      <c r="Z14" s="94"/>
      <c r="AA14" s="94"/>
      <c r="AB14" s="94"/>
      <c r="AC14" s="94">
        <f>IF((SUM(AC16:AL17))=0,139,(SUM(AC16:AL17)))</f>
        <v>83</v>
      </c>
      <c r="AD14" s="94"/>
      <c r="AE14" s="94"/>
      <c r="AF14" s="94"/>
      <c r="AG14" s="94"/>
      <c r="AH14" s="94"/>
      <c r="AI14" s="94"/>
      <c r="AJ14" s="94"/>
      <c r="AK14" s="94"/>
      <c r="AL14" s="94"/>
      <c r="AM14" s="81"/>
      <c r="AN14" s="94">
        <f>IF((SUM(AN16:AW17))=0,139,(SUM(AN16:AW17)))</f>
        <v>176713</v>
      </c>
      <c r="AO14" s="94"/>
      <c r="AP14" s="94"/>
      <c r="AQ14" s="94"/>
      <c r="AR14" s="94"/>
      <c r="AS14" s="94"/>
      <c r="AT14" s="94"/>
      <c r="AU14" s="94"/>
      <c r="AV14" s="94"/>
      <c r="AW14" s="94"/>
      <c r="AX14" s="94">
        <f>IF((SUM(AX16:BG17))=0,"…",(SUM(AX16:BG17)))</f>
        <v>44554</v>
      </c>
      <c r="AY14" s="94"/>
      <c r="AZ14" s="94"/>
      <c r="BA14" s="94"/>
      <c r="BB14" s="94"/>
      <c r="BC14" s="94"/>
      <c r="BD14" s="94"/>
      <c r="BE14" s="94"/>
      <c r="BF14" s="94"/>
      <c r="BG14" s="94"/>
      <c r="BH14" s="94" t="s">
        <v>37</v>
      </c>
      <c r="BI14" s="94"/>
      <c r="BJ14" s="94"/>
      <c r="BK14" s="94"/>
      <c r="BL14" s="94"/>
      <c r="BM14" s="94"/>
      <c r="BN14" s="94"/>
      <c r="BO14" s="94"/>
      <c r="BP14" s="94"/>
      <c r="BQ14" s="94"/>
      <c r="BR14" s="198" t="s">
        <v>55</v>
      </c>
      <c r="BS14" s="199"/>
      <c r="BT14" s="199"/>
    </row>
    <row r="15" spans="3:72" s="27" customFormat="1" ht="23.25" customHeight="1">
      <c r="C15" s="68"/>
      <c r="E15" s="46"/>
      <c r="H15" s="193"/>
      <c r="I15" s="193"/>
      <c r="J15" s="193"/>
      <c r="K15" s="193"/>
      <c r="L15" s="193"/>
      <c r="M15" s="193"/>
      <c r="N15" s="193"/>
      <c r="O15" s="193"/>
      <c r="P15" s="193"/>
      <c r="Q15" s="193"/>
      <c r="R15" s="43"/>
      <c r="S15" s="99"/>
      <c r="T15" s="128"/>
      <c r="U15" s="128"/>
      <c r="V15" s="128"/>
      <c r="W15" s="128"/>
      <c r="X15" s="128"/>
      <c r="Y15" s="128"/>
      <c r="Z15" s="128"/>
      <c r="AA15" s="128"/>
      <c r="AB15" s="128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81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4"/>
      <c r="AZ15" s="94"/>
      <c r="BA15" s="94"/>
      <c r="BB15" s="94"/>
      <c r="BC15" s="94"/>
      <c r="BD15" s="94"/>
      <c r="BE15" s="94"/>
      <c r="BF15" s="94"/>
      <c r="BG15" s="94"/>
      <c r="BH15" s="94"/>
      <c r="BI15" s="94"/>
      <c r="BJ15" s="94"/>
      <c r="BK15" s="94"/>
      <c r="BL15" s="94"/>
      <c r="BM15" s="94"/>
      <c r="BN15" s="94"/>
      <c r="BO15" s="94"/>
      <c r="BP15" s="94"/>
      <c r="BQ15" s="94"/>
      <c r="BR15" s="196"/>
      <c r="BS15" s="197"/>
      <c r="BT15" s="197"/>
    </row>
    <row r="16" spans="3:72" s="27" customFormat="1" ht="23.25" customHeight="1">
      <c r="C16" s="68"/>
      <c r="E16" s="46" t="s">
        <v>57</v>
      </c>
      <c r="H16" s="193" t="s">
        <v>58</v>
      </c>
      <c r="I16" s="193"/>
      <c r="J16" s="193"/>
      <c r="K16" s="193"/>
      <c r="L16" s="193"/>
      <c r="M16" s="193"/>
      <c r="N16" s="193"/>
      <c r="O16" s="193"/>
      <c r="P16" s="193"/>
      <c r="Q16" s="193"/>
      <c r="R16" s="43"/>
      <c r="S16" s="99">
        <v>3</v>
      </c>
      <c r="T16" s="128"/>
      <c r="U16" s="128"/>
      <c r="V16" s="128"/>
      <c r="W16" s="128"/>
      <c r="X16" s="128"/>
      <c r="Y16" s="128"/>
      <c r="Z16" s="128"/>
      <c r="AA16" s="128"/>
      <c r="AB16" s="128"/>
      <c r="AC16" s="94">
        <v>10</v>
      </c>
      <c r="AD16" s="94"/>
      <c r="AE16" s="94"/>
      <c r="AF16" s="94"/>
      <c r="AG16" s="94"/>
      <c r="AH16" s="94"/>
      <c r="AI16" s="94"/>
      <c r="AJ16" s="94"/>
      <c r="AK16" s="94"/>
      <c r="AL16" s="94"/>
      <c r="AM16" s="81"/>
      <c r="AN16" s="94">
        <v>36960</v>
      </c>
      <c r="AO16" s="94"/>
      <c r="AP16" s="94"/>
      <c r="AQ16" s="94"/>
      <c r="AR16" s="94"/>
      <c r="AS16" s="94"/>
      <c r="AT16" s="94"/>
      <c r="AU16" s="94"/>
      <c r="AV16" s="94"/>
      <c r="AW16" s="94"/>
      <c r="AX16" s="94">
        <v>15850</v>
      </c>
      <c r="AY16" s="94"/>
      <c r="AZ16" s="94"/>
      <c r="BA16" s="94"/>
      <c r="BB16" s="94"/>
      <c r="BC16" s="94"/>
      <c r="BD16" s="94"/>
      <c r="BE16" s="94"/>
      <c r="BF16" s="94"/>
      <c r="BG16" s="94"/>
      <c r="BH16" s="94" t="s">
        <v>37</v>
      </c>
      <c r="BI16" s="94"/>
      <c r="BJ16" s="94"/>
      <c r="BK16" s="94"/>
      <c r="BL16" s="94"/>
      <c r="BM16" s="94"/>
      <c r="BN16" s="94"/>
      <c r="BO16" s="94"/>
      <c r="BP16" s="94"/>
      <c r="BQ16" s="94"/>
      <c r="BR16" s="196" t="s">
        <v>57</v>
      </c>
      <c r="BS16" s="197"/>
      <c r="BT16" s="197"/>
    </row>
    <row r="17" spans="3:72" s="27" customFormat="1" ht="23.25" customHeight="1">
      <c r="C17" s="68"/>
      <c r="E17" s="46" t="s">
        <v>59</v>
      </c>
      <c r="H17" s="193" t="s">
        <v>260</v>
      </c>
      <c r="I17" s="193"/>
      <c r="J17" s="193"/>
      <c r="K17" s="193"/>
      <c r="L17" s="193"/>
      <c r="M17" s="193"/>
      <c r="N17" s="193"/>
      <c r="O17" s="193"/>
      <c r="P17" s="193"/>
      <c r="Q17" s="193"/>
      <c r="R17" s="43"/>
      <c r="S17" s="99">
        <v>11</v>
      </c>
      <c r="T17" s="128"/>
      <c r="U17" s="128"/>
      <c r="V17" s="128"/>
      <c r="W17" s="128"/>
      <c r="X17" s="128"/>
      <c r="Y17" s="128"/>
      <c r="Z17" s="128"/>
      <c r="AA17" s="128"/>
      <c r="AB17" s="128"/>
      <c r="AC17" s="94">
        <v>73</v>
      </c>
      <c r="AD17" s="94"/>
      <c r="AE17" s="94"/>
      <c r="AF17" s="94"/>
      <c r="AG17" s="94"/>
      <c r="AH17" s="94"/>
      <c r="AI17" s="94"/>
      <c r="AJ17" s="94"/>
      <c r="AK17" s="94"/>
      <c r="AL17" s="94"/>
      <c r="AM17" s="81"/>
      <c r="AN17" s="94">
        <v>139753</v>
      </c>
      <c r="AO17" s="94"/>
      <c r="AP17" s="94"/>
      <c r="AQ17" s="94"/>
      <c r="AR17" s="94"/>
      <c r="AS17" s="94"/>
      <c r="AT17" s="94"/>
      <c r="AU17" s="94"/>
      <c r="AV17" s="94"/>
      <c r="AW17" s="94"/>
      <c r="AX17" s="94">
        <v>28704</v>
      </c>
      <c r="AY17" s="94"/>
      <c r="AZ17" s="94"/>
      <c r="BA17" s="94"/>
      <c r="BB17" s="94"/>
      <c r="BC17" s="94"/>
      <c r="BD17" s="94"/>
      <c r="BE17" s="94"/>
      <c r="BF17" s="94"/>
      <c r="BG17" s="94"/>
      <c r="BH17" s="94" t="s">
        <v>37</v>
      </c>
      <c r="BI17" s="94"/>
      <c r="BJ17" s="94"/>
      <c r="BK17" s="94"/>
      <c r="BL17" s="94"/>
      <c r="BM17" s="94"/>
      <c r="BN17" s="94"/>
      <c r="BO17" s="94"/>
      <c r="BP17" s="94"/>
      <c r="BQ17" s="94"/>
      <c r="BR17" s="196" t="s">
        <v>59</v>
      </c>
      <c r="BS17" s="197"/>
      <c r="BT17" s="197"/>
    </row>
    <row r="18" spans="3:72" s="27" customFormat="1" ht="23.25" customHeight="1">
      <c r="C18" s="68"/>
      <c r="E18" s="46"/>
      <c r="H18" s="193"/>
      <c r="I18" s="193"/>
      <c r="J18" s="193"/>
      <c r="K18" s="193"/>
      <c r="L18" s="193"/>
      <c r="M18" s="193"/>
      <c r="N18" s="193"/>
      <c r="O18" s="193"/>
      <c r="P18" s="193"/>
      <c r="Q18" s="193"/>
      <c r="R18" s="43"/>
      <c r="S18" s="99"/>
      <c r="T18" s="128"/>
      <c r="U18" s="128"/>
      <c r="V18" s="128"/>
      <c r="W18" s="128"/>
      <c r="X18" s="128"/>
      <c r="Y18" s="128"/>
      <c r="Z18" s="128"/>
      <c r="AA18" s="128"/>
      <c r="AB18" s="128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81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4"/>
      <c r="BA18" s="94"/>
      <c r="BB18" s="94"/>
      <c r="BC18" s="94"/>
      <c r="BD18" s="94"/>
      <c r="BE18" s="94"/>
      <c r="BF18" s="94"/>
      <c r="BG18" s="94"/>
      <c r="BH18" s="94"/>
      <c r="BI18" s="94"/>
      <c r="BJ18" s="94"/>
      <c r="BK18" s="94"/>
      <c r="BL18" s="94"/>
      <c r="BM18" s="94"/>
      <c r="BN18" s="94"/>
      <c r="BO18" s="94"/>
      <c r="BP18" s="94"/>
      <c r="BQ18" s="94"/>
      <c r="BR18" s="196"/>
      <c r="BS18" s="197"/>
      <c r="BT18" s="197"/>
    </row>
    <row r="19" spans="3:72" s="27" customFormat="1" ht="23.25" customHeight="1">
      <c r="C19" s="68" t="s">
        <v>60</v>
      </c>
      <c r="E19" s="46"/>
      <c r="H19" s="193" t="s">
        <v>61</v>
      </c>
      <c r="I19" s="193"/>
      <c r="J19" s="193"/>
      <c r="K19" s="193"/>
      <c r="L19" s="193"/>
      <c r="M19" s="193"/>
      <c r="N19" s="193"/>
      <c r="O19" s="193"/>
      <c r="P19" s="193"/>
      <c r="Q19" s="193"/>
      <c r="R19" s="56"/>
      <c r="S19" s="99">
        <f>IF((SUM(S21:AB22))=0,"－",(SUM(S21:AB22)))</f>
        <v>124</v>
      </c>
      <c r="T19" s="94"/>
      <c r="U19" s="94"/>
      <c r="V19" s="94"/>
      <c r="W19" s="94"/>
      <c r="X19" s="94"/>
      <c r="Y19" s="94"/>
      <c r="Z19" s="94"/>
      <c r="AA19" s="94"/>
      <c r="AB19" s="94"/>
      <c r="AC19" s="94">
        <f>IF((SUM(AC21:AL22))=0,"－",(SUM(AC21:AL22)))</f>
        <v>1121</v>
      </c>
      <c r="AD19" s="94"/>
      <c r="AE19" s="94"/>
      <c r="AF19" s="94"/>
      <c r="AG19" s="94"/>
      <c r="AH19" s="94"/>
      <c r="AI19" s="94"/>
      <c r="AJ19" s="94"/>
      <c r="AK19" s="94"/>
      <c r="AL19" s="94"/>
      <c r="AM19" s="81"/>
      <c r="AN19" s="94">
        <f>IF((SUM(AN21:AW22))=0,"－",(SUM(AN21:AW22)))</f>
        <v>3049825</v>
      </c>
      <c r="AO19" s="94"/>
      <c r="AP19" s="94"/>
      <c r="AQ19" s="94"/>
      <c r="AR19" s="94"/>
      <c r="AS19" s="94"/>
      <c r="AT19" s="94"/>
      <c r="AU19" s="94"/>
      <c r="AV19" s="94"/>
      <c r="AW19" s="94"/>
      <c r="AX19" s="94">
        <f>IF((SUM(AX21:BG22))=0,"…",(SUM(AX21:BG22)))</f>
        <v>115106</v>
      </c>
      <c r="AY19" s="94"/>
      <c r="AZ19" s="94"/>
      <c r="BA19" s="94"/>
      <c r="BB19" s="94"/>
      <c r="BC19" s="94"/>
      <c r="BD19" s="94"/>
      <c r="BE19" s="94"/>
      <c r="BF19" s="94"/>
      <c r="BG19" s="94"/>
      <c r="BH19" s="94">
        <f>IF((SUM(BH21:BQ22))=0,"…",(SUM(BH21:BQ22)))</f>
        <v>2921</v>
      </c>
      <c r="BI19" s="94"/>
      <c r="BJ19" s="94"/>
      <c r="BK19" s="94"/>
      <c r="BL19" s="94"/>
      <c r="BM19" s="94"/>
      <c r="BN19" s="94"/>
      <c r="BO19" s="94"/>
      <c r="BP19" s="94"/>
      <c r="BQ19" s="94"/>
      <c r="BR19" s="198" t="s">
        <v>60</v>
      </c>
      <c r="BS19" s="199"/>
      <c r="BT19" s="199"/>
    </row>
    <row r="20" spans="3:72" s="27" customFormat="1" ht="23.25" customHeight="1">
      <c r="C20" s="68"/>
      <c r="E20" s="46"/>
      <c r="H20" s="193"/>
      <c r="I20" s="193"/>
      <c r="J20" s="193"/>
      <c r="K20" s="193"/>
      <c r="L20" s="193"/>
      <c r="M20" s="193"/>
      <c r="N20" s="193"/>
      <c r="O20" s="193"/>
      <c r="P20" s="193"/>
      <c r="Q20" s="193"/>
      <c r="R20" s="43"/>
      <c r="S20" s="99"/>
      <c r="T20" s="128"/>
      <c r="U20" s="128"/>
      <c r="V20" s="128"/>
      <c r="W20" s="128"/>
      <c r="X20" s="128"/>
      <c r="Y20" s="128"/>
      <c r="Z20" s="128"/>
      <c r="AA20" s="128"/>
      <c r="AB20" s="128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81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94"/>
      <c r="BA20" s="94"/>
      <c r="BB20" s="94"/>
      <c r="BC20" s="94"/>
      <c r="BD20" s="94"/>
      <c r="BE20" s="94"/>
      <c r="BF20" s="94"/>
      <c r="BG20" s="94"/>
      <c r="BH20" s="94"/>
      <c r="BI20" s="94"/>
      <c r="BJ20" s="94"/>
      <c r="BK20" s="94"/>
      <c r="BL20" s="94"/>
      <c r="BM20" s="94"/>
      <c r="BN20" s="94"/>
      <c r="BO20" s="94"/>
      <c r="BP20" s="94"/>
      <c r="BQ20" s="94"/>
      <c r="BR20" s="196"/>
      <c r="BS20" s="197"/>
      <c r="BT20" s="197"/>
    </row>
    <row r="21" spans="3:72" s="27" customFormat="1" ht="23.25" customHeight="1">
      <c r="C21" s="68"/>
      <c r="E21" s="46" t="s">
        <v>62</v>
      </c>
      <c r="H21" s="193" t="s">
        <v>63</v>
      </c>
      <c r="I21" s="193"/>
      <c r="J21" s="193"/>
      <c r="K21" s="193"/>
      <c r="L21" s="193"/>
      <c r="M21" s="193"/>
      <c r="N21" s="193"/>
      <c r="O21" s="193"/>
      <c r="P21" s="193"/>
      <c r="Q21" s="193"/>
      <c r="R21" s="43"/>
      <c r="S21" s="99">
        <v>66</v>
      </c>
      <c r="T21" s="128"/>
      <c r="U21" s="128"/>
      <c r="V21" s="128"/>
      <c r="W21" s="128"/>
      <c r="X21" s="128"/>
      <c r="Y21" s="128"/>
      <c r="Z21" s="128"/>
      <c r="AA21" s="128"/>
      <c r="AB21" s="128"/>
      <c r="AC21" s="94">
        <v>383</v>
      </c>
      <c r="AD21" s="94"/>
      <c r="AE21" s="94"/>
      <c r="AF21" s="94"/>
      <c r="AG21" s="94"/>
      <c r="AH21" s="94"/>
      <c r="AI21" s="94"/>
      <c r="AJ21" s="94"/>
      <c r="AK21" s="94"/>
      <c r="AL21" s="94"/>
      <c r="AM21" s="81"/>
      <c r="AN21" s="94">
        <v>1361409</v>
      </c>
      <c r="AO21" s="94"/>
      <c r="AP21" s="94"/>
      <c r="AQ21" s="94"/>
      <c r="AR21" s="94"/>
      <c r="AS21" s="94"/>
      <c r="AT21" s="94"/>
      <c r="AU21" s="94"/>
      <c r="AV21" s="94"/>
      <c r="AW21" s="94"/>
      <c r="AX21" s="94">
        <v>11729</v>
      </c>
      <c r="AY21" s="94"/>
      <c r="AZ21" s="94"/>
      <c r="BA21" s="94"/>
      <c r="BB21" s="94"/>
      <c r="BC21" s="94"/>
      <c r="BD21" s="94"/>
      <c r="BE21" s="94"/>
      <c r="BF21" s="94"/>
      <c r="BG21" s="94"/>
      <c r="BH21" s="94">
        <v>2268</v>
      </c>
      <c r="BI21" s="94"/>
      <c r="BJ21" s="94"/>
      <c r="BK21" s="94"/>
      <c r="BL21" s="94"/>
      <c r="BM21" s="94"/>
      <c r="BN21" s="94"/>
      <c r="BO21" s="94"/>
      <c r="BP21" s="94"/>
      <c r="BQ21" s="94"/>
      <c r="BR21" s="196" t="s">
        <v>62</v>
      </c>
      <c r="BS21" s="197"/>
      <c r="BT21" s="197"/>
    </row>
    <row r="22" spans="3:72" s="27" customFormat="1" ht="23.25" customHeight="1">
      <c r="C22" s="68"/>
      <c r="E22" s="46" t="s">
        <v>64</v>
      </c>
      <c r="H22" s="193" t="s">
        <v>65</v>
      </c>
      <c r="I22" s="193"/>
      <c r="J22" s="193"/>
      <c r="K22" s="193"/>
      <c r="L22" s="193"/>
      <c r="M22" s="193"/>
      <c r="N22" s="193"/>
      <c r="O22" s="193"/>
      <c r="P22" s="193"/>
      <c r="Q22" s="193"/>
      <c r="R22" s="43"/>
      <c r="S22" s="99">
        <v>58</v>
      </c>
      <c r="T22" s="128"/>
      <c r="U22" s="128"/>
      <c r="V22" s="128"/>
      <c r="W22" s="128"/>
      <c r="X22" s="128"/>
      <c r="Y22" s="128"/>
      <c r="Z22" s="128"/>
      <c r="AA22" s="128"/>
      <c r="AB22" s="128"/>
      <c r="AC22" s="94">
        <v>738</v>
      </c>
      <c r="AD22" s="94"/>
      <c r="AE22" s="94"/>
      <c r="AF22" s="94"/>
      <c r="AG22" s="94"/>
      <c r="AH22" s="94"/>
      <c r="AI22" s="94"/>
      <c r="AJ22" s="94"/>
      <c r="AK22" s="94"/>
      <c r="AL22" s="94"/>
      <c r="AM22" s="81"/>
      <c r="AN22" s="94">
        <v>1688416</v>
      </c>
      <c r="AO22" s="94"/>
      <c r="AP22" s="94"/>
      <c r="AQ22" s="94"/>
      <c r="AR22" s="94"/>
      <c r="AS22" s="94"/>
      <c r="AT22" s="94"/>
      <c r="AU22" s="94"/>
      <c r="AV22" s="94"/>
      <c r="AW22" s="94"/>
      <c r="AX22" s="94">
        <v>103377</v>
      </c>
      <c r="AY22" s="94"/>
      <c r="AZ22" s="94"/>
      <c r="BA22" s="94"/>
      <c r="BB22" s="94"/>
      <c r="BC22" s="94"/>
      <c r="BD22" s="94"/>
      <c r="BE22" s="94"/>
      <c r="BF22" s="94"/>
      <c r="BG22" s="94"/>
      <c r="BH22" s="94">
        <v>653</v>
      </c>
      <c r="BI22" s="94"/>
      <c r="BJ22" s="94"/>
      <c r="BK22" s="94"/>
      <c r="BL22" s="94"/>
      <c r="BM22" s="94"/>
      <c r="BN22" s="94"/>
      <c r="BO22" s="94"/>
      <c r="BP22" s="94"/>
      <c r="BQ22" s="94"/>
      <c r="BR22" s="196" t="s">
        <v>64</v>
      </c>
      <c r="BS22" s="197"/>
      <c r="BT22" s="197"/>
    </row>
    <row r="23" spans="3:72" s="27" customFormat="1" ht="23.25" customHeight="1">
      <c r="C23" s="68"/>
      <c r="E23" s="46"/>
      <c r="H23" s="193"/>
      <c r="I23" s="193"/>
      <c r="J23" s="193"/>
      <c r="K23" s="193"/>
      <c r="L23" s="193"/>
      <c r="M23" s="193"/>
      <c r="N23" s="193"/>
      <c r="O23" s="193"/>
      <c r="P23" s="193"/>
      <c r="Q23" s="193"/>
      <c r="R23" s="43"/>
      <c r="S23" s="99"/>
      <c r="T23" s="128"/>
      <c r="U23" s="128"/>
      <c r="V23" s="128"/>
      <c r="W23" s="128"/>
      <c r="X23" s="128"/>
      <c r="Y23" s="128"/>
      <c r="Z23" s="128"/>
      <c r="AA23" s="128"/>
      <c r="AB23" s="128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81"/>
      <c r="AN23" s="94"/>
      <c r="AO23" s="94"/>
      <c r="AP23" s="94"/>
      <c r="AQ23" s="94"/>
      <c r="AR23" s="94"/>
      <c r="AS23" s="94"/>
      <c r="AT23" s="94"/>
      <c r="AU23" s="94"/>
      <c r="AV23" s="94"/>
      <c r="AW23" s="94"/>
      <c r="AX23" s="94"/>
      <c r="AY23" s="94"/>
      <c r="AZ23" s="94"/>
      <c r="BA23" s="94"/>
      <c r="BB23" s="94"/>
      <c r="BC23" s="94"/>
      <c r="BD23" s="94"/>
      <c r="BE23" s="94"/>
      <c r="BF23" s="94"/>
      <c r="BG23" s="94"/>
      <c r="BH23" s="94"/>
      <c r="BI23" s="94"/>
      <c r="BJ23" s="94"/>
      <c r="BK23" s="94"/>
      <c r="BL23" s="94"/>
      <c r="BM23" s="94"/>
      <c r="BN23" s="94"/>
      <c r="BO23" s="94"/>
      <c r="BP23" s="94"/>
      <c r="BQ23" s="94"/>
      <c r="BR23" s="196"/>
      <c r="BS23" s="197"/>
      <c r="BT23" s="197"/>
    </row>
    <row r="24" spans="3:72" s="27" customFormat="1" ht="23.25" customHeight="1">
      <c r="C24" s="68" t="s">
        <v>66</v>
      </c>
      <c r="E24" s="46"/>
      <c r="H24" s="193" t="s">
        <v>67</v>
      </c>
      <c r="I24" s="193"/>
      <c r="J24" s="193"/>
      <c r="K24" s="193"/>
      <c r="L24" s="193"/>
      <c r="M24" s="193"/>
      <c r="N24" s="193"/>
      <c r="O24" s="193"/>
      <c r="P24" s="193"/>
      <c r="Q24" s="193"/>
      <c r="R24" s="56"/>
      <c r="S24" s="99">
        <f>IF((SUM(S26:AB29))=0,"－",(SUM(S26:AB29)))</f>
        <v>33</v>
      </c>
      <c r="T24" s="94"/>
      <c r="U24" s="94"/>
      <c r="V24" s="94"/>
      <c r="W24" s="94"/>
      <c r="X24" s="94"/>
      <c r="Y24" s="94"/>
      <c r="Z24" s="94"/>
      <c r="AA24" s="94"/>
      <c r="AB24" s="94"/>
      <c r="AC24" s="94">
        <f>IF((SUM(AC26:AL29))=0,"－",(SUM(AC26:AL29)))</f>
        <v>258</v>
      </c>
      <c r="AD24" s="94"/>
      <c r="AE24" s="94"/>
      <c r="AF24" s="94"/>
      <c r="AG24" s="94"/>
      <c r="AH24" s="94"/>
      <c r="AI24" s="94"/>
      <c r="AJ24" s="94"/>
      <c r="AK24" s="94"/>
      <c r="AL24" s="94"/>
      <c r="AM24" s="81"/>
      <c r="AN24" s="94">
        <f>IF((SUM(AN26:AW29))=0,"－",(SUM(AN26:AW29)))</f>
        <v>601664</v>
      </c>
      <c r="AO24" s="94"/>
      <c r="AP24" s="94"/>
      <c r="AQ24" s="94"/>
      <c r="AR24" s="94"/>
      <c r="AS24" s="94"/>
      <c r="AT24" s="94"/>
      <c r="AU24" s="94"/>
      <c r="AV24" s="94"/>
      <c r="AW24" s="94"/>
      <c r="AX24" s="94">
        <f>IF((SUM(AX26:BG29))=0,"…",(SUM(AX26:BG29)))</f>
        <v>70277</v>
      </c>
      <c r="AY24" s="94"/>
      <c r="AZ24" s="94"/>
      <c r="BA24" s="94"/>
      <c r="BB24" s="94"/>
      <c r="BC24" s="94"/>
      <c r="BD24" s="94"/>
      <c r="BE24" s="94"/>
      <c r="BF24" s="94"/>
      <c r="BG24" s="94"/>
      <c r="BH24" s="94">
        <f>IF((SUM(BH26:BQ29))=0,"…",(SUM(BH26:BQ29)))</f>
        <v>16741</v>
      </c>
      <c r="BI24" s="94"/>
      <c r="BJ24" s="94"/>
      <c r="BK24" s="94"/>
      <c r="BL24" s="94"/>
      <c r="BM24" s="94"/>
      <c r="BN24" s="94"/>
      <c r="BO24" s="94"/>
      <c r="BP24" s="94"/>
      <c r="BQ24" s="94"/>
      <c r="BR24" s="198" t="s">
        <v>66</v>
      </c>
      <c r="BS24" s="199"/>
      <c r="BT24" s="199"/>
    </row>
    <row r="25" spans="3:72" s="27" customFormat="1" ht="23.25" customHeight="1">
      <c r="C25" s="68"/>
      <c r="E25" s="46"/>
      <c r="H25" s="193"/>
      <c r="I25" s="193"/>
      <c r="J25" s="193"/>
      <c r="K25" s="193"/>
      <c r="L25" s="193"/>
      <c r="M25" s="193"/>
      <c r="N25" s="193"/>
      <c r="O25" s="193"/>
      <c r="P25" s="193"/>
      <c r="Q25" s="193"/>
      <c r="R25" s="43"/>
      <c r="S25" s="99"/>
      <c r="T25" s="128"/>
      <c r="U25" s="128"/>
      <c r="V25" s="128"/>
      <c r="W25" s="128"/>
      <c r="X25" s="128"/>
      <c r="Y25" s="128"/>
      <c r="Z25" s="128"/>
      <c r="AA25" s="128"/>
      <c r="AB25" s="128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81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  <c r="BM25" s="94"/>
      <c r="BN25" s="94"/>
      <c r="BO25" s="94"/>
      <c r="BP25" s="94"/>
      <c r="BQ25" s="94"/>
      <c r="BR25" s="196"/>
      <c r="BS25" s="197"/>
      <c r="BT25" s="197"/>
    </row>
    <row r="26" spans="3:72" s="27" customFormat="1" ht="23.25" customHeight="1">
      <c r="C26" s="68"/>
      <c r="E26" s="46" t="s">
        <v>68</v>
      </c>
      <c r="H26" s="193" t="s">
        <v>69</v>
      </c>
      <c r="I26" s="193"/>
      <c r="J26" s="193"/>
      <c r="K26" s="193"/>
      <c r="L26" s="193"/>
      <c r="M26" s="193"/>
      <c r="N26" s="193"/>
      <c r="O26" s="193"/>
      <c r="P26" s="193"/>
      <c r="Q26" s="193"/>
      <c r="R26" s="43"/>
      <c r="S26" s="99">
        <v>16</v>
      </c>
      <c r="T26" s="128"/>
      <c r="U26" s="128"/>
      <c r="V26" s="128"/>
      <c r="W26" s="128"/>
      <c r="X26" s="128"/>
      <c r="Y26" s="128"/>
      <c r="Z26" s="128"/>
      <c r="AA26" s="128"/>
      <c r="AB26" s="128"/>
      <c r="AC26" s="94">
        <v>135</v>
      </c>
      <c r="AD26" s="94"/>
      <c r="AE26" s="94"/>
      <c r="AF26" s="94"/>
      <c r="AG26" s="94"/>
      <c r="AH26" s="94"/>
      <c r="AI26" s="94"/>
      <c r="AJ26" s="94"/>
      <c r="AK26" s="94"/>
      <c r="AL26" s="94"/>
      <c r="AM26" s="81"/>
      <c r="AN26" s="94">
        <v>344292</v>
      </c>
      <c r="AO26" s="94"/>
      <c r="AP26" s="94"/>
      <c r="AQ26" s="94"/>
      <c r="AR26" s="94"/>
      <c r="AS26" s="94"/>
      <c r="AT26" s="94"/>
      <c r="AU26" s="94"/>
      <c r="AV26" s="94"/>
      <c r="AW26" s="94"/>
      <c r="AX26" s="94">
        <v>32225</v>
      </c>
      <c r="AY26" s="94"/>
      <c r="AZ26" s="94"/>
      <c r="BA26" s="94"/>
      <c r="BB26" s="94"/>
      <c r="BC26" s="94"/>
      <c r="BD26" s="94"/>
      <c r="BE26" s="94"/>
      <c r="BF26" s="94"/>
      <c r="BG26" s="94"/>
      <c r="BH26" s="94">
        <v>10423</v>
      </c>
      <c r="BI26" s="94"/>
      <c r="BJ26" s="94"/>
      <c r="BK26" s="94"/>
      <c r="BL26" s="94"/>
      <c r="BM26" s="94"/>
      <c r="BN26" s="94"/>
      <c r="BO26" s="94"/>
      <c r="BP26" s="94"/>
      <c r="BQ26" s="94"/>
      <c r="BR26" s="196" t="s">
        <v>68</v>
      </c>
      <c r="BS26" s="197"/>
      <c r="BT26" s="197"/>
    </row>
    <row r="27" spans="3:72" s="27" customFormat="1" ht="23.25" customHeight="1">
      <c r="C27" s="68"/>
      <c r="E27" s="46" t="s">
        <v>70</v>
      </c>
      <c r="H27" s="193" t="s">
        <v>71</v>
      </c>
      <c r="I27" s="193"/>
      <c r="J27" s="193"/>
      <c r="K27" s="193"/>
      <c r="L27" s="193"/>
      <c r="M27" s="193"/>
      <c r="N27" s="193"/>
      <c r="O27" s="193"/>
      <c r="P27" s="193"/>
      <c r="Q27" s="193"/>
      <c r="R27" s="43"/>
      <c r="S27" s="99">
        <v>5</v>
      </c>
      <c r="T27" s="128"/>
      <c r="U27" s="128"/>
      <c r="V27" s="128"/>
      <c r="W27" s="128"/>
      <c r="X27" s="128"/>
      <c r="Y27" s="128"/>
      <c r="Z27" s="128"/>
      <c r="AA27" s="128"/>
      <c r="AB27" s="128"/>
      <c r="AC27" s="94">
        <v>27</v>
      </c>
      <c r="AD27" s="94"/>
      <c r="AE27" s="94"/>
      <c r="AF27" s="94"/>
      <c r="AG27" s="94"/>
      <c r="AH27" s="94"/>
      <c r="AI27" s="94"/>
      <c r="AJ27" s="94"/>
      <c r="AK27" s="94"/>
      <c r="AL27" s="94"/>
      <c r="AM27" s="81"/>
      <c r="AN27" s="94">
        <v>61384</v>
      </c>
      <c r="AO27" s="94"/>
      <c r="AP27" s="94"/>
      <c r="AQ27" s="94"/>
      <c r="AR27" s="94"/>
      <c r="AS27" s="94"/>
      <c r="AT27" s="94"/>
      <c r="AU27" s="94"/>
      <c r="AV27" s="94"/>
      <c r="AW27" s="94"/>
      <c r="AX27" s="94">
        <v>11642</v>
      </c>
      <c r="AY27" s="94"/>
      <c r="AZ27" s="94"/>
      <c r="BA27" s="94"/>
      <c r="BB27" s="94"/>
      <c r="BC27" s="94"/>
      <c r="BD27" s="94"/>
      <c r="BE27" s="94"/>
      <c r="BF27" s="94"/>
      <c r="BG27" s="94"/>
      <c r="BH27" s="94">
        <v>2318</v>
      </c>
      <c r="BI27" s="94"/>
      <c r="BJ27" s="94"/>
      <c r="BK27" s="94"/>
      <c r="BL27" s="94"/>
      <c r="BM27" s="94"/>
      <c r="BN27" s="94"/>
      <c r="BO27" s="94"/>
      <c r="BP27" s="94"/>
      <c r="BQ27" s="94"/>
      <c r="BR27" s="196" t="s">
        <v>70</v>
      </c>
      <c r="BS27" s="197"/>
      <c r="BT27" s="197"/>
    </row>
    <row r="28" spans="3:72" s="27" customFormat="1" ht="23.25" customHeight="1">
      <c r="C28" s="68"/>
      <c r="E28" s="46" t="s">
        <v>72</v>
      </c>
      <c r="H28" s="193" t="s">
        <v>73</v>
      </c>
      <c r="I28" s="193"/>
      <c r="J28" s="193"/>
      <c r="K28" s="193"/>
      <c r="L28" s="193"/>
      <c r="M28" s="193"/>
      <c r="N28" s="193"/>
      <c r="O28" s="193"/>
      <c r="P28" s="193"/>
      <c r="Q28" s="193"/>
      <c r="R28" s="43"/>
      <c r="S28" s="99">
        <v>6</v>
      </c>
      <c r="T28" s="128"/>
      <c r="U28" s="128"/>
      <c r="V28" s="128"/>
      <c r="W28" s="128"/>
      <c r="X28" s="128"/>
      <c r="Y28" s="128"/>
      <c r="Z28" s="128"/>
      <c r="AA28" s="128"/>
      <c r="AB28" s="128"/>
      <c r="AC28" s="94">
        <v>40</v>
      </c>
      <c r="AD28" s="94"/>
      <c r="AE28" s="94"/>
      <c r="AF28" s="94"/>
      <c r="AG28" s="94"/>
      <c r="AH28" s="94"/>
      <c r="AI28" s="94"/>
      <c r="AJ28" s="94"/>
      <c r="AK28" s="94"/>
      <c r="AL28" s="94"/>
      <c r="AM28" s="81"/>
      <c r="AN28" s="94">
        <v>133259</v>
      </c>
      <c r="AO28" s="94"/>
      <c r="AP28" s="94"/>
      <c r="AQ28" s="94"/>
      <c r="AR28" s="94"/>
      <c r="AS28" s="94"/>
      <c r="AT28" s="94"/>
      <c r="AU28" s="94"/>
      <c r="AV28" s="94"/>
      <c r="AW28" s="94"/>
      <c r="AX28" s="94">
        <v>17517</v>
      </c>
      <c r="AY28" s="94"/>
      <c r="AZ28" s="94"/>
      <c r="BA28" s="94"/>
      <c r="BB28" s="94"/>
      <c r="BC28" s="94"/>
      <c r="BD28" s="94"/>
      <c r="BE28" s="94"/>
      <c r="BF28" s="94"/>
      <c r="BG28" s="94"/>
      <c r="BH28" s="94" t="s">
        <v>37</v>
      </c>
      <c r="BI28" s="94"/>
      <c r="BJ28" s="94"/>
      <c r="BK28" s="94"/>
      <c r="BL28" s="94"/>
      <c r="BM28" s="94"/>
      <c r="BN28" s="94"/>
      <c r="BO28" s="94"/>
      <c r="BP28" s="94"/>
      <c r="BQ28" s="94"/>
      <c r="BR28" s="196" t="s">
        <v>72</v>
      </c>
      <c r="BS28" s="197"/>
      <c r="BT28" s="197"/>
    </row>
    <row r="29" spans="3:72" s="27" customFormat="1" ht="23.25" customHeight="1">
      <c r="C29" s="68"/>
      <c r="E29" s="46" t="s">
        <v>74</v>
      </c>
      <c r="H29" s="193" t="s">
        <v>75</v>
      </c>
      <c r="I29" s="193"/>
      <c r="J29" s="193"/>
      <c r="K29" s="193"/>
      <c r="L29" s="193"/>
      <c r="M29" s="193"/>
      <c r="N29" s="193"/>
      <c r="O29" s="193"/>
      <c r="P29" s="193"/>
      <c r="Q29" s="193"/>
      <c r="R29" s="43"/>
      <c r="S29" s="99">
        <v>6</v>
      </c>
      <c r="T29" s="128"/>
      <c r="U29" s="128"/>
      <c r="V29" s="128"/>
      <c r="W29" s="128"/>
      <c r="X29" s="128"/>
      <c r="Y29" s="128"/>
      <c r="Z29" s="128"/>
      <c r="AA29" s="128"/>
      <c r="AB29" s="128"/>
      <c r="AC29" s="94">
        <v>56</v>
      </c>
      <c r="AD29" s="94"/>
      <c r="AE29" s="94"/>
      <c r="AF29" s="94"/>
      <c r="AG29" s="94"/>
      <c r="AH29" s="94"/>
      <c r="AI29" s="94"/>
      <c r="AJ29" s="94"/>
      <c r="AK29" s="94"/>
      <c r="AL29" s="94"/>
      <c r="AM29" s="81"/>
      <c r="AN29" s="94">
        <v>62729</v>
      </c>
      <c r="AO29" s="94"/>
      <c r="AP29" s="94"/>
      <c r="AQ29" s="94"/>
      <c r="AR29" s="94"/>
      <c r="AS29" s="94"/>
      <c r="AT29" s="94"/>
      <c r="AU29" s="94"/>
      <c r="AV29" s="94"/>
      <c r="AW29" s="94"/>
      <c r="AX29" s="94">
        <v>8893</v>
      </c>
      <c r="AY29" s="94"/>
      <c r="AZ29" s="94"/>
      <c r="BA29" s="94"/>
      <c r="BB29" s="94"/>
      <c r="BC29" s="94"/>
      <c r="BD29" s="94"/>
      <c r="BE29" s="94"/>
      <c r="BF29" s="94"/>
      <c r="BG29" s="94"/>
      <c r="BH29" s="94">
        <v>4000</v>
      </c>
      <c r="BI29" s="94"/>
      <c r="BJ29" s="94"/>
      <c r="BK29" s="94"/>
      <c r="BL29" s="94"/>
      <c r="BM29" s="94"/>
      <c r="BN29" s="94"/>
      <c r="BO29" s="94"/>
      <c r="BP29" s="94"/>
      <c r="BQ29" s="94"/>
      <c r="BR29" s="196" t="s">
        <v>74</v>
      </c>
      <c r="BS29" s="197"/>
      <c r="BT29" s="197"/>
    </row>
    <row r="30" spans="3:72" s="27" customFormat="1" ht="23.25" customHeight="1">
      <c r="C30" s="68"/>
      <c r="E30" s="46"/>
      <c r="H30" s="193"/>
      <c r="I30" s="193"/>
      <c r="J30" s="193"/>
      <c r="K30" s="193"/>
      <c r="L30" s="193"/>
      <c r="M30" s="193"/>
      <c r="N30" s="193"/>
      <c r="O30" s="193"/>
      <c r="P30" s="193"/>
      <c r="Q30" s="193"/>
      <c r="R30" s="43"/>
      <c r="S30" s="99"/>
      <c r="T30" s="128"/>
      <c r="U30" s="128"/>
      <c r="V30" s="128"/>
      <c r="W30" s="128"/>
      <c r="X30" s="128"/>
      <c r="Y30" s="128"/>
      <c r="Z30" s="128"/>
      <c r="AA30" s="128"/>
      <c r="AB30" s="128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81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4"/>
      <c r="BM30" s="94"/>
      <c r="BN30" s="94"/>
      <c r="BO30" s="94"/>
      <c r="BP30" s="94"/>
      <c r="BQ30" s="94"/>
      <c r="BR30" s="196"/>
      <c r="BS30" s="197"/>
      <c r="BT30" s="197"/>
    </row>
    <row r="31" spans="3:72" s="27" customFormat="1" ht="23.25" customHeight="1">
      <c r="C31" s="68" t="s">
        <v>76</v>
      </c>
      <c r="D31" s="27">
        <v>53</v>
      </c>
      <c r="E31" s="46"/>
      <c r="H31" s="193" t="s">
        <v>77</v>
      </c>
      <c r="I31" s="193"/>
      <c r="J31" s="193"/>
      <c r="K31" s="193"/>
      <c r="L31" s="193"/>
      <c r="M31" s="193"/>
      <c r="N31" s="193"/>
      <c r="O31" s="193"/>
      <c r="P31" s="193"/>
      <c r="Q31" s="193"/>
      <c r="R31" s="56"/>
      <c r="S31" s="99">
        <f>IF((SUM(S33:AB36))=0,"－",(SUM(S33:AB36)))</f>
        <v>32</v>
      </c>
      <c r="T31" s="94"/>
      <c r="U31" s="94"/>
      <c r="V31" s="94"/>
      <c r="W31" s="94"/>
      <c r="X31" s="94"/>
      <c r="Y31" s="94"/>
      <c r="Z31" s="94"/>
      <c r="AA31" s="94"/>
      <c r="AB31" s="94"/>
      <c r="AC31" s="94">
        <f>IF((SUM(AC33:AL36))=0,"－",(SUM(AC33:AL36)))</f>
        <v>209</v>
      </c>
      <c r="AD31" s="94"/>
      <c r="AE31" s="94"/>
      <c r="AF31" s="94"/>
      <c r="AG31" s="94"/>
      <c r="AH31" s="94"/>
      <c r="AI31" s="94"/>
      <c r="AJ31" s="94"/>
      <c r="AK31" s="94"/>
      <c r="AL31" s="94"/>
      <c r="AM31" s="81"/>
      <c r="AN31" s="94">
        <f>IF((SUM(AN33:AW36))=0,"－",(SUM(AN33:AW36)))</f>
        <v>1015076</v>
      </c>
      <c r="AO31" s="94"/>
      <c r="AP31" s="94"/>
      <c r="AQ31" s="94"/>
      <c r="AR31" s="94"/>
      <c r="AS31" s="94"/>
      <c r="AT31" s="94"/>
      <c r="AU31" s="94"/>
      <c r="AV31" s="94"/>
      <c r="AW31" s="94"/>
      <c r="AX31" s="94">
        <f>IF((SUM(AX33:BG36))=0,"…",(SUM(AX33:BG36)))</f>
        <v>51305</v>
      </c>
      <c r="AY31" s="94"/>
      <c r="AZ31" s="94"/>
      <c r="BA31" s="94"/>
      <c r="BB31" s="94"/>
      <c r="BC31" s="94"/>
      <c r="BD31" s="94"/>
      <c r="BE31" s="94"/>
      <c r="BF31" s="94"/>
      <c r="BG31" s="94"/>
      <c r="BH31" s="94">
        <f>IF((SUM(BH33:BQ36))=0,"…",(SUM(BH33:BQ36)))</f>
        <v>11222</v>
      </c>
      <c r="BI31" s="94"/>
      <c r="BJ31" s="94"/>
      <c r="BK31" s="94"/>
      <c r="BL31" s="94"/>
      <c r="BM31" s="94"/>
      <c r="BN31" s="94"/>
      <c r="BO31" s="94"/>
      <c r="BP31" s="94"/>
      <c r="BQ31" s="94"/>
      <c r="BR31" s="198" t="s">
        <v>76</v>
      </c>
      <c r="BS31" s="199"/>
      <c r="BT31" s="199"/>
    </row>
    <row r="32" spans="3:72" s="27" customFormat="1" ht="23.25" customHeight="1">
      <c r="C32" s="68"/>
      <c r="E32" s="46"/>
      <c r="H32" s="193"/>
      <c r="I32" s="193"/>
      <c r="J32" s="193"/>
      <c r="K32" s="193"/>
      <c r="L32" s="193"/>
      <c r="M32" s="193"/>
      <c r="N32" s="193"/>
      <c r="O32" s="193"/>
      <c r="P32" s="193"/>
      <c r="Q32" s="193"/>
      <c r="R32" s="43"/>
      <c r="S32" s="99"/>
      <c r="T32" s="128"/>
      <c r="U32" s="128"/>
      <c r="V32" s="128"/>
      <c r="W32" s="128"/>
      <c r="X32" s="128"/>
      <c r="Y32" s="128"/>
      <c r="Z32" s="128"/>
      <c r="AA32" s="128"/>
      <c r="AB32" s="128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81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94"/>
      <c r="BA32" s="94"/>
      <c r="BB32" s="94"/>
      <c r="BC32" s="94"/>
      <c r="BD32" s="94"/>
      <c r="BE32" s="94"/>
      <c r="BF32" s="94"/>
      <c r="BG32" s="94"/>
      <c r="BH32" s="94"/>
      <c r="BI32" s="94"/>
      <c r="BJ32" s="94"/>
      <c r="BK32" s="94"/>
      <c r="BL32" s="94"/>
      <c r="BM32" s="94"/>
      <c r="BN32" s="94"/>
      <c r="BO32" s="94"/>
      <c r="BP32" s="94"/>
      <c r="BQ32" s="94"/>
      <c r="BR32" s="196"/>
      <c r="BS32" s="197"/>
      <c r="BT32" s="197"/>
    </row>
    <row r="33" spans="3:72" s="27" customFormat="1" ht="23.25" customHeight="1">
      <c r="C33" s="68"/>
      <c r="E33" s="46" t="s">
        <v>78</v>
      </c>
      <c r="H33" s="193" t="s">
        <v>79</v>
      </c>
      <c r="I33" s="193"/>
      <c r="J33" s="193"/>
      <c r="K33" s="193"/>
      <c r="L33" s="193"/>
      <c r="M33" s="193"/>
      <c r="N33" s="193"/>
      <c r="O33" s="193"/>
      <c r="P33" s="193"/>
      <c r="Q33" s="193"/>
      <c r="R33" s="43"/>
      <c r="S33" s="99">
        <v>5</v>
      </c>
      <c r="T33" s="128"/>
      <c r="U33" s="128"/>
      <c r="V33" s="128"/>
      <c r="W33" s="128"/>
      <c r="X33" s="128"/>
      <c r="Y33" s="128"/>
      <c r="Z33" s="128"/>
      <c r="AA33" s="128"/>
      <c r="AB33" s="128"/>
      <c r="AC33" s="94">
        <v>47</v>
      </c>
      <c r="AD33" s="94"/>
      <c r="AE33" s="94"/>
      <c r="AF33" s="94"/>
      <c r="AG33" s="94"/>
      <c r="AH33" s="94"/>
      <c r="AI33" s="94"/>
      <c r="AJ33" s="94"/>
      <c r="AK33" s="94"/>
      <c r="AL33" s="94"/>
      <c r="AM33" s="81"/>
      <c r="AN33" s="94">
        <v>263746</v>
      </c>
      <c r="AO33" s="94"/>
      <c r="AP33" s="94"/>
      <c r="AQ33" s="94"/>
      <c r="AR33" s="94"/>
      <c r="AS33" s="94"/>
      <c r="AT33" s="94"/>
      <c r="AU33" s="94"/>
      <c r="AV33" s="94"/>
      <c r="AW33" s="94"/>
      <c r="AX33" s="94">
        <v>18450</v>
      </c>
      <c r="AY33" s="94"/>
      <c r="AZ33" s="94"/>
      <c r="BA33" s="94"/>
      <c r="BB33" s="94"/>
      <c r="BC33" s="94"/>
      <c r="BD33" s="94"/>
      <c r="BE33" s="94"/>
      <c r="BF33" s="94"/>
      <c r="BG33" s="94"/>
      <c r="BH33" s="94" t="s">
        <v>37</v>
      </c>
      <c r="BI33" s="94"/>
      <c r="BJ33" s="94"/>
      <c r="BK33" s="94"/>
      <c r="BL33" s="94"/>
      <c r="BM33" s="94"/>
      <c r="BN33" s="94"/>
      <c r="BO33" s="94"/>
      <c r="BP33" s="94"/>
      <c r="BQ33" s="94"/>
      <c r="BR33" s="196" t="s">
        <v>78</v>
      </c>
      <c r="BS33" s="197"/>
      <c r="BT33" s="197"/>
    </row>
    <row r="34" spans="3:72" s="27" customFormat="1" ht="23.25" customHeight="1">
      <c r="C34" s="68"/>
      <c r="E34" s="46" t="s">
        <v>80</v>
      </c>
      <c r="H34" s="193" t="s">
        <v>81</v>
      </c>
      <c r="I34" s="193"/>
      <c r="J34" s="193"/>
      <c r="K34" s="193"/>
      <c r="L34" s="193"/>
      <c r="M34" s="193"/>
      <c r="N34" s="193"/>
      <c r="O34" s="193"/>
      <c r="P34" s="193"/>
      <c r="Q34" s="193"/>
      <c r="R34" s="43"/>
      <c r="S34" s="99">
        <v>11</v>
      </c>
      <c r="T34" s="128"/>
      <c r="U34" s="128"/>
      <c r="V34" s="128"/>
      <c r="W34" s="128"/>
      <c r="X34" s="128"/>
      <c r="Y34" s="128"/>
      <c r="Z34" s="128"/>
      <c r="AA34" s="128"/>
      <c r="AB34" s="128"/>
      <c r="AC34" s="94">
        <v>75</v>
      </c>
      <c r="AD34" s="94"/>
      <c r="AE34" s="94"/>
      <c r="AF34" s="94"/>
      <c r="AG34" s="94"/>
      <c r="AH34" s="94"/>
      <c r="AI34" s="94"/>
      <c r="AJ34" s="94"/>
      <c r="AK34" s="94"/>
      <c r="AL34" s="94"/>
      <c r="AM34" s="81"/>
      <c r="AN34" s="94">
        <v>168620</v>
      </c>
      <c r="AO34" s="94"/>
      <c r="AP34" s="94"/>
      <c r="AQ34" s="94"/>
      <c r="AR34" s="94"/>
      <c r="AS34" s="94"/>
      <c r="AT34" s="94"/>
      <c r="AU34" s="94"/>
      <c r="AV34" s="94"/>
      <c r="AW34" s="94"/>
      <c r="AX34" s="94">
        <v>10308</v>
      </c>
      <c r="AY34" s="94"/>
      <c r="AZ34" s="94"/>
      <c r="BA34" s="94"/>
      <c r="BB34" s="94"/>
      <c r="BC34" s="94"/>
      <c r="BD34" s="94"/>
      <c r="BE34" s="94"/>
      <c r="BF34" s="94"/>
      <c r="BG34" s="94"/>
      <c r="BH34" s="94">
        <v>2827</v>
      </c>
      <c r="BI34" s="94"/>
      <c r="BJ34" s="94"/>
      <c r="BK34" s="94"/>
      <c r="BL34" s="94"/>
      <c r="BM34" s="94"/>
      <c r="BN34" s="94"/>
      <c r="BO34" s="94"/>
      <c r="BP34" s="94"/>
      <c r="BQ34" s="94"/>
      <c r="BR34" s="196" t="s">
        <v>80</v>
      </c>
      <c r="BS34" s="197"/>
      <c r="BT34" s="197"/>
    </row>
    <row r="35" spans="3:72" s="27" customFormat="1" ht="23.25" customHeight="1">
      <c r="C35" s="68"/>
      <c r="E35" s="46" t="s">
        <v>82</v>
      </c>
      <c r="H35" s="193" t="s">
        <v>83</v>
      </c>
      <c r="I35" s="193"/>
      <c r="J35" s="193"/>
      <c r="K35" s="193"/>
      <c r="L35" s="193"/>
      <c r="M35" s="193"/>
      <c r="N35" s="193"/>
      <c r="O35" s="193"/>
      <c r="P35" s="193"/>
      <c r="Q35" s="193"/>
      <c r="R35" s="43"/>
      <c r="S35" s="99">
        <v>8</v>
      </c>
      <c r="T35" s="128"/>
      <c r="U35" s="128"/>
      <c r="V35" s="128"/>
      <c r="W35" s="128"/>
      <c r="X35" s="128"/>
      <c r="Y35" s="128"/>
      <c r="Z35" s="128"/>
      <c r="AA35" s="128"/>
      <c r="AB35" s="128"/>
      <c r="AC35" s="94">
        <v>45</v>
      </c>
      <c r="AD35" s="94"/>
      <c r="AE35" s="94"/>
      <c r="AF35" s="94"/>
      <c r="AG35" s="94"/>
      <c r="AH35" s="94"/>
      <c r="AI35" s="94"/>
      <c r="AJ35" s="94"/>
      <c r="AK35" s="94"/>
      <c r="AL35" s="94"/>
      <c r="AM35" s="81"/>
      <c r="AN35" s="94">
        <v>290154</v>
      </c>
      <c r="AO35" s="94"/>
      <c r="AP35" s="94"/>
      <c r="AQ35" s="94"/>
      <c r="AR35" s="94"/>
      <c r="AS35" s="94"/>
      <c r="AT35" s="94"/>
      <c r="AU35" s="94"/>
      <c r="AV35" s="94"/>
      <c r="AW35" s="94"/>
      <c r="AX35" s="94">
        <v>11705</v>
      </c>
      <c r="AY35" s="94"/>
      <c r="AZ35" s="94"/>
      <c r="BA35" s="94"/>
      <c r="BB35" s="94"/>
      <c r="BC35" s="94"/>
      <c r="BD35" s="94"/>
      <c r="BE35" s="94"/>
      <c r="BF35" s="94"/>
      <c r="BG35" s="94"/>
      <c r="BH35" s="94">
        <v>2430</v>
      </c>
      <c r="BI35" s="94"/>
      <c r="BJ35" s="94"/>
      <c r="BK35" s="94"/>
      <c r="BL35" s="94"/>
      <c r="BM35" s="94"/>
      <c r="BN35" s="94"/>
      <c r="BO35" s="94"/>
      <c r="BP35" s="94"/>
      <c r="BQ35" s="94"/>
      <c r="BR35" s="196" t="s">
        <v>82</v>
      </c>
      <c r="BS35" s="197"/>
      <c r="BT35" s="197"/>
    </row>
    <row r="36" spans="3:72" s="27" customFormat="1" ht="23.25" customHeight="1">
      <c r="C36" s="68"/>
      <c r="E36" s="46" t="s">
        <v>84</v>
      </c>
      <c r="H36" s="193" t="s">
        <v>85</v>
      </c>
      <c r="I36" s="193"/>
      <c r="J36" s="193"/>
      <c r="K36" s="193"/>
      <c r="L36" s="193"/>
      <c r="M36" s="193"/>
      <c r="N36" s="193"/>
      <c r="O36" s="193"/>
      <c r="P36" s="193"/>
      <c r="Q36" s="193"/>
      <c r="R36" s="43"/>
      <c r="S36" s="99">
        <v>8</v>
      </c>
      <c r="T36" s="128"/>
      <c r="U36" s="128"/>
      <c r="V36" s="128"/>
      <c r="W36" s="128"/>
      <c r="X36" s="128"/>
      <c r="Y36" s="128"/>
      <c r="Z36" s="128"/>
      <c r="AA36" s="128"/>
      <c r="AB36" s="128"/>
      <c r="AC36" s="94">
        <v>42</v>
      </c>
      <c r="AD36" s="94"/>
      <c r="AE36" s="94"/>
      <c r="AF36" s="94"/>
      <c r="AG36" s="94"/>
      <c r="AH36" s="94"/>
      <c r="AI36" s="94"/>
      <c r="AJ36" s="94"/>
      <c r="AK36" s="94"/>
      <c r="AL36" s="94"/>
      <c r="AM36" s="81"/>
      <c r="AN36" s="94">
        <v>292556</v>
      </c>
      <c r="AO36" s="94"/>
      <c r="AP36" s="94"/>
      <c r="AQ36" s="94"/>
      <c r="AR36" s="94"/>
      <c r="AS36" s="94"/>
      <c r="AT36" s="94"/>
      <c r="AU36" s="94"/>
      <c r="AV36" s="94"/>
      <c r="AW36" s="94"/>
      <c r="AX36" s="94">
        <v>10842</v>
      </c>
      <c r="AY36" s="94"/>
      <c r="AZ36" s="94"/>
      <c r="BA36" s="94"/>
      <c r="BB36" s="94"/>
      <c r="BC36" s="94"/>
      <c r="BD36" s="94"/>
      <c r="BE36" s="94"/>
      <c r="BF36" s="94"/>
      <c r="BG36" s="94"/>
      <c r="BH36" s="94">
        <v>5965</v>
      </c>
      <c r="BI36" s="94"/>
      <c r="BJ36" s="94"/>
      <c r="BK36" s="94"/>
      <c r="BL36" s="94"/>
      <c r="BM36" s="94"/>
      <c r="BN36" s="94"/>
      <c r="BO36" s="94"/>
      <c r="BP36" s="94"/>
      <c r="BQ36" s="94"/>
      <c r="BR36" s="196" t="s">
        <v>84</v>
      </c>
      <c r="BS36" s="197"/>
      <c r="BT36" s="197"/>
    </row>
    <row r="37" spans="3:72" s="27" customFormat="1" ht="23.25" customHeight="1">
      <c r="C37" s="68"/>
      <c r="E37" s="46"/>
      <c r="H37" s="193"/>
      <c r="I37" s="193"/>
      <c r="J37" s="193"/>
      <c r="K37" s="193"/>
      <c r="L37" s="193"/>
      <c r="M37" s="193"/>
      <c r="N37" s="193"/>
      <c r="O37" s="193"/>
      <c r="P37" s="193"/>
      <c r="Q37" s="193"/>
      <c r="R37" s="43"/>
      <c r="S37" s="99"/>
      <c r="T37" s="128"/>
      <c r="U37" s="128"/>
      <c r="V37" s="128"/>
      <c r="W37" s="128"/>
      <c r="X37" s="128"/>
      <c r="Y37" s="128"/>
      <c r="Z37" s="128"/>
      <c r="AA37" s="128"/>
      <c r="AB37" s="128"/>
      <c r="AC37" s="94"/>
      <c r="AD37" s="94"/>
      <c r="AE37" s="94"/>
      <c r="AF37" s="94"/>
      <c r="AG37" s="94"/>
      <c r="AH37" s="94"/>
      <c r="AI37" s="94"/>
      <c r="AJ37" s="94"/>
      <c r="AK37" s="94"/>
      <c r="AL37" s="94"/>
      <c r="AM37" s="81"/>
      <c r="AN37" s="94"/>
      <c r="AO37" s="94"/>
      <c r="AP37" s="94"/>
      <c r="AQ37" s="94"/>
      <c r="AR37" s="94"/>
      <c r="AS37" s="94"/>
      <c r="AT37" s="94"/>
      <c r="AU37" s="94"/>
      <c r="AV37" s="94"/>
      <c r="AW37" s="94"/>
      <c r="AX37" s="94"/>
      <c r="AY37" s="94"/>
      <c r="AZ37" s="94"/>
      <c r="BA37" s="94"/>
      <c r="BB37" s="94"/>
      <c r="BC37" s="94"/>
      <c r="BD37" s="94"/>
      <c r="BE37" s="94"/>
      <c r="BF37" s="94"/>
      <c r="BG37" s="94"/>
      <c r="BH37" s="94"/>
      <c r="BI37" s="94"/>
      <c r="BJ37" s="94"/>
      <c r="BK37" s="94"/>
      <c r="BL37" s="94"/>
      <c r="BM37" s="94"/>
      <c r="BN37" s="94"/>
      <c r="BO37" s="94"/>
      <c r="BP37" s="94"/>
      <c r="BQ37" s="94"/>
      <c r="BR37" s="196"/>
      <c r="BS37" s="197"/>
      <c r="BT37" s="197"/>
    </row>
    <row r="38" spans="3:72" s="27" customFormat="1" ht="23.25" customHeight="1">
      <c r="C38" s="68" t="s">
        <v>86</v>
      </c>
      <c r="E38" s="46"/>
      <c r="H38" s="193" t="s">
        <v>87</v>
      </c>
      <c r="I38" s="193"/>
      <c r="J38" s="193"/>
      <c r="K38" s="193"/>
      <c r="L38" s="193"/>
      <c r="M38" s="193"/>
      <c r="N38" s="193"/>
      <c r="O38" s="193"/>
      <c r="P38" s="193"/>
      <c r="Q38" s="193"/>
      <c r="R38" s="56"/>
      <c r="S38" s="99">
        <f>IF((SUM(S40:AB42))=0,"－",(SUM(S40:AB42)))</f>
        <v>92</v>
      </c>
      <c r="T38" s="94"/>
      <c r="U38" s="94"/>
      <c r="V38" s="94"/>
      <c r="W38" s="94"/>
      <c r="X38" s="94"/>
      <c r="Y38" s="94"/>
      <c r="Z38" s="94"/>
      <c r="AA38" s="94"/>
      <c r="AB38" s="94"/>
      <c r="AC38" s="94">
        <f>IF((SUM(AC40:AL42))=0,"－",(SUM(AC40:AL42)))</f>
        <v>614</v>
      </c>
      <c r="AD38" s="94"/>
      <c r="AE38" s="94"/>
      <c r="AF38" s="94"/>
      <c r="AG38" s="94"/>
      <c r="AH38" s="94"/>
      <c r="AI38" s="94"/>
      <c r="AJ38" s="94"/>
      <c r="AK38" s="94"/>
      <c r="AL38" s="94"/>
      <c r="AM38" s="81"/>
      <c r="AN38" s="94">
        <f>IF((SUM(AN40:AW42))=0,"－",(SUM(AN40:AW42)))</f>
        <v>2750148</v>
      </c>
      <c r="AO38" s="94"/>
      <c r="AP38" s="94"/>
      <c r="AQ38" s="94"/>
      <c r="AR38" s="94"/>
      <c r="AS38" s="94"/>
      <c r="AT38" s="94"/>
      <c r="AU38" s="94"/>
      <c r="AV38" s="94"/>
      <c r="AW38" s="94"/>
      <c r="AX38" s="94">
        <f>IF((SUM(AX40:BG42))=0,"…",(SUM(AX40:BG42)))</f>
        <v>170030</v>
      </c>
      <c r="AY38" s="94"/>
      <c r="AZ38" s="94"/>
      <c r="BA38" s="94"/>
      <c r="BB38" s="94"/>
      <c r="BC38" s="94"/>
      <c r="BD38" s="94"/>
      <c r="BE38" s="94"/>
      <c r="BF38" s="94"/>
      <c r="BG38" s="94"/>
      <c r="BH38" s="94">
        <f>IF((SUM(BH40:BQ42))=0,"…",(SUM(BH40:BQ42)))</f>
        <v>37166</v>
      </c>
      <c r="BI38" s="94"/>
      <c r="BJ38" s="94"/>
      <c r="BK38" s="94"/>
      <c r="BL38" s="94"/>
      <c r="BM38" s="94"/>
      <c r="BN38" s="94"/>
      <c r="BO38" s="94"/>
      <c r="BP38" s="94"/>
      <c r="BQ38" s="94"/>
      <c r="BR38" s="198" t="s">
        <v>86</v>
      </c>
      <c r="BS38" s="199"/>
      <c r="BT38" s="199"/>
    </row>
    <row r="39" spans="3:72" s="27" customFormat="1" ht="23.25" customHeight="1">
      <c r="C39" s="68"/>
      <c r="E39" s="46"/>
      <c r="H39" s="193"/>
      <c r="I39" s="193"/>
      <c r="J39" s="193"/>
      <c r="K39" s="193"/>
      <c r="L39" s="193"/>
      <c r="M39" s="193"/>
      <c r="N39" s="193"/>
      <c r="O39" s="193"/>
      <c r="P39" s="193"/>
      <c r="Q39" s="193"/>
      <c r="R39" s="43"/>
      <c r="S39" s="99"/>
      <c r="T39" s="128"/>
      <c r="U39" s="128"/>
      <c r="V39" s="128"/>
      <c r="W39" s="128"/>
      <c r="X39" s="128"/>
      <c r="Y39" s="128"/>
      <c r="Z39" s="128"/>
      <c r="AA39" s="128"/>
      <c r="AB39" s="128"/>
      <c r="AC39" s="94"/>
      <c r="AD39" s="94"/>
      <c r="AE39" s="94"/>
      <c r="AF39" s="94"/>
      <c r="AG39" s="94"/>
      <c r="AH39" s="94"/>
      <c r="AI39" s="94"/>
      <c r="AJ39" s="94"/>
      <c r="AK39" s="94"/>
      <c r="AL39" s="94"/>
      <c r="AM39" s="81"/>
      <c r="AN39" s="94"/>
      <c r="AO39" s="94"/>
      <c r="AP39" s="94"/>
      <c r="AQ39" s="94"/>
      <c r="AR39" s="94"/>
      <c r="AS39" s="94"/>
      <c r="AT39" s="94"/>
      <c r="AU39" s="94"/>
      <c r="AV39" s="94"/>
      <c r="AW39" s="94"/>
      <c r="AX39" s="94"/>
      <c r="AY39" s="94"/>
      <c r="AZ39" s="94"/>
      <c r="BA39" s="94"/>
      <c r="BB39" s="94"/>
      <c r="BC39" s="94"/>
      <c r="BD39" s="94"/>
      <c r="BE39" s="94"/>
      <c r="BF39" s="94"/>
      <c r="BG39" s="94"/>
      <c r="BH39" s="94"/>
      <c r="BI39" s="94"/>
      <c r="BJ39" s="94"/>
      <c r="BK39" s="94"/>
      <c r="BL39" s="94"/>
      <c r="BM39" s="94"/>
      <c r="BN39" s="94"/>
      <c r="BO39" s="94"/>
      <c r="BP39" s="94"/>
      <c r="BQ39" s="94"/>
      <c r="BR39" s="196"/>
      <c r="BS39" s="197"/>
      <c r="BT39" s="197"/>
    </row>
    <row r="40" spans="3:72" s="27" customFormat="1" ht="23.25" customHeight="1">
      <c r="C40" s="68"/>
      <c r="E40" s="46" t="s">
        <v>88</v>
      </c>
      <c r="H40" s="193" t="s">
        <v>89</v>
      </c>
      <c r="I40" s="193"/>
      <c r="J40" s="193"/>
      <c r="K40" s="193"/>
      <c r="L40" s="193"/>
      <c r="M40" s="193"/>
      <c r="N40" s="193"/>
      <c r="O40" s="193"/>
      <c r="P40" s="193"/>
      <c r="Q40" s="193"/>
      <c r="R40" s="43"/>
      <c r="S40" s="99">
        <v>15</v>
      </c>
      <c r="T40" s="128"/>
      <c r="U40" s="128"/>
      <c r="V40" s="128"/>
      <c r="W40" s="128"/>
      <c r="X40" s="128"/>
      <c r="Y40" s="128"/>
      <c r="Z40" s="128"/>
      <c r="AA40" s="128"/>
      <c r="AB40" s="128"/>
      <c r="AC40" s="94">
        <v>73</v>
      </c>
      <c r="AD40" s="94"/>
      <c r="AE40" s="94"/>
      <c r="AF40" s="94"/>
      <c r="AG40" s="94"/>
      <c r="AH40" s="94"/>
      <c r="AI40" s="94"/>
      <c r="AJ40" s="94"/>
      <c r="AK40" s="94"/>
      <c r="AL40" s="94"/>
      <c r="AM40" s="81"/>
      <c r="AN40" s="94">
        <v>118012</v>
      </c>
      <c r="AO40" s="94"/>
      <c r="AP40" s="94"/>
      <c r="AQ40" s="94"/>
      <c r="AR40" s="94"/>
      <c r="AS40" s="94"/>
      <c r="AT40" s="94"/>
      <c r="AU40" s="94"/>
      <c r="AV40" s="94"/>
      <c r="AW40" s="94"/>
      <c r="AX40" s="94">
        <v>41491</v>
      </c>
      <c r="AY40" s="94"/>
      <c r="AZ40" s="94"/>
      <c r="BA40" s="94"/>
      <c r="BB40" s="94"/>
      <c r="BC40" s="94"/>
      <c r="BD40" s="94"/>
      <c r="BE40" s="94"/>
      <c r="BF40" s="94"/>
      <c r="BG40" s="94"/>
      <c r="BH40" s="94" t="s">
        <v>37</v>
      </c>
      <c r="BI40" s="94"/>
      <c r="BJ40" s="94"/>
      <c r="BK40" s="94"/>
      <c r="BL40" s="94"/>
      <c r="BM40" s="94"/>
      <c r="BN40" s="94"/>
      <c r="BO40" s="94"/>
      <c r="BP40" s="94"/>
      <c r="BQ40" s="94"/>
      <c r="BR40" s="196" t="s">
        <v>88</v>
      </c>
      <c r="BS40" s="197"/>
      <c r="BT40" s="197"/>
    </row>
    <row r="41" spans="3:72" s="27" customFormat="1" ht="23.25" customHeight="1">
      <c r="C41" s="68"/>
      <c r="E41" s="46" t="s">
        <v>90</v>
      </c>
      <c r="H41" s="193" t="s">
        <v>91</v>
      </c>
      <c r="I41" s="193"/>
      <c r="J41" s="193"/>
      <c r="K41" s="193"/>
      <c r="L41" s="193"/>
      <c r="M41" s="193"/>
      <c r="N41" s="193"/>
      <c r="O41" s="193"/>
      <c r="P41" s="193"/>
      <c r="Q41" s="193"/>
      <c r="R41" s="43"/>
      <c r="S41" s="99">
        <v>26</v>
      </c>
      <c r="T41" s="128"/>
      <c r="U41" s="128"/>
      <c r="V41" s="128"/>
      <c r="W41" s="128"/>
      <c r="X41" s="128"/>
      <c r="Y41" s="128"/>
      <c r="Z41" s="128"/>
      <c r="AA41" s="128"/>
      <c r="AB41" s="128"/>
      <c r="AC41" s="94">
        <v>231</v>
      </c>
      <c r="AD41" s="94"/>
      <c r="AE41" s="94"/>
      <c r="AF41" s="94"/>
      <c r="AG41" s="94"/>
      <c r="AH41" s="94"/>
      <c r="AI41" s="94"/>
      <c r="AJ41" s="94"/>
      <c r="AK41" s="94"/>
      <c r="AL41" s="94"/>
      <c r="AM41" s="81"/>
      <c r="AN41" s="94">
        <v>1963868</v>
      </c>
      <c r="AO41" s="94"/>
      <c r="AP41" s="94"/>
      <c r="AQ41" s="94"/>
      <c r="AR41" s="94"/>
      <c r="AS41" s="94"/>
      <c r="AT41" s="94"/>
      <c r="AU41" s="94"/>
      <c r="AV41" s="94"/>
      <c r="AW41" s="94"/>
      <c r="AX41" s="94">
        <v>60909</v>
      </c>
      <c r="AY41" s="94"/>
      <c r="AZ41" s="94"/>
      <c r="BA41" s="94"/>
      <c r="BB41" s="94"/>
      <c r="BC41" s="94"/>
      <c r="BD41" s="94"/>
      <c r="BE41" s="94"/>
      <c r="BF41" s="94"/>
      <c r="BG41" s="94"/>
      <c r="BH41" s="94" t="s">
        <v>37</v>
      </c>
      <c r="BI41" s="94"/>
      <c r="BJ41" s="94"/>
      <c r="BK41" s="94"/>
      <c r="BL41" s="94"/>
      <c r="BM41" s="94"/>
      <c r="BN41" s="94"/>
      <c r="BO41" s="94"/>
      <c r="BP41" s="94"/>
      <c r="BQ41" s="94"/>
      <c r="BR41" s="196" t="s">
        <v>90</v>
      </c>
      <c r="BS41" s="197"/>
      <c r="BT41" s="197"/>
    </row>
    <row r="42" spans="3:72" s="27" customFormat="1" ht="23.25" customHeight="1">
      <c r="C42" s="68"/>
      <c r="E42" s="46" t="s">
        <v>92</v>
      </c>
      <c r="H42" s="193" t="s">
        <v>93</v>
      </c>
      <c r="I42" s="193"/>
      <c r="J42" s="193"/>
      <c r="K42" s="193"/>
      <c r="L42" s="193"/>
      <c r="M42" s="193"/>
      <c r="N42" s="193"/>
      <c r="O42" s="193"/>
      <c r="P42" s="193"/>
      <c r="Q42" s="193"/>
      <c r="R42" s="43"/>
      <c r="S42" s="99">
        <v>51</v>
      </c>
      <c r="T42" s="128"/>
      <c r="U42" s="128"/>
      <c r="V42" s="128"/>
      <c r="W42" s="128"/>
      <c r="X42" s="128"/>
      <c r="Y42" s="128"/>
      <c r="Z42" s="128"/>
      <c r="AA42" s="128"/>
      <c r="AB42" s="128"/>
      <c r="AC42" s="94">
        <v>310</v>
      </c>
      <c r="AD42" s="94"/>
      <c r="AE42" s="94"/>
      <c r="AF42" s="94"/>
      <c r="AG42" s="94"/>
      <c r="AH42" s="94"/>
      <c r="AI42" s="94"/>
      <c r="AJ42" s="94"/>
      <c r="AK42" s="94"/>
      <c r="AL42" s="94"/>
      <c r="AM42" s="81"/>
      <c r="AN42" s="94">
        <v>668268</v>
      </c>
      <c r="AO42" s="94"/>
      <c r="AP42" s="94"/>
      <c r="AQ42" s="94"/>
      <c r="AR42" s="94"/>
      <c r="AS42" s="94"/>
      <c r="AT42" s="94"/>
      <c r="AU42" s="94"/>
      <c r="AV42" s="94"/>
      <c r="AW42" s="94"/>
      <c r="AX42" s="94">
        <v>67630</v>
      </c>
      <c r="AY42" s="94"/>
      <c r="AZ42" s="94"/>
      <c r="BA42" s="94"/>
      <c r="BB42" s="94"/>
      <c r="BC42" s="94"/>
      <c r="BD42" s="94"/>
      <c r="BE42" s="94"/>
      <c r="BF42" s="94"/>
      <c r="BG42" s="94"/>
      <c r="BH42" s="94">
        <v>37166</v>
      </c>
      <c r="BI42" s="94"/>
      <c r="BJ42" s="94"/>
      <c r="BK42" s="94"/>
      <c r="BL42" s="94"/>
      <c r="BM42" s="94"/>
      <c r="BN42" s="94"/>
      <c r="BO42" s="94"/>
      <c r="BP42" s="94"/>
      <c r="BQ42" s="94"/>
      <c r="BR42" s="196" t="s">
        <v>92</v>
      </c>
      <c r="BS42" s="197"/>
      <c r="BT42" s="197"/>
    </row>
    <row r="43" spans="3:72" s="27" customFormat="1" ht="23.25" customHeight="1">
      <c r="C43" s="68"/>
      <c r="E43" s="46"/>
      <c r="H43" s="193"/>
      <c r="I43" s="193"/>
      <c r="J43" s="193"/>
      <c r="K43" s="193"/>
      <c r="L43" s="193"/>
      <c r="M43" s="193"/>
      <c r="N43" s="193"/>
      <c r="O43" s="193"/>
      <c r="P43" s="193"/>
      <c r="Q43" s="193"/>
      <c r="R43" s="43"/>
      <c r="S43" s="99"/>
      <c r="T43" s="128"/>
      <c r="U43" s="128"/>
      <c r="V43" s="128"/>
      <c r="W43" s="128"/>
      <c r="X43" s="128"/>
      <c r="Y43" s="128"/>
      <c r="Z43" s="128"/>
      <c r="AA43" s="128"/>
      <c r="AB43" s="128"/>
      <c r="AC43" s="94"/>
      <c r="AD43" s="94"/>
      <c r="AE43" s="94"/>
      <c r="AF43" s="94"/>
      <c r="AG43" s="94"/>
      <c r="AH43" s="94"/>
      <c r="AI43" s="94"/>
      <c r="AJ43" s="94"/>
      <c r="AK43" s="94"/>
      <c r="AL43" s="94"/>
      <c r="AM43" s="81"/>
      <c r="AN43" s="94"/>
      <c r="AO43" s="94"/>
      <c r="AP43" s="94"/>
      <c r="AQ43" s="94"/>
      <c r="AR43" s="94"/>
      <c r="AS43" s="94"/>
      <c r="AT43" s="94"/>
      <c r="AU43" s="94"/>
      <c r="AV43" s="94"/>
      <c r="AW43" s="94"/>
      <c r="AX43" s="94"/>
      <c r="AY43" s="94"/>
      <c r="AZ43" s="94"/>
      <c r="BA43" s="94"/>
      <c r="BB43" s="94"/>
      <c r="BC43" s="94"/>
      <c r="BD43" s="94"/>
      <c r="BE43" s="94"/>
      <c r="BF43" s="94"/>
      <c r="BG43" s="94"/>
      <c r="BH43" s="94"/>
      <c r="BI43" s="94"/>
      <c r="BJ43" s="94"/>
      <c r="BK43" s="94"/>
      <c r="BL43" s="94"/>
      <c r="BM43" s="94"/>
      <c r="BN43" s="94"/>
      <c r="BO43" s="94"/>
      <c r="BP43" s="94"/>
      <c r="BQ43" s="94"/>
      <c r="BR43" s="196"/>
      <c r="BS43" s="197"/>
      <c r="BT43" s="197"/>
    </row>
    <row r="44" spans="2:72" s="62" customFormat="1" ht="23.25" customHeight="1">
      <c r="B44" s="192" t="s">
        <v>94</v>
      </c>
      <c r="C44" s="192"/>
      <c r="D44" s="192"/>
      <c r="E44" s="192"/>
      <c r="F44" s="192"/>
      <c r="G44" s="192"/>
      <c r="H44" s="192"/>
      <c r="I44" s="192"/>
      <c r="J44" s="192"/>
      <c r="K44" s="192"/>
      <c r="L44" s="192"/>
      <c r="M44" s="192"/>
      <c r="N44" s="77"/>
      <c r="O44" s="76"/>
      <c r="P44" s="76"/>
      <c r="Q44" s="76"/>
      <c r="R44" s="66"/>
      <c r="S44" s="125">
        <f>IF((SUM(S46,S60,S68,S79,S84,S90))=0,"－",(SUM(S46,S60,S68,S79,S84,S90)))</f>
        <v>1388</v>
      </c>
      <c r="T44" s="125"/>
      <c r="U44" s="125"/>
      <c r="V44" s="125"/>
      <c r="W44" s="125"/>
      <c r="X44" s="125"/>
      <c r="Y44" s="125"/>
      <c r="Z44" s="125"/>
      <c r="AA44" s="125"/>
      <c r="AB44" s="125"/>
      <c r="AC44" s="125">
        <f>IF((SUM(AC46,AC60,AC68,AC79,AC84,AC90))=0,"－",(SUM(AC46,AC60,AC68,AC79,AC84,AC90)))</f>
        <v>9048</v>
      </c>
      <c r="AD44" s="125"/>
      <c r="AE44" s="125"/>
      <c r="AF44" s="125"/>
      <c r="AG44" s="125"/>
      <c r="AH44" s="125"/>
      <c r="AI44" s="125"/>
      <c r="AJ44" s="125"/>
      <c r="AK44" s="125"/>
      <c r="AL44" s="125"/>
      <c r="AM44" s="82"/>
      <c r="AN44" s="125">
        <f>IF((SUM(AN46,AN60,AN68,AN79,AN84,AN90))=0,"－",(SUM(AN46,AN60,AN68,AN79,AN84,AN90)))</f>
        <v>12393527</v>
      </c>
      <c r="AO44" s="125"/>
      <c r="AP44" s="125"/>
      <c r="AQ44" s="125"/>
      <c r="AR44" s="125"/>
      <c r="AS44" s="125"/>
      <c r="AT44" s="125"/>
      <c r="AU44" s="125"/>
      <c r="AV44" s="125"/>
      <c r="AW44" s="125"/>
      <c r="AX44" s="125">
        <f>IF((SUM(AX46,AX60,AX68,AX79,AX84,AX90))=0,"…",(SUM(AX46,AX60,AX68,AX79,AX84,AX90)))</f>
        <v>1136524</v>
      </c>
      <c r="AY44" s="125"/>
      <c r="AZ44" s="125"/>
      <c r="BA44" s="125"/>
      <c r="BB44" s="125"/>
      <c r="BC44" s="125"/>
      <c r="BD44" s="125"/>
      <c r="BE44" s="125"/>
      <c r="BF44" s="125"/>
      <c r="BG44" s="125"/>
      <c r="BH44" s="125">
        <f>IF((SUM(BH46,BH60,BH68,BH79,BH84,BH90))=0,"…",(SUM(BH46,BH60,BH68,BH79,BH84,BH90)))</f>
        <v>392441</v>
      </c>
      <c r="BI44" s="125"/>
      <c r="BJ44" s="125"/>
      <c r="BK44" s="125"/>
      <c r="BL44" s="125"/>
      <c r="BM44" s="125"/>
      <c r="BN44" s="125"/>
      <c r="BO44" s="125"/>
      <c r="BP44" s="125"/>
      <c r="BQ44" s="125"/>
      <c r="BR44" s="139" t="s">
        <v>95</v>
      </c>
      <c r="BS44" s="140"/>
      <c r="BT44" s="140"/>
    </row>
    <row r="45" spans="3:72" s="27" customFormat="1" ht="23.25" customHeight="1">
      <c r="C45" s="68"/>
      <c r="E45" s="46"/>
      <c r="H45" s="193"/>
      <c r="I45" s="193"/>
      <c r="J45" s="193"/>
      <c r="K45" s="193"/>
      <c r="L45" s="193"/>
      <c r="M45" s="193"/>
      <c r="N45" s="193"/>
      <c r="O45" s="193"/>
      <c r="P45" s="193"/>
      <c r="Q45" s="193"/>
      <c r="R45" s="43"/>
      <c r="S45" s="99"/>
      <c r="T45" s="128"/>
      <c r="U45" s="128"/>
      <c r="V45" s="128"/>
      <c r="W45" s="128"/>
      <c r="X45" s="128"/>
      <c r="Y45" s="128"/>
      <c r="Z45" s="128"/>
      <c r="AA45" s="128"/>
      <c r="AB45" s="128"/>
      <c r="AC45" s="94"/>
      <c r="AD45" s="94"/>
      <c r="AE45" s="94"/>
      <c r="AF45" s="94"/>
      <c r="AG45" s="94"/>
      <c r="AH45" s="94"/>
      <c r="AI45" s="94"/>
      <c r="AJ45" s="94"/>
      <c r="AK45" s="94"/>
      <c r="AL45" s="94"/>
      <c r="AM45" s="81"/>
      <c r="AN45" s="94"/>
      <c r="AO45" s="94"/>
      <c r="AP45" s="94"/>
      <c r="AQ45" s="94"/>
      <c r="AR45" s="94"/>
      <c r="AS45" s="94"/>
      <c r="AT45" s="94"/>
      <c r="AU45" s="94"/>
      <c r="AV45" s="94"/>
      <c r="AW45" s="94"/>
      <c r="AX45" s="94"/>
      <c r="AY45" s="94"/>
      <c r="AZ45" s="94"/>
      <c r="BA45" s="94"/>
      <c r="BB45" s="94"/>
      <c r="BC45" s="94"/>
      <c r="BD45" s="94"/>
      <c r="BE45" s="94"/>
      <c r="BF45" s="94"/>
      <c r="BG45" s="94"/>
      <c r="BH45" s="94"/>
      <c r="BI45" s="94"/>
      <c r="BJ45" s="94"/>
      <c r="BK45" s="94"/>
      <c r="BL45" s="94"/>
      <c r="BM45" s="94"/>
      <c r="BN45" s="94"/>
      <c r="BO45" s="94"/>
      <c r="BP45" s="94"/>
      <c r="BQ45" s="94"/>
      <c r="BR45" s="196"/>
      <c r="BS45" s="197"/>
      <c r="BT45" s="197"/>
    </row>
    <row r="46" spans="3:72" s="27" customFormat="1" ht="23.25" customHeight="1">
      <c r="C46" s="68" t="s">
        <v>96</v>
      </c>
      <c r="E46" s="46"/>
      <c r="H46" s="193" t="s">
        <v>97</v>
      </c>
      <c r="I46" s="193"/>
      <c r="J46" s="193"/>
      <c r="K46" s="193"/>
      <c r="L46" s="193"/>
      <c r="M46" s="193"/>
      <c r="N46" s="193"/>
      <c r="O46" s="193"/>
      <c r="P46" s="193"/>
      <c r="Q46" s="193"/>
      <c r="R46" s="56"/>
      <c r="S46" s="99">
        <f>IF((SUM(S48,S58))=0,"－",(SUM(S48,S58)))</f>
        <v>11</v>
      </c>
      <c r="T46" s="94"/>
      <c r="U46" s="94"/>
      <c r="V46" s="94"/>
      <c r="W46" s="94"/>
      <c r="X46" s="94"/>
      <c r="Y46" s="94"/>
      <c r="Z46" s="94"/>
      <c r="AA46" s="94"/>
      <c r="AB46" s="94"/>
      <c r="AC46" s="94">
        <f>IF((SUM(AC48,AC58))=0,"－",(SUM(AC48,AC58)))</f>
        <v>888</v>
      </c>
      <c r="AD46" s="94"/>
      <c r="AE46" s="94"/>
      <c r="AF46" s="94"/>
      <c r="AG46" s="94"/>
      <c r="AH46" s="94"/>
      <c r="AI46" s="94"/>
      <c r="AJ46" s="94"/>
      <c r="AK46" s="94"/>
      <c r="AL46" s="94"/>
      <c r="AM46" s="81"/>
      <c r="AN46" s="94">
        <f>IF((SUM(AN48,AN58))=0,"－",(SUM(AN48,AN58)))</f>
        <v>1408159</v>
      </c>
      <c r="AO46" s="94"/>
      <c r="AP46" s="94"/>
      <c r="AQ46" s="94"/>
      <c r="AR46" s="94"/>
      <c r="AS46" s="94"/>
      <c r="AT46" s="94"/>
      <c r="AU46" s="94"/>
      <c r="AV46" s="94"/>
      <c r="AW46" s="94"/>
      <c r="AX46" s="94">
        <f>IF((SUM(AX48,AX58))=0,"…",(SUM(AX48,AX58)))</f>
        <v>171458</v>
      </c>
      <c r="AY46" s="94"/>
      <c r="AZ46" s="94"/>
      <c r="BA46" s="94"/>
      <c r="BB46" s="94"/>
      <c r="BC46" s="94"/>
      <c r="BD46" s="94"/>
      <c r="BE46" s="94"/>
      <c r="BF46" s="94"/>
      <c r="BG46" s="94"/>
      <c r="BH46" s="94">
        <f>IF((SUM(BH48,BH58))=0,"…",(SUM(BH48,BH58)))</f>
        <v>5562</v>
      </c>
      <c r="BI46" s="94"/>
      <c r="BJ46" s="94"/>
      <c r="BK46" s="94"/>
      <c r="BL46" s="94"/>
      <c r="BM46" s="94"/>
      <c r="BN46" s="94"/>
      <c r="BO46" s="94"/>
      <c r="BP46" s="94"/>
      <c r="BQ46" s="94"/>
      <c r="BR46" s="198" t="s">
        <v>96</v>
      </c>
      <c r="BS46" s="199"/>
      <c r="BT46" s="199"/>
    </row>
    <row r="47" spans="3:72" s="27" customFormat="1" ht="23.25" customHeight="1">
      <c r="C47" s="68"/>
      <c r="E47" s="46"/>
      <c r="H47" s="193"/>
      <c r="I47" s="193"/>
      <c r="J47" s="193"/>
      <c r="K47" s="193"/>
      <c r="L47" s="193"/>
      <c r="M47" s="193"/>
      <c r="N47" s="193"/>
      <c r="O47" s="193"/>
      <c r="P47" s="193"/>
      <c r="Q47" s="193"/>
      <c r="R47" s="43"/>
      <c r="S47" s="99"/>
      <c r="T47" s="128"/>
      <c r="U47" s="128"/>
      <c r="V47" s="128"/>
      <c r="W47" s="128"/>
      <c r="X47" s="128"/>
      <c r="Y47" s="128"/>
      <c r="Z47" s="128"/>
      <c r="AA47" s="128"/>
      <c r="AB47" s="128"/>
      <c r="AC47" s="94"/>
      <c r="AD47" s="94"/>
      <c r="AE47" s="94"/>
      <c r="AF47" s="94"/>
      <c r="AG47" s="94"/>
      <c r="AH47" s="94"/>
      <c r="AI47" s="94"/>
      <c r="AJ47" s="94"/>
      <c r="AK47" s="94"/>
      <c r="AL47" s="94"/>
      <c r="AM47" s="81"/>
      <c r="AN47" s="94"/>
      <c r="AO47" s="94"/>
      <c r="AP47" s="94"/>
      <c r="AQ47" s="94"/>
      <c r="AR47" s="94"/>
      <c r="AS47" s="94"/>
      <c r="AT47" s="94"/>
      <c r="AU47" s="94"/>
      <c r="AV47" s="94"/>
      <c r="AW47" s="94"/>
      <c r="AX47" s="94"/>
      <c r="AY47" s="94"/>
      <c r="AZ47" s="94"/>
      <c r="BA47" s="94"/>
      <c r="BB47" s="94"/>
      <c r="BC47" s="94"/>
      <c r="BD47" s="94"/>
      <c r="BE47" s="94"/>
      <c r="BF47" s="94"/>
      <c r="BG47" s="94"/>
      <c r="BH47" s="94"/>
      <c r="BI47" s="94"/>
      <c r="BJ47" s="94"/>
      <c r="BK47" s="94"/>
      <c r="BL47" s="94"/>
      <c r="BM47" s="94"/>
      <c r="BN47" s="94"/>
      <c r="BO47" s="94"/>
      <c r="BP47" s="94"/>
      <c r="BQ47" s="94"/>
      <c r="BR47" s="196"/>
      <c r="BS47" s="197"/>
      <c r="BT47" s="197"/>
    </row>
    <row r="48" spans="1:72" s="27" customFormat="1" ht="23.25" customHeight="1" thickBot="1">
      <c r="A48" s="78"/>
      <c r="B48" s="78"/>
      <c r="C48" s="68"/>
      <c r="E48" s="46" t="s">
        <v>98</v>
      </c>
      <c r="H48" s="193" t="s">
        <v>99</v>
      </c>
      <c r="I48" s="193"/>
      <c r="J48" s="193"/>
      <c r="K48" s="193"/>
      <c r="L48" s="193"/>
      <c r="M48" s="193"/>
      <c r="N48" s="193"/>
      <c r="O48" s="193"/>
      <c r="P48" s="193"/>
      <c r="Q48" s="193"/>
      <c r="R48" s="43"/>
      <c r="S48" s="200">
        <v>3</v>
      </c>
      <c r="T48" s="201"/>
      <c r="U48" s="201"/>
      <c r="V48" s="201"/>
      <c r="W48" s="201"/>
      <c r="X48" s="201"/>
      <c r="Y48" s="201"/>
      <c r="Z48" s="201"/>
      <c r="AA48" s="201"/>
      <c r="AB48" s="201"/>
      <c r="AC48" s="94">
        <v>749</v>
      </c>
      <c r="AD48" s="94"/>
      <c r="AE48" s="94"/>
      <c r="AF48" s="94"/>
      <c r="AG48" s="94"/>
      <c r="AH48" s="94"/>
      <c r="AI48" s="94"/>
      <c r="AJ48" s="94"/>
      <c r="AK48" s="94"/>
      <c r="AL48" s="94"/>
      <c r="AM48" s="81"/>
      <c r="AN48" s="94">
        <v>1128934</v>
      </c>
      <c r="AO48" s="94"/>
      <c r="AP48" s="94"/>
      <c r="AQ48" s="94"/>
      <c r="AR48" s="94"/>
      <c r="AS48" s="94"/>
      <c r="AT48" s="94"/>
      <c r="AU48" s="94"/>
      <c r="AV48" s="94"/>
      <c r="AW48" s="94"/>
      <c r="AX48" s="94">
        <v>141665</v>
      </c>
      <c r="AY48" s="94"/>
      <c r="AZ48" s="94"/>
      <c r="BA48" s="94"/>
      <c r="BB48" s="94"/>
      <c r="BC48" s="94"/>
      <c r="BD48" s="94"/>
      <c r="BE48" s="94"/>
      <c r="BF48" s="94"/>
      <c r="BG48" s="94"/>
      <c r="BH48" s="94">
        <v>4890</v>
      </c>
      <c r="BI48" s="94"/>
      <c r="BJ48" s="94"/>
      <c r="BK48" s="94"/>
      <c r="BL48" s="94"/>
      <c r="BM48" s="94"/>
      <c r="BN48" s="94"/>
      <c r="BO48" s="94"/>
      <c r="BP48" s="94"/>
      <c r="BQ48" s="94"/>
      <c r="BR48" s="202" t="s">
        <v>98</v>
      </c>
      <c r="BS48" s="203"/>
      <c r="BT48" s="203"/>
    </row>
    <row r="49" spans="1:72" ht="21.75" customHeight="1">
      <c r="A49" s="95" t="s">
        <v>255</v>
      </c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19"/>
      <c r="V49" s="19"/>
      <c r="W49" s="19"/>
      <c r="X49" s="19"/>
      <c r="Z49" s="12"/>
      <c r="AA49" s="12"/>
      <c r="AB49" s="12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12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219" t="s">
        <v>209</v>
      </c>
      <c r="BO49" s="219"/>
      <c r="BP49" s="219"/>
      <c r="BQ49" s="219"/>
      <c r="BR49" s="219"/>
      <c r="BS49" s="219"/>
      <c r="BT49" s="219"/>
    </row>
    <row r="50" spans="1:72" ht="18" customHeight="1">
      <c r="A50" s="34" t="s">
        <v>267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U50" s="19"/>
      <c r="V50" s="19"/>
      <c r="W50" s="19"/>
      <c r="X50" s="71"/>
      <c r="Z50" s="71"/>
      <c r="AA50" s="71"/>
      <c r="BN50" s="176" t="s">
        <v>271</v>
      </c>
      <c r="BO50" s="176"/>
      <c r="BP50" s="176"/>
      <c r="BQ50" s="176"/>
      <c r="BR50" s="176"/>
      <c r="BS50" s="176"/>
      <c r="BT50" s="176"/>
    </row>
    <row r="51" spans="2:72" ht="18" customHeight="1"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U51" s="19"/>
      <c r="V51" s="19"/>
      <c r="W51" s="19"/>
      <c r="X51" s="20"/>
      <c r="Z51" s="20"/>
      <c r="AA51" s="20"/>
      <c r="BR51" s="22"/>
      <c r="BS51" s="22"/>
      <c r="BT51" s="22"/>
    </row>
    <row r="52" spans="2:72" s="27" customFormat="1" ht="21.75" customHeight="1">
      <c r="B52" s="134" t="s">
        <v>100</v>
      </c>
      <c r="C52" s="134"/>
      <c r="D52" s="134"/>
      <c r="E52" s="134"/>
      <c r="F52" s="134"/>
      <c r="G52" s="134"/>
      <c r="H52" s="134"/>
      <c r="I52" s="134"/>
      <c r="J52" s="134"/>
      <c r="K52" s="134"/>
      <c r="L52" s="134"/>
      <c r="M52" s="134"/>
      <c r="N52" s="134"/>
      <c r="O52" s="134"/>
      <c r="P52" s="134"/>
      <c r="Q52" s="134"/>
      <c r="R52" s="134"/>
      <c r="S52" s="134"/>
      <c r="T52" s="134"/>
      <c r="U52" s="134"/>
      <c r="V52" s="134"/>
      <c r="W52" s="134"/>
      <c r="X52" s="134"/>
      <c r="Y52" s="134"/>
      <c r="Z52" s="134"/>
      <c r="AA52" s="134"/>
      <c r="AB52" s="134"/>
      <c r="AC52" s="134"/>
      <c r="AD52" s="134"/>
      <c r="AE52" s="134"/>
      <c r="AF52" s="134"/>
      <c r="AG52" s="134"/>
      <c r="AH52" s="134"/>
      <c r="AI52" s="134"/>
      <c r="AJ52" s="134"/>
      <c r="AK52" s="134"/>
      <c r="AL52" s="134"/>
      <c r="AM52" s="55"/>
      <c r="AN52" s="103" t="s">
        <v>101</v>
      </c>
      <c r="AO52" s="103"/>
      <c r="AP52" s="103"/>
      <c r="AQ52" s="103"/>
      <c r="AR52" s="103"/>
      <c r="AS52" s="103"/>
      <c r="AT52" s="103"/>
      <c r="AU52" s="103"/>
      <c r="AV52" s="103"/>
      <c r="AW52" s="103"/>
      <c r="AX52" s="103"/>
      <c r="AY52" s="103"/>
      <c r="AZ52" s="103"/>
      <c r="BA52" s="103"/>
      <c r="BB52" s="103"/>
      <c r="BC52" s="103"/>
      <c r="BD52" s="103"/>
      <c r="BE52" s="103"/>
      <c r="BF52" s="103"/>
      <c r="BG52" s="103"/>
      <c r="BH52" s="103"/>
      <c r="BI52" s="103"/>
      <c r="BJ52" s="103"/>
      <c r="BK52" s="103"/>
      <c r="BL52" s="103"/>
      <c r="BM52" s="103"/>
      <c r="BN52" s="103"/>
      <c r="BO52" s="103"/>
      <c r="BP52" s="103"/>
      <c r="BQ52" s="103"/>
      <c r="BR52" s="103"/>
      <c r="BS52" s="103"/>
      <c r="BT52" s="103"/>
    </row>
    <row r="53" spans="2:72" s="27" customFormat="1" ht="21.75" customHeight="1"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</row>
    <row r="54" spans="1:72" ht="21.75" customHeight="1" thickBot="1">
      <c r="A54" s="173" t="s">
        <v>254</v>
      </c>
      <c r="B54" s="173"/>
      <c r="C54" s="173"/>
      <c r="D54" s="173"/>
      <c r="E54" s="173"/>
      <c r="F54" s="173"/>
      <c r="G54" s="173"/>
      <c r="H54" s="173"/>
      <c r="I54" s="173"/>
      <c r="J54" s="28"/>
      <c r="BN54" s="136" t="s">
        <v>270</v>
      </c>
      <c r="BO54" s="177"/>
      <c r="BP54" s="177"/>
      <c r="BQ54" s="177"/>
      <c r="BR54" s="177"/>
      <c r="BS54" s="177"/>
      <c r="BT54" s="177"/>
    </row>
    <row r="55" spans="1:72" ht="21.75" customHeight="1">
      <c r="A55" s="156" t="s">
        <v>43</v>
      </c>
      <c r="B55" s="156"/>
      <c r="C55" s="156"/>
      <c r="D55" s="156"/>
      <c r="E55" s="156"/>
      <c r="F55" s="157"/>
      <c r="G55" s="180" t="s">
        <v>44</v>
      </c>
      <c r="H55" s="181"/>
      <c r="I55" s="181"/>
      <c r="J55" s="182"/>
      <c r="K55" s="182"/>
      <c r="L55" s="182"/>
      <c r="M55" s="182"/>
      <c r="N55" s="182"/>
      <c r="O55" s="182"/>
      <c r="P55" s="182"/>
      <c r="Q55" s="182"/>
      <c r="R55" s="183"/>
      <c r="S55" s="178" t="s">
        <v>45</v>
      </c>
      <c r="T55" s="178"/>
      <c r="U55" s="178"/>
      <c r="V55" s="178"/>
      <c r="W55" s="178"/>
      <c r="X55" s="178"/>
      <c r="Y55" s="178"/>
      <c r="Z55" s="178"/>
      <c r="AA55" s="178"/>
      <c r="AB55" s="178"/>
      <c r="AC55" s="178" t="s">
        <v>261</v>
      </c>
      <c r="AD55" s="178"/>
      <c r="AE55" s="178"/>
      <c r="AF55" s="178"/>
      <c r="AG55" s="178"/>
      <c r="AH55" s="178"/>
      <c r="AI55" s="178"/>
      <c r="AJ55" s="178"/>
      <c r="AK55" s="178"/>
      <c r="AL55" s="158"/>
      <c r="AM55" s="56"/>
      <c r="AN55" s="157" t="s">
        <v>46</v>
      </c>
      <c r="AO55" s="178"/>
      <c r="AP55" s="178"/>
      <c r="AQ55" s="178"/>
      <c r="AR55" s="178"/>
      <c r="AS55" s="178"/>
      <c r="AT55" s="178"/>
      <c r="AU55" s="178"/>
      <c r="AV55" s="178"/>
      <c r="AW55" s="178"/>
      <c r="AX55" s="178" t="s">
        <v>47</v>
      </c>
      <c r="AY55" s="178"/>
      <c r="AZ55" s="178"/>
      <c r="BA55" s="178"/>
      <c r="BB55" s="178"/>
      <c r="BC55" s="178"/>
      <c r="BD55" s="178"/>
      <c r="BE55" s="178"/>
      <c r="BF55" s="178"/>
      <c r="BG55" s="178"/>
      <c r="BH55" s="178" t="s">
        <v>262</v>
      </c>
      <c r="BI55" s="178"/>
      <c r="BJ55" s="178"/>
      <c r="BK55" s="178"/>
      <c r="BL55" s="178"/>
      <c r="BM55" s="178"/>
      <c r="BN55" s="178"/>
      <c r="BO55" s="178"/>
      <c r="BP55" s="178"/>
      <c r="BQ55" s="178"/>
      <c r="BR55" s="204" t="s">
        <v>43</v>
      </c>
      <c r="BS55" s="205"/>
      <c r="BT55" s="206"/>
    </row>
    <row r="56" spans="1:72" ht="21.75" customHeight="1">
      <c r="A56" s="116"/>
      <c r="B56" s="116"/>
      <c r="C56" s="116"/>
      <c r="D56" s="116"/>
      <c r="E56" s="116"/>
      <c r="F56" s="107"/>
      <c r="G56" s="184"/>
      <c r="H56" s="185"/>
      <c r="I56" s="185"/>
      <c r="J56" s="185"/>
      <c r="K56" s="185"/>
      <c r="L56" s="185"/>
      <c r="M56" s="185"/>
      <c r="N56" s="185"/>
      <c r="O56" s="185"/>
      <c r="P56" s="185"/>
      <c r="Q56" s="185"/>
      <c r="R56" s="186"/>
      <c r="S56" s="179"/>
      <c r="T56" s="179"/>
      <c r="U56" s="179"/>
      <c r="V56" s="179"/>
      <c r="W56" s="179"/>
      <c r="X56" s="179"/>
      <c r="Y56" s="179"/>
      <c r="Z56" s="179"/>
      <c r="AA56" s="179"/>
      <c r="AB56" s="179"/>
      <c r="AC56" s="179"/>
      <c r="AD56" s="179"/>
      <c r="AE56" s="179"/>
      <c r="AF56" s="179"/>
      <c r="AG56" s="179"/>
      <c r="AH56" s="179"/>
      <c r="AI56" s="179"/>
      <c r="AJ56" s="179"/>
      <c r="AK56" s="179"/>
      <c r="AL56" s="159"/>
      <c r="AM56" s="56"/>
      <c r="AN56" s="107"/>
      <c r="AO56" s="179"/>
      <c r="AP56" s="179"/>
      <c r="AQ56" s="179"/>
      <c r="AR56" s="179"/>
      <c r="AS56" s="179"/>
      <c r="AT56" s="179"/>
      <c r="AU56" s="179"/>
      <c r="AV56" s="179"/>
      <c r="AW56" s="179"/>
      <c r="AX56" s="179"/>
      <c r="AY56" s="179"/>
      <c r="AZ56" s="179"/>
      <c r="BA56" s="179"/>
      <c r="BB56" s="179"/>
      <c r="BC56" s="179"/>
      <c r="BD56" s="179"/>
      <c r="BE56" s="179"/>
      <c r="BF56" s="179"/>
      <c r="BG56" s="179"/>
      <c r="BH56" s="179"/>
      <c r="BI56" s="179"/>
      <c r="BJ56" s="179"/>
      <c r="BK56" s="179"/>
      <c r="BL56" s="179"/>
      <c r="BM56" s="179"/>
      <c r="BN56" s="179"/>
      <c r="BO56" s="179"/>
      <c r="BP56" s="179"/>
      <c r="BQ56" s="179"/>
      <c r="BR56" s="207"/>
      <c r="BS56" s="207"/>
      <c r="BT56" s="208"/>
    </row>
    <row r="57" spans="1:72" s="27" customFormat="1" ht="21.75" customHeight="1">
      <c r="A57" s="56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43"/>
      <c r="S57" s="44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56"/>
      <c r="AV57" s="56"/>
      <c r="AW57" s="56"/>
      <c r="AX57" s="56"/>
      <c r="AY57" s="56"/>
      <c r="AZ57" s="56"/>
      <c r="BA57" s="56"/>
      <c r="BB57" s="56"/>
      <c r="BC57" s="56"/>
      <c r="BD57" s="56"/>
      <c r="BE57" s="56"/>
      <c r="BF57" s="56"/>
      <c r="BG57" s="56"/>
      <c r="BH57" s="56"/>
      <c r="BI57" s="56"/>
      <c r="BJ57" s="56"/>
      <c r="BK57" s="56"/>
      <c r="BL57" s="56"/>
      <c r="BM57" s="56"/>
      <c r="BN57" s="56"/>
      <c r="BO57" s="56"/>
      <c r="BP57" s="56"/>
      <c r="BQ57" s="56"/>
      <c r="BR57" s="44"/>
      <c r="BS57" s="56"/>
      <c r="BT57" s="56"/>
    </row>
    <row r="58" spans="3:72" s="27" customFormat="1" ht="23.25" customHeight="1">
      <c r="C58" s="68"/>
      <c r="E58" s="46" t="s">
        <v>102</v>
      </c>
      <c r="H58" s="193" t="s">
        <v>103</v>
      </c>
      <c r="I58" s="193"/>
      <c r="J58" s="193"/>
      <c r="K58" s="193"/>
      <c r="L58" s="193"/>
      <c r="M58" s="193"/>
      <c r="N58" s="193"/>
      <c r="O58" s="193"/>
      <c r="P58" s="193"/>
      <c r="Q58" s="193"/>
      <c r="R58" s="43"/>
      <c r="S58" s="99">
        <v>8</v>
      </c>
      <c r="T58" s="128"/>
      <c r="U58" s="128"/>
      <c r="V58" s="128"/>
      <c r="W58" s="128"/>
      <c r="X58" s="128"/>
      <c r="Y58" s="128"/>
      <c r="Z58" s="128"/>
      <c r="AA58" s="128"/>
      <c r="AB58" s="128"/>
      <c r="AC58" s="94">
        <v>139</v>
      </c>
      <c r="AD58" s="94"/>
      <c r="AE58" s="94"/>
      <c r="AF58" s="94"/>
      <c r="AG58" s="94"/>
      <c r="AH58" s="94"/>
      <c r="AI58" s="94"/>
      <c r="AJ58" s="94"/>
      <c r="AK58" s="94"/>
      <c r="AL58" s="94"/>
      <c r="AM58" s="81"/>
      <c r="AN58" s="94">
        <v>279225</v>
      </c>
      <c r="AO58" s="94"/>
      <c r="AP58" s="94"/>
      <c r="AQ58" s="94"/>
      <c r="AR58" s="94"/>
      <c r="AS58" s="94"/>
      <c r="AT58" s="94"/>
      <c r="AU58" s="94"/>
      <c r="AV58" s="94"/>
      <c r="AW58" s="94"/>
      <c r="AX58" s="94">
        <v>29793</v>
      </c>
      <c r="AY58" s="94"/>
      <c r="AZ58" s="94"/>
      <c r="BA58" s="94"/>
      <c r="BB58" s="94"/>
      <c r="BC58" s="94"/>
      <c r="BD58" s="94"/>
      <c r="BE58" s="94"/>
      <c r="BF58" s="94"/>
      <c r="BG58" s="94"/>
      <c r="BH58" s="94">
        <v>672</v>
      </c>
      <c r="BI58" s="94"/>
      <c r="BJ58" s="94"/>
      <c r="BK58" s="94"/>
      <c r="BL58" s="94"/>
      <c r="BM58" s="94"/>
      <c r="BN58" s="94"/>
      <c r="BO58" s="94"/>
      <c r="BP58" s="94"/>
      <c r="BQ58" s="94"/>
      <c r="BR58" s="196" t="s">
        <v>102</v>
      </c>
      <c r="BS58" s="197"/>
      <c r="BT58" s="197"/>
    </row>
    <row r="59" spans="3:72" s="27" customFormat="1" ht="23.25" customHeight="1">
      <c r="C59" s="56"/>
      <c r="D59" s="56"/>
      <c r="E59" s="56"/>
      <c r="F59" s="56"/>
      <c r="G59" s="56"/>
      <c r="H59" s="193"/>
      <c r="I59" s="193"/>
      <c r="J59" s="193"/>
      <c r="K59" s="193"/>
      <c r="L59" s="193"/>
      <c r="M59" s="193"/>
      <c r="N59" s="193"/>
      <c r="O59" s="193"/>
      <c r="P59" s="193"/>
      <c r="Q59" s="193"/>
      <c r="R59" s="43"/>
      <c r="S59" s="99"/>
      <c r="T59" s="128"/>
      <c r="U59" s="128"/>
      <c r="V59" s="128"/>
      <c r="W59" s="128"/>
      <c r="X59" s="128"/>
      <c r="Y59" s="128"/>
      <c r="Z59" s="128"/>
      <c r="AA59" s="128"/>
      <c r="AB59" s="128"/>
      <c r="AC59" s="94"/>
      <c r="AD59" s="94"/>
      <c r="AE59" s="94"/>
      <c r="AF59" s="94"/>
      <c r="AG59" s="94"/>
      <c r="AH59" s="94"/>
      <c r="AI59" s="94"/>
      <c r="AJ59" s="94"/>
      <c r="AK59" s="94"/>
      <c r="AL59" s="94"/>
      <c r="AM59" s="81"/>
      <c r="AN59" s="94"/>
      <c r="AO59" s="94"/>
      <c r="AP59" s="94"/>
      <c r="AQ59" s="94"/>
      <c r="AR59" s="94"/>
      <c r="AS59" s="94"/>
      <c r="AT59" s="94"/>
      <c r="AU59" s="94"/>
      <c r="AV59" s="94"/>
      <c r="AW59" s="94"/>
      <c r="AX59" s="94"/>
      <c r="AY59" s="94"/>
      <c r="AZ59" s="94"/>
      <c r="BA59" s="94"/>
      <c r="BB59" s="94"/>
      <c r="BC59" s="94"/>
      <c r="BD59" s="94"/>
      <c r="BE59" s="94"/>
      <c r="BF59" s="94"/>
      <c r="BG59" s="94"/>
      <c r="BH59" s="94"/>
      <c r="BI59" s="94"/>
      <c r="BJ59" s="94"/>
      <c r="BK59" s="94"/>
      <c r="BL59" s="94"/>
      <c r="BM59" s="94"/>
      <c r="BN59" s="94"/>
      <c r="BO59" s="94"/>
      <c r="BP59" s="94"/>
      <c r="BQ59" s="94"/>
      <c r="BR59" s="196"/>
      <c r="BS59" s="197"/>
      <c r="BT59" s="197"/>
    </row>
    <row r="60" spans="3:72" s="27" customFormat="1" ht="23.25" customHeight="1">
      <c r="C60" s="68" t="s">
        <v>104</v>
      </c>
      <c r="E60" s="46"/>
      <c r="H60" s="193" t="s">
        <v>105</v>
      </c>
      <c r="I60" s="193"/>
      <c r="J60" s="193"/>
      <c r="K60" s="193"/>
      <c r="L60" s="193"/>
      <c r="M60" s="193"/>
      <c r="N60" s="193"/>
      <c r="O60" s="193"/>
      <c r="P60" s="193"/>
      <c r="Q60" s="193"/>
      <c r="R60" s="56"/>
      <c r="S60" s="99">
        <f>IF((SUM(S62:AB66))=0,"－",(SUM(S62:AB66)))</f>
        <v>155</v>
      </c>
      <c r="T60" s="94"/>
      <c r="U60" s="94"/>
      <c r="V60" s="94"/>
      <c r="W60" s="94"/>
      <c r="X60" s="94"/>
      <c r="Y60" s="94"/>
      <c r="Z60" s="94"/>
      <c r="AA60" s="94"/>
      <c r="AB60" s="94"/>
      <c r="AC60" s="94">
        <f>IF((SUM(AC62:AL66))=0,"－",(SUM(AC62:AL66)))</f>
        <v>473</v>
      </c>
      <c r="AD60" s="94"/>
      <c r="AE60" s="94"/>
      <c r="AF60" s="94"/>
      <c r="AG60" s="94"/>
      <c r="AH60" s="94"/>
      <c r="AI60" s="94"/>
      <c r="AJ60" s="94"/>
      <c r="AK60" s="94"/>
      <c r="AL60" s="94"/>
      <c r="AM60" s="81"/>
      <c r="AN60" s="94">
        <f>IF((SUM(AN62:AW66))=0,"－",(SUM(AN62:AW66)))</f>
        <v>559311</v>
      </c>
      <c r="AO60" s="94"/>
      <c r="AP60" s="94"/>
      <c r="AQ60" s="94"/>
      <c r="AR60" s="94"/>
      <c r="AS60" s="94"/>
      <c r="AT60" s="94"/>
      <c r="AU60" s="94"/>
      <c r="AV60" s="94"/>
      <c r="AW60" s="94"/>
      <c r="AX60" s="94">
        <f>IF((SUM(AX62:BG66))=0,"…",(SUM(AX62:BG66)))</f>
        <v>115581</v>
      </c>
      <c r="AY60" s="94"/>
      <c r="AZ60" s="94"/>
      <c r="BA60" s="94"/>
      <c r="BB60" s="94"/>
      <c r="BC60" s="94"/>
      <c r="BD60" s="94"/>
      <c r="BE60" s="94"/>
      <c r="BF60" s="94"/>
      <c r="BG60" s="94"/>
      <c r="BH60" s="94">
        <f>IF((SUM(BH62:BQ66))=0,"…",(SUM(BH62:BQ66)))</f>
        <v>9703</v>
      </c>
      <c r="BI60" s="94"/>
      <c r="BJ60" s="94"/>
      <c r="BK60" s="94"/>
      <c r="BL60" s="94"/>
      <c r="BM60" s="94"/>
      <c r="BN60" s="94"/>
      <c r="BO60" s="94"/>
      <c r="BP60" s="94"/>
      <c r="BQ60" s="94"/>
      <c r="BR60" s="198" t="s">
        <v>104</v>
      </c>
      <c r="BS60" s="199"/>
      <c r="BT60" s="199"/>
    </row>
    <row r="61" spans="3:72" s="27" customFormat="1" ht="23.25" customHeight="1">
      <c r="C61" s="68"/>
      <c r="E61" s="46"/>
      <c r="H61" s="193"/>
      <c r="I61" s="193"/>
      <c r="J61" s="193"/>
      <c r="K61" s="193"/>
      <c r="L61" s="193"/>
      <c r="M61" s="193"/>
      <c r="N61" s="193"/>
      <c r="O61" s="193"/>
      <c r="P61" s="193"/>
      <c r="Q61" s="193"/>
      <c r="R61" s="43"/>
      <c r="S61" s="99"/>
      <c r="T61" s="128"/>
      <c r="U61" s="128"/>
      <c r="V61" s="128"/>
      <c r="W61" s="128"/>
      <c r="X61" s="128"/>
      <c r="Y61" s="128"/>
      <c r="Z61" s="128"/>
      <c r="AA61" s="128"/>
      <c r="AB61" s="128"/>
      <c r="AC61" s="94"/>
      <c r="AD61" s="94"/>
      <c r="AE61" s="94"/>
      <c r="AF61" s="94"/>
      <c r="AG61" s="94"/>
      <c r="AH61" s="94"/>
      <c r="AI61" s="94"/>
      <c r="AJ61" s="94"/>
      <c r="AK61" s="94"/>
      <c r="AL61" s="94"/>
      <c r="AM61" s="81"/>
      <c r="AN61" s="94"/>
      <c r="AO61" s="94"/>
      <c r="AP61" s="94"/>
      <c r="AQ61" s="94"/>
      <c r="AR61" s="94"/>
      <c r="AS61" s="94"/>
      <c r="AT61" s="94"/>
      <c r="AU61" s="94"/>
      <c r="AV61" s="94"/>
      <c r="AW61" s="94"/>
      <c r="AX61" s="94"/>
      <c r="AY61" s="94"/>
      <c r="AZ61" s="94"/>
      <c r="BA61" s="94"/>
      <c r="BB61" s="94"/>
      <c r="BC61" s="94"/>
      <c r="BD61" s="94"/>
      <c r="BE61" s="94"/>
      <c r="BF61" s="94"/>
      <c r="BG61" s="94"/>
      <c r="BH61" s="94"/>
      <c r="BI61" s="94"/>
      <c r="BJ61" s="94"/>
      <c r="BK61" s="94"/>
      <c r="BL61" s="94"/>
      <c r="BM61" s="94"/>
      <c r="BN61" s="94"/>
      <c r="BO61" s="94"/>
      <c r="BP61" s="94"/>
      <c r="BQ61" s="94"/>
      <c r="BR61" s="196"/>
      <c r="BS61" s="197"/>
      <c r="BT61" s="197"/>
    </row>
    <row r="62" spans="3:72" s="27" customFormat="1" ht="23.25" customHeight="1">
      <c r="C62" s="75"/>
      <c r="D62" s="56"/>
      <c r="E62" s="39" t="s">
        <v>106</v>
      </c>
      <c r="F62" s="56"/>
      <c r="G62" s="56"/>
      <c r="H62" s="193" t="s">
        <v>107</v>
      </c>
      <c r="I62" s="193"/>
      <c r="J62" s="193"/>
      <c r="K62" s="193"/>
      <c r="L62" s="193"/>
      <c r="M62" s="193"/>
      <c r="N62" s="193"/>
      <c r="O62" s="193"/>
      <c r="P62" s="193"/>
      <c r="Q62" s="193"/>
      <c r="R62" s="43"/>
      <c r="S62" s="99">
        <v>29</v>
      </c>
      <c r="T62" s="94"/>
      <c r="U62" s="94"/>
      <c r="V62" s="94"/>
      <c r="W62" s="94"/>
      <c r="X62" s="94"/>
      <c r="Y62" s="94"/>
      <c r="Z62" s="94"/>
      <c r="AA62" s="94"/>
      <c r="AB62" s="94"/>
      <c r="AC62" s="94">
        <v>77</v>
      </c>
      <c r="AD62" s="94"/>
      <c r="AE62" s="94"/>
      <c r="AF62" s="94"/>
      <c r="AG62" s="94"/>
      <c r="AH62" s="94"/>
      <c r="AI62" s="94"/>
      <c r="AJ62" s="94"/>
      <c r="AK62" s="94"/>
      <c r="AL62" s="94"/>
      <c r="AM62" s="81"/>
      <c r="AN62" s="94">
        <v>61374</v>
      </c>
      <c r="AO62" s="94"/>
      <c r="AP62" s="94"/>
      <c r="AQ62" s="94"/>
      <c r="AR62" s="94"/>
      <c r="AS62" s="94"/>
      <c r="AT62" s="94"/>
      <c r="AU62" s="94"/>
      <c r="AV62" s="94"/>
      <c r="AW62" s="94"/>
      <c r="AX62" s="94">
        <v>27670</v>
      </c>
      <c r="AY62" s="94"/>
      <c r="AZ62" s="94"/>
      <c r="BA62" s="94"/>
      <c r="BB62" s="94"/>
      <c r="BC62" s="94"/>
      <c r="BD62" s="94"/>
      <c r="BE62" s="94"/>
      <c r="BF62" s="94"/>
      <c r="BG62" s="94"/>
      <c r="BH62" s="94">
        <v>4473</v>
      </c>
      <c r="BI62" s="94"/>
      <c r="BJ62" s="94"/>
      <c r="BK62" s="94"/>
      <c r="BL62" s="94"/>
      <c r="BM62" s="94"/>
      <c r="BN62" s="94"/>
      <c r="BO62" s="94"/>
      <c r="BP62" s="94"/>
      <c r="BQ62" s="94"/>
      <c r="BR62" s="196" t="s">
        <v>106</v>
      </c>
      <c r="BS62" s="197"/>
      <c r="BT62" s="197"/>
    </row>
    <row r="63" spans="3:72" s="27" customFormat="1" ht="23.25" customHeight="1">
      <c r="C63" s="75"/>
      <c r="D63" s="56"/>
      <c r="E63" s="39" t="s">
        <v>108</v>
      </c>
      <c r="F63" s="56"/>
      <c r="G63" s="56"/>
      <c r="H63" s="193" t="s">
        <v>109</v>
      </c>
      <c r="I63" s="193"/>
      <c r="J63" s="193"/>
      <c r="K63" s="193"/>
      <c r="L63" s="193"/>
      <c r="M63" s="193"/>
      <c r="N63" s="193"/>
      <c r="O63" s="193"/>
      <c r="P63" s="193"/>
      <c r="Q63" s="193"/>
      <c r="R63" s="43"/>
      <c r="S63" s="99">
        <v>19</v>
      </c>
      <c r="T63" s="94"/>
      <c r="U63" s="94"/>
      <c r="V63" s="94"/>
      <c r="W63" s="94"/>
      <c r="X63" s="94"/>
      <c r="Y63" s="94"/>
      <c r="Z63" s="94"/>
      <c r="AA63" s="94"/>
      <c r="AB63" s="94"/>
      <c r="AC63" s="94">
        <v>60</v>
      </c>
      <c r="AD63" s="94"/>
      <c r="AE63" s="94"/>
      <c r="AF63" s="94"/>
      <c r="AG63" s="94"/>
      <c r="AH63" s="94"/>
      <c r="AI63" s="94"/>
      <c r="AJ63" s="94"/>
      <c r="AK63" s="94"/>
      <c r="AL63" s="94"/>
      <c r="AM63" s="81"/>
      <c r="AN63" s="94">
        <v>108282</v>
      </c>
      <c r="AO63" s="94"/>
      <c r="AP63" s="94"/>
      <c r="AQ63" s="94"/>
      <c r="AR63" s="94"/>
      <c r="AS63" s="94"/>
      <c r="AT63" s="94"/>
      <c r="AU63" s="94"/>
      <c r="AV63" s="94"/>
      <c r="AW63" s="94"/>
      <c r="AX63" s="94">
        <v>23686</v>
      </c>
      <c r="AY63" s="94"/>
      <c r="AZ63" s="94"/>
      <c r="BA63" s="94"/>
      <c r="BB63" s="94"/>
      <c r="BC63" s="94"/>
      <c r="BD63" s="94"/>
      <c r="BE63" s="94"/>
      <c r="BF63" s="94"/>
      <c r="BG63" s="94"/>
      <c r="BH63" s="94" t="s">
        <v>37</v>
      </c>
      <c r="BI63" s="94"/>
      <c r="BJ63" s="94"/>
      <c r="BK63" s="94"/>
      <c r="BL63" s="94"/>
      <c r="BM63" s="94"/>
      <c r="BN63" s="94"/>
      <c r="BO63" s="94"/>
      <c r="BP63" s="94"/>
      <c r="BQ63" s="94"/>
      <c r="BR63" s="196" t="s">
        <v>108</v>
      </c>
      <c r="BS63" s="197"/>
      <c r="BT63" s="197"/>
    </row>
    <row r="64" spans="3:72" s="27" customFormat="1" ht="23.25" customHeight="1">
      <c r="C64" s="68"/>
      <c r="E64" s="46" t="s">
        <v>110</v>
      </c>
      <c r="H64" s="193" t="s">
        <v>111</v>
      </c>
      <c r="I64" s="193"/>
      <c r="J64" s="193"/>
      <c r="K64" s="193"/>
      <c r="L64" s="193"/>
      <c r="M64" s="193"/>
      <c r="N64" s="193"/>
      <c r="O64" s="193"/>
      <c r="P64" s="193"/>
      <c r="Q64" s="193"/>
      <c r="R64" s="43"/>
      <c r="S64" s="99">
        <v>61</v>
      </c>
      <c r="T64" s="128"/>
      <c r="U64" s="128"/>
      <c r="V64" s="128"/>
      <c r="W64" s="128"/>
      <c r="X64" s="128"/>
      <c r="Y64" s="128"/>
      <c r="Z64" s="128"/>
      <c r="AA64" s="128"/>
      <c r="AB64" s="128"/>
      <c r="AC64" s="94">
        <v>157</v>
      </c>
      <c r="AD64" s="94"/>
      <c r="AE64" s="94"/>
      <c r="AF64" s="94"/>
      <c r="AG64" s="94"/>
      <c r="AH64" s="94"/>
      <c r="AI64" s="94"/>
      <c r="AJ64" s="94"/>
      <c r="AK64" s="94"/>
      <c r="AL64" s="94"/>
      <c r="AM64" s="81"/>
      <c r="AN64" s="94">
        <v>194589</v>
      </c>
      <c r="AO64" s="94"/>
      <c r="AP64" s="94"/>
      <c r="AQ64" s="94"/>
      <c r="AR64" s="94"/>
      <c r="AS64" s="94"/>
      <c r="AT64" s="94"/>
      <c r="AU64" s="94"/>
      <c r="AV64" s="94"/>
      <c r="AW64" s="94"/>
      <c r="AX64" s="94">
        <v>32639</v>
      </c>
      <c r="AY64" s="94"/>
      <c r="AZ64" s="94"/>
      <c r="BA64" s="94"/>
      <c r="BB64" s="94"/>
      <c r="BC64" s="94"/>
      <c r="BD64" s="94"/>
      <c r="BE64" s="94"/>
      <c r="BF64" s="94"/>
      <c r="BG64" s="94"/>
      <c r="BH64" s="94">
        <v>480</v>
      </c>
      <c r="BI64" s="94"/>
      <c r="BJ64" s="94"/>
      <c r="BK64" s="94"/>
      <c r="BL64" s="94"/>
      <c r="BM64" s="94"/>
      <c r="BN64" s="94"/>
      <c r="BO64" s="94"/>
      <c r="BP64" s="94"/>
      <c r="BQ64" s="94"/>
      <c r="BR64" s="196" t="s">
        <v>110</v>
      </c>
      <c r="BS64" s="96"/>
      <c r="BT64" s="96"/>
    </row>
    <row r="65" spans="3:72" s="27" customFormat="1" ht="23.25" customHeight="1">
      <c r="C65" s="68"/>
      <c r="E65" s="46" t="s">
        <v>112</v>
      </c>
      <c r="H65" s="193" t="s">
        <v>113</v>
      </c>
      <c r="I65" s="193"/>
      <c r="J65" s="193"/>
      <c r="K65" s="193"/>
      <c r="L65" s="193"/>
      <c r="M65" s="193"/>
      <c r="N65" s="193"/>
      <c r="O65" s="193"/>
      <c r="P65" s="193"/>
      <c r="Q65" s="193"/>
      <c r="R65" s="43"/>
      <c r="S65" s="99">
        <v>11</v>
      </c>
      <c r="T65" s="128"/>
      <c r="U65" s="128"/>
      <c r="V65" s="128"/>
      <c r="W65" s="128"/>
      <c r="X65" s="128"/>
      <c r="Y65" s="128"/>
      <c r="Z65" s="128"/>
      <c r="AA65" s="128"/>
      <c r="AB65" s="128"/>
      <c r="AC65" s="94">
        <v>35</v>
      </c>
      <c r="AD65" s="94"/>
      <c r="AE65" s="94"/>
      <c r="AF65" s="94"/>
      <c r="AG65" s="94"/>
      <c r="AH65" s="94"/>
      <c r="AI65" s="94"/>
      <c r="AJ65" s="94"/>
      <c r="AK65" s="94"/>
      <c r="AL65" s="94"/>
      <c r="AM65" s="81"/>
      <c r="AN65" s="94">
        <v>42180</v>
      </c>
      <c r="AO65" s="94"/>
      <c r="AP65" s="94"/>
      <c r="AQ65" s="94"/>
      <c r="AR65" s="94"/>
      <c r="AS65" s="94"/>
      <c r="AT65" s="94"/>
      <c r="AU65" s="94"/>
      <c r="AV65" s="94"/>
      <c r="AW65" s="94"/>
      <c r="AX65" s="94">
        <v>12165</v>
      </c>
      <c r="AY65" s="94"/>
      <c r="AZ65" s="94"/>
      <c r="BA65" s="94"/>
      <c r="BB65" s="94"/>
      <c r="BC65" s="94"/>
      <c r="BD65" s="94"/>
      <c r="BE65" s="94"/>
      <c r="BF65" s="94"/>
      <c r="BG65" s="94"/>
      <c r="BH65" s="94">
        <v>197</v>
      </c>
      <c r="BI65" s="94"/>
      <c r="BJ65" s="94"/>
      <c r="BK65" s="94"/>
      <c r="BL65" s="94"/>
      <c r="BM65" s="94"/>
      <c r="BN65" s="94"/>
      <c r="BO65" s="94"/>
      <c r="BP65" s="94"/>
      <c r="BQ65" s="94"/>
      <c r="BR65" s="196" t="s">
        <v>112</v>
      </c>
      <c r="BS65" s="96"/>
      <c r="BT65" s="96"/>
    </row>
    <row r="66" spans="3:72" s="27" customFormat="1" ht="23.25" customHeight="1">
      <c r="C66" s="68"/>
      <c r="E66" s="46" t="s">
        <v>114</v>
      </c>
      <c r="H66" s="193" t="s">
        <v>115</v>
      </c>
      <c r="I66" s="193"/>
      <c r="J66" s="193"/>
      <c r="K66" s="193"/>
      <c r="L66" s="193"/>
      <c r="M66" s="193"/>
      <c r="N66" s="193"/>
      <c r="O66" s="193"/>
      <c r="P66" s="193"/>
      <c r="Q66" s="193"/>
      <c r="R66" s="43"/>
      <c r="S66" s="99">
        <v>35</v>
      </c>
      <c r="T66" s="128"/>
      <c r="U66" s="128"/>
      <c r="V66" s="128"/>
      <c r="W66" s="128"/>
      <c r="X66" s="128"/>
      <c r="Y66" s="128"/>
      <c r="Z66" s="128"/>
      <c r="AA66" s="128"/>
      <c r="AB66" s="128"/>
      <c r="AC66" s="94">
        <v>144</v>
      </c>
      <c r="AD66" s="94"/>
      <c r="AE66" s="94"/>
      <c r="AF66" s="94"/>
      <c r="AG66" s="94"/>
      <c r="AH66" s="94"/>
      <c r="AI66" s="94"/>
      <c r="AJ66" s="94"/>
      <c r="AK66" s="94"/>
      <c r="AL66" s="94"/>
      <c r="AM66" s="81"/>
      <c r="AN66" s="94">
        <v>152886</v>
      </c>
      <c r="AO66" s="94"/>
      <c r="AP66" s="94"/>
      <c r="AQ66" s="94"/>
      <c r="AR66" s="94"/>
      <c r="AS66" s="94"/>
      <c r="AT66" s="94"/>
      <c r="AU66" s="94"/>
      <c r="AV66" s="94"/>
      <c r="AW66" s="94"/>
      <c r="AX66" s="94">
        <v>19421</v>
      </c>
      <c r="AY66" s="94"/>
      <c r="AZ66" s="94"/>
      <c r="BA66" s="94"/>
      <c r="BB66" s="94"/>
      <c r="BC66" s="94"/>
      <c r="BD66" s="94"/>
      <c r="BE66" s="94"/>
      <c r="BF66" s="94"/>
      <c r="BG66" s="94"/>
      <c r="BH66" s="94">
        <v>4553</v>
      </c>
      <c r="BI66" s="94"/>
      <c r="BJ66" s="94"/>
      <c r="BK66" s="94"/>
      <c r="BL66" s="94"/>
      <c r="BM66" s="94"/>
      <c r="BN66" s="94"/>
      <c r="BO66" s="94"/>
      <c r="BP66" s="94"/>
      <c r="BQ66" s="94"/>
      <c r="BR66" s="196" t="s">
        <v>114</v>
      </c>
      <c r="BS66" s="96"/>
      <c r="BT66" s="96"/>
    </row>
    <row r="67" spans="3:72" s="27" customFormat="1" ht="23.25" customHeight="1">
      <c r="C67" s="68"/>
      <c r="E67" s="46"/>
      <c r="H67" s="193"/>
      <c r="I67" s="193"/>
      <c r="J67" s="193"/>
      <c r="K67" s="193"/>
      <c r="L67" s="193"/>
      <c r="M67" s="193"/>
      <c r="N67" s="193"/>
      <c r="O67" s="193"/>
      <c r="P67" s="193"/>
      <c r="Q67" s="193"/>
      <c r="R67" s="43"/>
      <c r="S67" s="99"/>
      <c r="T67" s="128"/>
      <c r="U67" s="128"/>
      <c r="V67" s="128"/>
      <c r="W67" s="128"/>
      <c r="X67" s="128"/>
      <c r="Y67" s="128"/>
      <c r="Z67" s="128"/>
      <c r="AA67" s="128"/>
      <c r="AB67" s="128"/>
      <c r="AC67" s="94"/>
      <c r="AD67" s="94"/>
      <c r="AE67" s="94"/>
      <c r="AF67" s="94"/>
      <c r="AG67" s="94"/>
      <c r="AH67" s="94"/>
      <c r="AI67" s="94"/>
      <c r="AJ67" s="94"/>
      <c r="AK67" s="94"/>
      <c r="AL67" s="94"/>
      <c r="AM67" s="81"/>
      <c r="AN67" s="94"/>
      <c r="AO67" s="94"/>
      <c r="AP67" s="94"/>
      <c r="AQ67" s="94"/>
      <c r="AR67" s="94"/>
      <c r="AS67" s="94"/>
      <c r="AT67" s="94"/>
      <c r="AU67" s="94"/>
      <c r="AV67" s="94"/>
      <c r="AW67" s="94"/>
      <c r="AX67" s="94"/>
      <c r="AY67" s="94"/>
      <c r="AZ67" s="94"/>
      <c r="BA67" s="94"/>
      <c r="BB67" s="94"/>
      <c r="BC67" s="94"/>
      <c r="BD67" s="94"/>
      <c r="BE67" s="94"/>
      <c r="BF67" s="94"/>
      <c r="BG67" s="94"/>
      <c r="BH67" s="94"/>
      <c r="BI67" s="94"/>
      <c r="BJ67" s="94"/>
      <c r="BK67" s="94"/>
      <c r="BL67" s="94"/>
      <c r="BM67" s="94"/>
      <c r="BN67" s="94"/>
      <c r="BO67" s="94"/>
      <c r="BP67" s="94"/>
      <c r="BQ67" s="94"/>
      <c r="BR67" s="196"/>
      <c r="BS67" s="197"/>
      <c r="BT67" s="197"/>
    </row>
    <row r="68" spans="3:72" s="27" customFormat="1" ht="23.25" customHeight="1">
      <c r="C68" s="68" t="s">
        <v>38</v>
      </c>
      <c r="E68" s="46"/>
      <c r="H68" s="193" t="s">
        <v>116</v>
      </c>
      <c r="I68" s="193"/>
      <c r="J68" s="193"/>
      <c r="K68" s="193"/>
      <c r="L68" s="193"/>
      <c r="M68" s="193"/>
      <c r="N68" s="193"/>
      <c r="O68" s="193"/>
      <c r="P68" s="193"/>
      <c r="Q68" s="193"/>
      <c r="R68" s="56"/>
      <c r="S68" s="99">
        <f>IF((SUM(S70:AB77))=0,"－",(SUM(S70:AB77)))</f>
        <v>520</v>
      </c>
      <c r="T68" s="94"/>
      <c r="U68" s="94"/>
      <c r="V68" s="94"/>
      <c r="W68" s="94"/>
      <c r="X68" s="94"/>
      <c r="Y68" s="94"/>
      <c r="Z68" s="94"/>
      <c r="AA68" s="94"/>
      <c r="AB68" s="94"/>
      <c r="AC68" s="94">
        <f>IF((SUM(AC70:AL77))=0,"－",(SUM(AC70:AL77)))</f>
        <v>3849</v>
      </c>
      <c r="AD68" s="94"/>
      <c r="AE68" s="94"/>
      <c r="AF68" s="94"/>
      <c r="AG68" s="94"/>
      <c r="AH68" s="94"/>
      <c r="AI68" s="94"/>
      <c r="AJ68" s="94"/>
      <c r="AK68" s="94"/>
      <c r="AL68" s="94"/>
      <c r="AM68" s="81"/>
      <c r="AN68" s="94">
        <f>IF((SUM(AN70:AW77))=0,"－",(SUM(AN70:AW77)))</f>
        <v>4211200</v>
      </c>
      <c r="AO68" s="94"/>
      <c r="AP68" s="94"/>
      <c r="AQ68" s="94"/>
      <c r="AR68" s="94"/>
      <c r="AS68" s="94"/>
      <c r="AT68" s="94"/>
      <c r="AU68" s="94"/>
      <c r="AV68" s="94"/>
      <c r="AW68" s="94"/>
      <c r="AX68" s="94">
        <f>IF((SUM(AX70:BG77))=0,"…",(SUM(AX70:BG77)))</f>
        <v>158102</v>
      </c>
      <c r="AY68" s="94"/>
      <c r="AZ68" s="94"/>
      <c r="BA68" s="94"/>
      <c r="BB68" s="94"/>
      <c r="BC68" s="94"/>
      <c r="BD68" s="94"/>
      <c r="BE68" s="94"/>
      <c r="BF68" s="94"/>
      <c r="BG68" s="94"/>
      <c r="BH68" s="94">
        <f>IF((SUM(BH70:BQ77))=0,"…",(SUM(BH70:BQ77)))</f>
        <v>75361</v>
      </c>
      <c r="BI68" s="94"/>
      <c r="BJ68" s="94"/>
      <c r="BK68" s="94"/>
      <c r="BL68" s="94"/>
      <c r="BM68" s="94"/>
      <c r="BN68" s="94"/>
      <c r="BO68" s="94"/>
      <c r="BP68" s="94"/>
      <c r="BQ68" s="94"/>
      <c r="BR68" s="198" t="s">
        <v>38</v>
      </c>
      <c r="BS68" s="199"/>
      <c r="BT68" s="199"/>
    </row>
    <row r="69" spans="3:72" s="27" customFormat="1" ht="23.25" customHeight="1">
      <c r="C69" s="68"/>
      <c r="E69" s="46"/>
      <c r="H69" s="193"/>
      <c r="I69" s="193"/>
      <c r="J69" s="193"/>
      <c r="K69" s="193"/>
      <c r="L69" s="193"/>
      <c r="M69" s="193"/>
      <c r="N69" s="193"/>
      <c r="O69" s="193"/>
      <c r="P69" s="193"/>
      <c r="Q69" s="193"/>
      <c r="R69" s="43"/>
      <c r="S69" s="99"/>
      <c r="T69" s="128"/>
      <c r="U69" s="128"/>
      <c r="V69" s="128"/>
      <c r="W69" s="128"/>
      <c r="X69" s="128"/>
      <c r="Y69" s="128"/>
      <c r="Z69" s="128"/>
      <c r="AA69" s="128"/>
      <c r="AB69" s="128"/>
      <c r="AC69" s="94"/>
      <c r="AD69" s="94"/>
      <c r="AE69" s="94"/>
      <c r="AF69" s="94"/>
      <c r="AG69" s="94"/>
      <c r="AH69" s="94"/>
      <c r="AI69" s="94"/>
      <c r="AJ69" s="94"/>
      <c r="AK69" s="94"/>
      <c r="AL69" s="94"/>
      <c r="AM69" s="81"/>
      <c r="AN69" s="94"/>
      <c r="AO69" s="94"/>
      <c r="AP69" s="94"/>
      <c r="AQ69" s="94"/>
      <c r="AR69" s="94"/>
      <c r="AS69" s="94"/>
      <c r="AT69" s="94"/>
      <c r="AU69" s="94"/>
      <c r="AV69" s="94"/>
      <c r="AW69" s="94"/>
      <c r="AX69" s="94"/>
      <c r="AY69" s="94"/>
      <c r="AZ69" s="94"/>
      <c r="BA69" s="94"/>
      <c r="BB69" s="94"/>
      <c r="BC69" s="94"/>
      <c r="BD69" s="94"/>
      <c r="BE69" s="94"/>
      <c r="BF69" s="94"/>
      <c r="BG69" s="94"/>
      <c r="BH69" s="94"/>
      <c r="BI69" s="94"/>
      <c r="BJ69" s="94"/>
      <c r="BK69" s="94"/>
      <c r="BL69" s="94"/>
      <c r="BM69" s="94"/>
      <c r="BN69" s="94"/>
      <c r="BO69" s="94"/>
      <c r="BP69" s="94"/>
      <c r="BQ69" s="94"/>
      <c r="BR69" s="196"/>
      <c r="BS69" s="197"/>
      <c r="BT69" s="197"/>
    </row>
    <row r="70" spans="3:72" s="27" customFormat="1" ht="23.25" customHeight="1">
      <c r="C70" s="68"/>
      <c r="E70" s="46" t="s">
        <v>117</v>
      </c>
      <c r="H70" s="193" t="s">
        <v>118</v>
      </c>
      <c r="I70" s="193"/>
      <c r="J70" s="193"/>
      <c r="K70" s="193"/>
      <c r="L70" s="193"/>
      <c r="M70" s="193"/>
      <c r="N70" s="193"/>
      <c r="O70" s="193"/>
      <c r="P70" s="193"/>
      <c r="Q70" s="193"/>
      <c r="R70" s="43"/>
      <c r="S70" s="99">
        <v>34</v>
      </c>
      <c r="T70" s="128"/>
      <c r="U70" s="128"/>
      <c r="V70" s="128"/>
      <c r="W70" s="128"/>
      <c r="X70" s="128"/>
      <c r="Y70" s="128"/>
      <c r="Z70" s="128"/>
      <c r="AA70" s="128"/>
      <c r="AB70" s="128"/>
      <c r="AC70" s="94">
        <v>1017</v>
      </c>
      <c r="AD70" s="94"/>
      <c r="AE70" s="94"/>
      <c r="AF70" s="94"/>
      <c r="AG70" s="94"/>
      <c r="AH70" s="94"/>
      <c r="AI70" s="94"/>
      <c r="AJ70" s="94"/>
      <c r="AK70" s="94"/>
      <c r="AL70" s="94"/>
      <c r="AM70" s="81"/>
      <c r="AN70" s="94">
        <v>1505248</v>
      </c>
      <c r="AO70" s="94"/>
      <c r="AP70" s="94"/>
      <c r="AQ70" s="94"/>
      <c r="AR70" s="94"/>
      <c r="AS70" s="94"/>
      <c r="AT70" s="94"/>
      <c r="AU70" s="94"/>
      <c r="AV70" s="94"/>
      <c r="AW70" s="94"/>
      <c r="AX70" s="94">
        <v>50339</v>
      </c>
      <c r="AY70" s="94"/>
      <c r="AZ70" s="94"/>
      <c r="BA70" s="94"/>
      <c r="BB70" s="94"/>
      <c r="BC70" s="94"/>
      <c r="BD70" s="94"/>
      <c r="BE70" s="94"/>
      <c r="BF70" s="94"/>
      <c r="BG70" s="94"/>
      <c r="BH70" s="94">
        <v>8722</v>
      </c>
      <c r="BI70" s="94"/>
      <c r="BJ70" s="94"/>
      <c r="BK70" s="94"/>
      <c r="BL70" s="94"/>
      <c r="BM70" s="94"/>
      <c r="BN70" s="94"/>
      <c r="BO70" s="94"/>
      <c r="BP70" s="94"/>
      <c r="BQ70" s="94"/>
      <c r="BR70" s="196" t="s">
        <v>117</v>
      </c>
      <c r="BS70" s="197"/>
      <c r="BT70" s="197"/>
    </row>
    <row r="71" spans="3:72" s="27" customFormat="1" ht="23.25" customHeight="1">
      <c r="C71" s="68"/>
      <c r="E71" s="46" t="s">
        <v>119</v>
      </c>
      <c r="H71" s="193" t="s">
        <v>120</v>
      </c>
      <c r="I71" s="193"/>
      <c r="J71" s="193"/>
      <c r="K71" s="193"/>
      <c r="L71" s="193"/>
      <c r="M71" s="193"/>
      <c r="N71" s="193"/>
      <c r="O71" s="193"/>
      <c r="P71" s="193"/>
      <c r="Q71" s="193"/>
      <c r="R71" s="43"/>
      <c r="S71" s="99">
        <v>46</v>
      </c>
      <c r="T71" s="128"/>
      <c r="U71" s="128"/>
      <c r="V71" s="128"/>
      <c r="W71" s="128"/>
      <c r="X71" s="128"/>
      <c r="Y71" s="128"/>
      <c r="Z71" s="128"/>
      <c r="AA71" s="128"/>
      <c r="AB71" s="128"/>
      <c r="AC71" s="94">
        <v>154</v>
      </c>
      <c r="AD71" s="94"/>
      <c r="AE71" s="94"/>
      <c r="AF71" s="94"/>
      <c r="AG71" s="94"/>
      <c r="AH71" s="94"/>
      <c r="AI71" s="94"/>
      <c r="AJ71" s="94"/>
      <c r="AK71" s="94"/>
      <c r="AL71" s="94"/>
      <c r="AM71" s="81"/>
      <c r="AN71" s="94">
        <v>239746</v>
      </c>
      <c r="AO71" s="94"/>
      <c r="AP71" s="94"/>
      <c r="AQ71" s="94"/>
      <c r="AR71" s="94"/>
      <c r="AS71" s="94"/>
      <c r="AT71" s="94"/>
      <c r="AU71" s="94"/>
      <c r="AV71" s="94"/>
      <c r="AW71" s="94"/>
      <c r="AX71" s="94">
        <v>37039</v>
      </c>
      <c r="AY71" s="94"/>
      <c r="AZ71" s="94"/>
      <c r="BA71" s="94"/>
      <c r="BB71" s="94"/>
      <c r="BC71" s="94"/>
      <c r="BD71" s="94"/>
      <c r="BE71" s="94"/>
      <c r="BF71" s="94"/>
      <c r="BG71" s="94"/>
      <c r="BH71" s="94">
        <v>575</v>
      </c>
      <c r="BI71" s="94"/>
      <c r="BJ71" s="94"/>
      <c r="BK71" s="94"/>
      <c r="BL71" s="94"/>
      <c r="BM71" s="94"/>
      <c r="BN71" s="94"/>
      <c r="BO71" s="94"/>
      <c r="BP71" s="94"/>
      <c r="BQ71" s="94"/>
      <c r="BR71" s="196" t="s">
        <v>119</v>
      </c>
      <c r="BS71" s="197"/>
      <c r="BT71" s="197"/>
    </row>
    <row r="72" spans="3:72" s="27" customFormat="1" ht="23.25" customHeight="1">
      <c r="C72" s="68"/>
      <c r="E72" s="46" t="s">
        <v>121</v>
      </c>
      <c r="H72" s="193" t="s">
        <v>122</v>
      </c>
      <c r="I72" s="193"/>
      <c r="J72" s="193"/>
      <c r="K72" s="193"/>
      <c r="L72" s="193"/>
      <c r="M72" s="193"/>
      <c r="N72" s="193"/>
      <c r="O72" s="193"/>
      <c r="P72" s="193"/>
      <c r="Q72" s="193"/>
      <c r="R72" s="43"/>
      <c r="S72" s="99">
        <v>19</v>
      </c>
      <c r="T72" s="128"/>
      <c r="U72" s="128"/>
      <c r="V72" s="128"/>
      <c r="W72" s="128"/>
      <c r="X72" s="128"/>
      <c r="Y72" s="128"/>
      <c r="Z72" s="128"/>
      <c r="AA72" s="128"/>
      <c r="AB72" s="128"/>
      <c r="AC72" s="94">
        <v>61</v>
      </c>
      <c r="AD72" s="94"/>
      <c r="AE72" s="94"/>
      <c r="AF72" s="94"/>
      <c r="AG72" s="94"/>
      <c r="AH72" s="94"/>
      <c r="AI72" s="94"/>
      <c r="AJ72" s="94"/>
      <c r="AK72" s="94"/>
      <c r="AL72" s="94"/>
      <c r="AM72" s="81"/>
      <c r="AN72" s="94">
        <v>75356</v>
      </c>
      <c r="AO72" s="94"/>
      <c r="AP72" s="94"/>
      <c r="AQ72" s="94"/>
      <c r="AR72" s="94"/>
      <c r="AS72" s="94"/>
      <c r="AT72" s="94"/>
      <c r="AU72" s="94"/>
      <c r="AV72" s="94"/>
      <c r="AW72" s="94"/>
      <c r="AX72" s="94">
        <v>874</v>
      </c>
      <c r="AY72" s="94"/>
      <c r="AZ72" s="94"/>
      <c r="BA72" s="94"/>
      <c r="BB72" s="94"/>
      <c r="BC72" s="94"/>
      <c r="BD72" s="94"/>
      <c r="BE72" s="94"/>
      <c r="BF72" s="94"/>
      <c r="BG72" s="94"/>
      <c r="BH72" s="94">
        <v>602</v>
      </c>
      <c r="BI72" s="94"/>
      <c r="BJ72" s="94"/>
      <c r="BK72" s="94"/>
      <c r="BL72" s="94"/>
      <c r="BM72" s="94"/>
      <c r="BN72" s="94"/>
      <c r="BO72" s="94"/>
      <c r="BP72" s="94"/>
      <c r="BQ72" s="94"/>
      <c r="BR72" s="196" t="s">
        <v>121</v>
      </c>
      <c r="BS72" s="197"/>
      <c r="BT72" s="197"/>
    </row>
    <row r="73" spans="3:72" s="27" customFormat="1" ht="23.25" customHeight="1">
      <c r="C73" s="68"/>
      <c r="E73" s="46" t="s">
        <v>123</v>
      </c>
      <c r="H73" s="193" t="s">
        <v>124</v>
      </c>
      <c r="I73" s="193"/>
      <c r="J73" s="193"/>
      <c r="K73" s="193"/>
      <c r="L73" s="193"/>
      <c r="M73" s="193"/>
      <c r="N73" s="193"/>
      <c r="O73" s="193"/>
      <c r="P73" s="193"/>
      <c r="Q73" s="193"/>
      <c r="R73" s="43"/>
      <c r="S73" s="99">
        <v>46</v>
      </c>
      <c r="T73" s="128"/>
      <c r="U73" s="128"/>
      <c r="V73" s="128"/>
      <c r="W73" s="128"/>
      <c r="X73" s="128"/>
      <c r="Y73" s="128"/>
      <c r="Z73" s="128"/>
      <c r="AA73" s="128"/>
      <c r="AB73" s="128"/>
      <c r="AC73" s="94">
        <v>159</v>
      </c>
      <c r="AD73" s="94"/>
      <c r="AE73" s="94"/>
      <c r="AF73" s="94"/>
      <c r="AG73" s="94"/>
      <c r="AH73" s="94"/>
      <c r="AI73" s="94"/>
      <c r="AJ73" s="94"/>
      <c r="AK73" s="94"/>
      <c r="AL73" s="94"/>
      <c r="AM73" s="81"/>
      <c r="AN73" s="94">
        <v>186711</v>
      </c>
      <c r="AO73" s="94"/>
      <c r="AP73" s="94"/>
      <c r="AQ73" s="94"/>
      <c r="AR73" s="94"/>
      <c r="AS73" s="94"/>
      <c r="AT73" s="94"/>
      <c r="AU73" s="94"/>
      <c r="AV73" s="94"/>
      <c r="AW73" s="94"/>
      <c r="AX73" s="94">
        <v>3650</v>
      </c>
      <c r="AY73" s="94"/>
      <c r="AZ73" s="94"/>
      <c r="BA73" s="94"/>
      <c r="BB73" s="94"/>
      <c r="BC73" s="94"/>
      <c r="BD73" s="94"/>
      <c r="BE73" s="94"/>
      <c r="BF73" s="94"/>
      <c r="BG73" s="94"/>
      <c r="BH73" s="94">
        <v>2001</v>
      </c>
      <c r="BI73" s="94"/>
      <c r="BJ73" s="94"/>
      <c r="BK73" s="94"/>
      <c r="BL73" s="94"/>
      <c r="BM73" s="94"/>
      <c r="BN73" s="94"/>
      <c r="BO73" s="94"/>
      <c r="BP73" s="94"/>
      <c r="BQ73" s="94"/>
      <c r="BR73" s="196" t="s">
        <v>123</v>
      </c>
      <c r="BS73" s="197"/>
      <c r="BT73" s="197"/>
    </row>
    <row r="74" spans="3:72" s="27" customFormat="1" ht="23.25" customHeight="1">
      <c r="C74" s="68"/>
      <c r="E74" s="46" t="s">
        <v>125</v>
      </c>
      <c r="H74" s="193" t="s">
        <v>126</v>
      </c>
      <c r="I74" s="193"/>
      <c r="J74" s="193"/>
      <c r="K74" s="193"/>
      <c r="L74" s="193"/>
      <c r="M74" s="193"/>
      <c r="N74" s="193"/>
      <c r="O74" s="193"/>
      <c r="P74" s="193"/>
      <c r="Q74" s="193"/>
      <c r="R74" s="43"/>
      <c r="S74" s="99">
        <v>52</v>
      </c>
      <c r="T74" s="128"/>
      <c r="U74" s="128"/>
      <c r="V74" s="128"/>
      <c r="W74" s="128"/>
      <c r="X74" s="128"/>
      <c r="Y74" s="128"/>
      <c r="Z74" s="128"/>
      <c r="AA74" s="128"/>
      <c r="AB74" s="128"/>
      <c r="AC74" s="94">
        <v>156</v>
      </c>
      <c r="AD74" s="94"/>
      <c r="AE74" s="94"/>
      <c r="AF74" s="94"/>
      <c r="AG74" s="94"/>
      <c r="AH74" s="94"/>
      <c r="AI74" s="94"/>
      <c r="AJ74" s="94"/>
      <c r="AK74" s="94"/>
      <c r="AL74" s="94"/>
      <c r="AM74" s="81"/>
      <c r="AN74" s="94">
        <v>117598</v>
      </c>
      <c r="AO74" s="94"/>
      <c r="AP74" s="94"/>
      <c r="AQ74" s="94"/>
      <c r="AR74" s="94"/>
      <c r="AS74" s="94"/>
      <c r="AT74" s="94"/>
      <c r="AU74" s="94"/>
      <c r="AV74" s="94"/>
      <c r="AW74" s="94"/>
      <c r="AX74" s="94">
        <v>3264</v>
      </c>
      <c r="AY74" s="94"/>
      <c r="AZ74" s="94"/>
      <c r="BA74" s="94"/>
      <c r="BB74" s="94"/>
      <c r="BC74" s="94"/>
      <c r="BD74" s="94"/>
      <c r="BE74" s="94"/>
      <c r="BF74" s="94"/>
      <c r="BG74" s="94"/>
      <c r="BH74" s="94">
        <v>848</v>
      </c>
      <c r="BI74" s="94"/>
      <c r="BJ74" s="94"/>
      <c r="BK74" s="94"/>
      <c r="BL74" s="94"/>
      <c r="BM74" s="94"/>
      <c r="BN74" s="94"/>
      <c r="BO74" s="94"/>
      <c r="BP74" s="94"/>
      <c r="BQ74" s="94"/>
      <c r="BR74" s="196" t="s">
        <v>125</v>
      </c>
      <c r="BS74" s="197"/>
      <c r="BT74" s="197"/>
    </row>
    <row r="75" spans="3:72" s="27" customFormat="1" ht="23.25" customHeight="1">
      <c r="C75" s="68"/>
      <c r="E75" s="46" t="s">
        <v>127</v>
      </c>
      <c r="H75" s="193" t="s">
        <v>128</v>
      </c>
      <c r="I75" s="193"/>
      <c r="J75" s="193"/>
      <c r="K75" s="193"/>
      <c r="L75" s="193"/>
      <c r="M75" s="193"/>
      <c r="N75" s="193"/>
      <c r="O75" s="193"/>
      <c r="P75" s="193"/>
      <c r="Q75" s="193"/>
      <c r="R75" s="43"/>
      <c r="S75" s="99">
        <v>82</v>
      </c>
      <c r="T75" s="128"/>
      <c r="U75" s="128"/>
      <c r="V75" s="128"/>
      <c r="W75" s="128"/>
      <c r="X75" s="128"/>
      <c r="Y75" s="128"/>
      <c r="Z75" s="128"/>
      <c r="AA75" s="128"/>
      <c r="AB75" s="128"/>
      <c r="AC75" s="94">
        <v>398</v>
      </c>
      <c r="AD75" s="94"/>
      <c r="AE75" s="94"/>
      <c r="AF75" s="94"/>
      <c r="AG75" s="94"/>
      <c r="AH75" s="94"/>
      <c r="AI75" s="94"/>
      <c r="AJ75" s="94"/>
      <c r="AK75" s="94"/>
      <c r="AL75" s="94"/>
      <c r="AM75" s="81"/>
      <c r="AN75" s="94">
        <v>205052</v>
      </c>
      <c r="AO75" s="94"/>
      <c r="AP75" s="94"/>
      <c r="AQ75" s="94"/>
      <c r="AR75" s="94"/>
      <c r="AS75" s="94"/>
      <c r="AT75" s="94"/>
      <c r="AU75" s="94"/>
      <c r="AV75" s="94"/>
      <c r="AW75" s="94"/>
      <c r="AX75" s="94">
        <v>6204</v>
      </c>
      <c r="AY75" s="94"/>
      <c r="AZ75" s="94"/>
      <c r="BA75" s="94"/>
      <c r="BB75" s="94"/>
      <c r="BC75" s="94"/>
      <c r="BD75" s="94"/>
      <c r="BE75" s="94"/>
      <c r="BF75" s="94"/>
      <c r="BG75" s="94"/>
      <c r="BH75" s="94">
        <v>819</v>
      </c>
      <c r="BI75" s="94"/>
      <c r="BJ75" s="94"/>
      <c r="BK75" s="94"/>
      <c r="BL75" s="94"/>
      <c r="BM75" s="94"/>
      <c r="BN75" s="94"/>
      <c r="BO75" s="94"/>
      <c r="BP75" s="94"/>
      <c r="BQ75" s="94"/>
      <c r="BR75" s="196" t="s">
        <v>127</v>
      </c>
      <c r="BS75" s="197"/>
      <c r="BT75" s="197"/>
    </row>
    <row r="76" spans="3:72" s="27" customFormat="1" ht="23.25" customHeight="1">
      <c r="C76" s="68"/>
      <c r="E76" s="46" t="s">
        <v>129</v>
      </c>
      <c r="H76" s="193" t="s">
        <v>130</v>
      </c>
      <c r="I76" s="193"/>
      <c r="J76" s="193"/>
      <c r="K76" s="193"/>
      <c r="L76" s="193"/>
      <c r="M76" s="193"/>
      <c r="N76" s="193"/>
      <c r="O76" s="193"/>
      <c r="P76" s="193"/>
      <c r="Q76" s="193"/>
      <c r="R76" s="43"/>
      <c r="S76" s="99">
        <v>25</v>
      </c>
      <c r="T76" s="128"/>
      <c r="U76" s="128"/>
      <c r="V76" s="128"/>
      <c r="W76" s="128"/>
      <c r="X76" s="128"/>
      <c r="Y76" s="128"/>
      <c r="Z76" s="128"/>
      <c r="AA76" s="128"/>
      <c r="AB76" s="128"/>
      <c r="AC76" s="94">
        <v>70</v>
      </c>
      <c r="AD76" s="94"/>
      <c r="AE76" s="94"/>
      <c r="AF76" s="94"/>
      <c r="AG76" s="94"/>
      <c r="AH76" s="94"/>
      <c r="AI76" s="94"/>
      <c r="AJ76" s="94"/>
      <c r="AK76" s="94"/>
      <c r="AL76" s="94"/>
      <c r="AM76" s="81"/>
      <c r="AN76" s="94">
        <v>39488</v>
      </c>
      <c r="AO76" s="94"/>
      <c r="AP76" s="94"/>
      <c r="AQ76" s="94"/>
      <c r="AR76" s="94"/>
      <c r="AS76" s="94"/>
      <c r="AT76" s="94"/>
      <c r="AU76" s="94"/>
      <c r="AV76" s="94"/>
      <c r="AW76" s="94"/>
      <c r="AX76" s="94">
        <v>2875</v>
      </c>
      <c r="AY76" s="94"/>
      <c r="AZ76" s="94"/>
      <c r="BA76" s="94"/>
      <c r="BB76" s="94"/>
      <c r="BC76" s="94"/>
      <c r="BD76" s="94"/>
      <c r="BE76" s="94"/>
      <c r="BF76" s="94"/>
      <c r="BG76" s="94"/>
      <c r="BH76" s="94">
        <v>342</v>
      </c>
      <c r="BI76" s="94"/>
      <c r="BJ76" s="94"/>
      <c r="BK76" s="94"/>
      <c r="BL76" s="94"/>
      <c r="BM76" s="94"/>
      <c r="BN76" s="94"/>
      <c r="BO76" s="94"/>
      <c r="BP76" s="94"/>
      <c r="BQ76" s="94"/>
      <c r="BR76" s="196" t="s">
        <v>129</v>
      </c>
      <c r="BS76" s="197"/>
      <c r="BT76" s="197"/>
    </row>
    <row r="77" spans="3:72" s="27" customFormat="1" ht="23.25" customHeight="1">
      <c r="C77" s="68"/>
      <c r="E77" s="46" t="s">
        <v>131</v>
      </c>
      <c r="H77" s="193" t="s">
        <v>132</v>
      </c>
      <c r="I77" s="193"/>
      <c r="J77" s="193"/>
      <c r="K77" s="193"/>
      <c r="L77" s="193"/>
      <c r="M77" s="193"/>
      <c r="N77" s="193"/>
      <c r="O77" s="193"/>
      <c r="P77" s="193"/>
      <c r="Q77" s="193"/>
      <c r="R77" s="43"/>
      <c r="S77" s="99">
        <v>216</v>
      </c>
      <c r="T77" s="128"/>
      <c r="U77" s="128"/>
      <c r="V77" s="128"/>
      <c r="W77" s="128"/>
      <c r="X77" s="128"/>
      <c r="Y77" s="128"/>
      <c r="Z77" s="128"/>
      <c r="AA77" s="128"/>
      <c r="AB77" s="128"/>
      <c r="AC77" s="94">
        <v>1834</v>
      </c>
      <c r="AD77" s="94"/>
      <c r="AE77" s="94"/>
      <c r="AF77" s="94"/>
      <c r="AG77" s="94"/>
      <c r="AH77" s="94"/>
      <c r="AI77" s="94"/>
      <c r="AJ77" s="94"/>
      <c r="AK77" s="94"/>
      <c r="AL77" s="94"/>
      <c r="AM77" s="81"/>
      <c r="AN77" s="94">
        <v>1842001</v>
      </c>
      <c r="AO77" s="94"/>
      <c r="AP77" s="94"/>
      <c r="AQ77" s="94"/>
      <c r="AR77" s="94"/>
      <c r="AS77" s="94"/>
      <c r="AT77" s="94"/>
      <c r="AU77" s="94"/>
      <c r="AV77" s="94"/>
      <c r="AW77" s="94"/>
      <c r="AX77" s="94">
        <v>53857</v>
      </c>
      <c r="AY77" s="94"/>
      <c r="AZ77" s="94"/>
      <c r="BA77" s="94"/>
      <c r="BB77" s="94"/>
      <c r="BC77" s="94"/>
      <c r="BD77" s="94"/>
      <c r="BE77" s="94"/>
      <c r="BF77" s="94"/>
      <c r="BG77" s="94"/>
      <c r="BH77" s="94">
        <v>61452</v>
      </c>
      <c r="BI77" s="94"/>
      <c r="BJ77" s="94"/>
      <c r="BK77" s="94"/>
      <c r="BL77" s="94"/>
      <c r="BM77" s="94"/>
      <c r="BN77" s="94"/>
      <c r="BO77" s="94"/>
      <c r="BP77" s="94"/>
      <c r="BQ77" s="94"/>
      <c r="BR77" s="196" t="s">
        <v>131</v>
      </c>
      <c r="BS77" s="197"/>
      <c r="BT77" s="197"/>
    </row>
    <row r="78" spans="3:72" s="27" customFormat="1" ht="23.25" customHeight="1">
      <c r="C78" s="68"/>
      <c r="E78" s="46"/>
      <c r="H78" s="193"/>
      <c r="I78" s="193"/>
      <c r="J78" s="193"/>
      <c r="K78" s="193"/>
      <c r="L78" s="193"/>
      <c r="M78" s="193"/>
      <c r="N78" s="193"/>
      <c r="O78" s="193"/>
      <c r="P78" s="193"/>
      <c r="Q78" s="193"/>
      <c r="R78" s="43"/>
      <c r="S78" s="99"/>
      <c r="T78" s="128"/>
      <c r="U78" s="128"/>
      <c r="V78" s="128"/>
      <c r="W78" s="128"/>
      <c r="X78" s="128"/>
      <c r="Y78" s="128"/>
      <c r="Z78" s="128"/>
      <c r="AA78" s="128"/>
      <c r="AB78" s="128"/>
      <c r="AC78" s="94"/>
      <c r="AD78" s="94"/>
      <c r="AE78" s="94"/>
      <c r="AF78" s="94"/>
      <c r="AG78" s="94"/>
      <c r="AH78" s="94"/>
      <c r="AI78" s="94"/>
      <c r="AJ78" s="94"/>
      <c r="AK78" s="94"/>
      <c r="AL78" s="94"/>
      <c r="AM78" s="81"/>
      <c r="AN78" s="94"/>
      <c r="AO78" s="94"/>
      <c r="AP78" s="94"/>
      <c r="AQ78" s="94"/>
      <c r="AR78" s="94"/>
      <c r="AS78" s="94"/>
      <c r="AT78" s="94"/>
      <c r="AU78" s="94"/>
      <c r="AV78" s="94"/>
      <c r="AW78" s="94"/>
      <c r="AX78" s="94"/>
      <c r="AY78" s="94"/>
      <c r="AZ78" s="94"/>
      <c r="BA78" s="94"/>
      <c r="BB78" s="94"/>
      <c r="BC78" s="94"/>
      <c r="BD78" s="94"/>
      <c r="BE78" s="94"/>
      <c r="BF78" s="94"/>
      <c r="BG78" s="94"/>
      <c r="BH78" s="94"/>
      <c r="BI78" s="94"/>
      <c r="BJ78" s="94"/>
      <c r="BK78" s="94"/>
      <c r="BL78" s="94"/>
      <c r="BM78" s="94"/>
      <c r="BN78" s="94"/>
      <c r="BO78" s="94"/>
      <c r="BP78" s="94"/>
      <c r="BQ78" s="94"/>
      <c r="BR78" s="196"/>
      <c r="BS78" s="197"/>
      <c r="BT78" s="197"/>
    </row>
    <row r="79" spans="3:72" s="27" customFormat="1" ht="23.25" customHeight="1">
      <c r="C79" s="68" t="s">
        <v>39</v>
      </c>
      <c r="E79" s="46"/>
      <c r="H79" s="193" t="s">
        <v>133</v>
      </c>
      <c r="I79" s="193"/>
      <c r="J79" s="193"/>
      <c r="K79" s="193"/>
      <c r="L79" s="193"/>
      <c r="M79" s="193"/>
      <c r="N79" s="193"/>
      <c r="O79" s="193"/>
      <c r="P79" s="193"/>
      <c r="Q79" s="193"/>
      <c r="R79" s="56"/>
      <c r="S79" s="99">
        <f>IF((SUM(S81:AB82))=0,"－",(SUM(S81:AB82)))</f>
        <v>87</v>
      </c>
      <c r="T79" s="94"/>
      <c r="U79" s="94"/>
      <c r="V79" s="94"/>
      <c r="W79" s="94"/>
      <c r="X79" s="94"/>
      <c r="Y79" s="94"/>
      <c r="Z79" s="94"/>
      <c r="AA79" s="94"/>
      <c r="AB79" s="94"/>
      <c r="AC79" s="94">
        <f>IF((SUM(AC81:AL82))=0,"－",(SUM(AC81:AL82)))</f>
        <v>546</v>
      </c>
      <c r="AD79" s="94"/>
      <c r="AE79" s="94"/>
      <c r="AF79" s="94"/>
      <c r="AG79" s="94"/>
      <c r="AH79" s="94"/>
      <c r="AI79" s="94"/>
      <c r="AJ79" s="94"/>
      <c r="AK79" s="94"/>
      <c r="AL79" s="94"/>
      <c r="AM79" s="81"/>
      <c r="AN79" s="94">
        <f>IF((SUM(AN81:AW82))=0,"－",(SUM(AN81:AW82)))</f>
        <v>1475078</v>
      </c>
      <c r="AO79" s="94"/>
      <c r="AP79" s="94"/>
      <c r="AQ79" s="94"/>
      <c r="AR79" s="94"/>
      <c r="AS79" s="94"/>
      <c r="AT79" s="94"/>
      <c r="AU79" s="94"/>
      <c r="AV79" s="94"/>
      <c r="AW79" s="94"/>
      <c r="AX79" s="94">
        <f>IF((SUM(AX81:BG82))=0,"－",(SUM(AX81:BG82)))</f>
        <v>136966</v>
      </c>
      <c r="AY79" s="94"/>
      <c r="AZ79" s="94"/>
      <c r="BA79" s="94"/>
      <c r="BB79" s="94"/>
      <c r="BC79" s="94"/>
      <c r="BD79" s="94"/>
      <c r="BE79" s="94"/>
      <c r="BF79" s="94"/>
      <c r="BG79" s="94"/>
      <c r="BH79" s="94">
        <f>IF((SUM(BH81:BQ82))=0,"－",(SUM(BH81:BQ82)))</f>
        <v>204555</v>
      </c>
      <c r="BI79" s="94"/>
      <c r="BJ79" s="94"/>
      <c r="BK79" s="94"/>
      <c r="BL79" s="94"/>
      <c r="BM79" s="94"/>
      <c r="BN79" s="94"/>
      <c r="BO79" s="94"/>
      <c r="BP79" s="94"/>
      <c r="BQ79" s="94"/>
      <c r="BR79" s="198" t="s">
        <v>39</v>
      </c>
      <c r="BS79" s="199"/>
      <c r="BT79" s="199"/>
    </row>
    <row r="80" spans="3:72" s="27" customFormat="1" ht="23.25" customHeight="1">
      <c r="C80" s="68"/>
      <c r="E80" s="46"/>
      <c r="H80" s="193"/>
      <c r="I80" s="193"/>
      <c r="J80" s="193"/>
      <c r="K80" s="193"/>
      <c r="L80" s="193"/>
      <c r="M80" s="193"/>
      <c r="N80" s="193"/>
      <c r="O80" s="193"/>
      <c r="P80" s="193"/>
      <c r="Q80" s="193"/>
      <c r="R80" s="43"/>
      <c r="S80" s="99"/>
      <c r="T80" s="128"/>
      <c r="U80" s="128"/>
      <c r="V80" s="128"/>
      <c r="W80" s="128"/>
      <c r="X80" s="128"/>
      <c r="Y80" s="128"/>
      <c r="Z80" s="128"/>
      <c r="AA80" s="128"/>
      <c r="AB80" s="128"/>
      <c r="AC80" s="94"/>
      <c r="AD80" s="94"/>
      <c r="AE80" s="94"/>
      <c r="AF80" s="94"/>
      <c r="AG80" s="94"/>
      <c r="AH80" s="94"/>
      <c r="AI80" s="94"/>
      <c r="AJ80" s="94"/>
      <c r="AK80" s="94"/>
      <c r="AL80" s="94"/>
      <c r="AM80" s="81"/>
      <c r="AN80" s="94"/>
      <c r="AO80" s="94"/>
      <c r="AP80" s="94"/>
      <c r="AQ80" s="94"/>
      <c r="AR80" s="94"/>
      <c r="AS80" s="94"/>
      <c r="AT80" s="94"/>
      <c r="AU80" s="94"/>
      <c r="AV80" s="94"/>
      <c r="AW80" s="94"/>
      <c r="AX80" s="94"/>
      <c r="AY80" s="94"/>
      <c r="AZ80" s="94"/>
      <c r="BA80" s="94"/>
      <c r="BB80" s="94"/>
      <c r="BC80" s="94"/>
      <c r="BD80" s="94"/>
      <c r="BE80" s="94"/>
      <c r="BF80" s="94"/>
      <c r="BG80" s="94"/>
      <c r="BH80" s="94"/>
      <c r="BI80" s="94"/>
      <c r="BJ80" s="94"/>
      <c r="BK80" s="94"/>
      <c r="BL80" s="94"/>
      <c r="BM80" s="94"/>
      <c r="BN80" s="94"/>
      <c r="BO80" s="94"/>
      <c r="BP80" s="94"/>
      <c r="BQ80" s="94"/>
      <c r="BR80" s="196"/>
      <c r="BS80" s="197"/>
      <c r="BT80" s="197"/>
    </row>
    <row r="81" spans="3:72" s="27" customFormat="1" ht="23.25" customHeight="1">
      <c r="C81" s="68"/>
      <c r="E81" s="46" t="s">
        <v>134</v>
      </c>
      <c r="H81" s="193" t="s">
        <v>264</v>
      </c>
      <c r="I81" s="193"/>
      <c r="J81" s="193"/>
      <c r="K81" s="193"/>
      <c r="L81" s="193"/>
      <c r="M81" s="193"/>
      <c r="N81" s="193"/>
      <c r="O81" s="193"/>
      <c r="P81" s="193"/>
      <c r="Q81" s="193"/>
      <c r="R81" s="43"/>
      <c r="S81" s="99">
        <v>80</v>
      </c>
      <c r="T81" s="128"/>
      <c r="U81" s="128"/>
      <c r="V81" s="128"/>
      <c r="W81" s="128"/>
      <c r="X81" s="128"/>
      <c r="Y81" s="128"/>
      <c r="Z81" s="128"/>
      <c r="AA81" s="128"/>
      <c r="AB81" s="128"/>
      <c r="AC81" s="94">
        <v>524</v>
      </c>
      <c r="AD81" s="94"/>
      <c r="AE81" s="94"/>
      <c r="AF81" s="94"/>
      <c r="AG81" s="94"/>
      <c r="AH81" s="94"/>
      <c r="AI81" s="94"/>
      <c r="AJ81" s="94"/>
      <c r="AK81" s="94"/>
      <c r="AL81" s="94"/>
      <c r="AM81" s="81"/>
      <c r="AN81" s="94">
        <v>1447231</v>
      </c>
      <c r="AO81" s="94"/>
      <c r="AP81" s="94"/>
      <c r="AQ81" s="94"/>
      <c r="AR81" s="94"/>
      <c r="AS81" s="94"/>
      <c r="AT81" s="94"/>
      <c r="AU81" s="94"/>
      <c r="AV81" s="94"/>
      <c r="AW81" s="94"/>
      <c r="AX81" s="94">
        <v>135845</v>
      </c>
      <c r="AY81" s="94"/>
      <c r="AZ81" s="94"/>
      <c r="BA81" s="94"/>
      <c r="BB81" s="94"/>
      <c r="BC81" s="94"/>
      <c r="BD81" s="94"/>
      <c r="BE81" s="94"/>
      <c r="BF81" s="94"/>
      <c r="BG81" s="94"/>
      <c r="BH81" s="94">
        <v>204483</v>
      </c>
      <c r="BI81" s="94"/>
      <c r="BJ81" s="94"/>
      <c r="BK81" s="94"/>
      <c r="BL81" s="94"/>
      <c r="BM81" s="94"/>
      <c r="BN81" s="94"/>
      <c r="BO81" s="94"/>
      <c r="BP81" s="94"/>
      <c r="BQ81" s="94"/>
      <c r="BR81" s="196" t="s">
        <v>134</v>
      </c>
      <c r="BS81" s="197"/>
      <c r="BT81" s="197"/>
    </row>
    <row r="82" spans="3:72" s="27" customFormat="1" ht="23.25" customHeight="1">
      <c r="C82" s="68"/>
      <c r="E82" s="46" t="s">
        <v>135</v>
      </c>
      <c r="H82" s="193" t="s">
        <v>136</v>
      </c>
      <c r="I82" s="193"/>
      <c r="J82" s="193"/>
      <c r="K82" s="193"/>
      <c r="L82" s="193"/>
      <c r="M82" s="193"/>
      <c r="N82" s="193"/>
      <c r="O82" s="193"/>
      <c r="P82" s="193"/>
      <c r="Q82" s="193"/>
      <c r="R82" s="43"/>
      <c r="S82" s="99">
        <v>7</v>
      </c>
      <c r="T82" s="128"/>
      <c r="U82" s="128"/>
      <c r="V82" s="128"/>
      <c r="W82" s="128"/>
      <c r="X82" s="128"/>
      <c r="Y82" s="128"/>
      <c r="Z82" s="128"/>
      <c r="AA82" s="128"/>
      <c r="AB82" s="128"/>
      <c r="AC82" s="94">
        <v>22</v>
      </c>
      <c r="AD82" s="94"/>
      <c r="AE82" s="94"/>
      <c r="AF82" s="94"/>
      <c r="AG82" s="94"/>
      <c r="AH82" s="94"/>
      <c r="AI82" s="94"/>
      <c r="AJ82" s="94"/>
      <c r="AK82" s="94"/>
      <c r="AL82" s="94"/>
      <c r="AM82" s="81"/>
      <c r="AN82" s="94">
        <v>27847</v>
      </c>
      <c r="AO82" s="94"/>
      <c r="AP82" s="94"/>
      <c r="AQ82" s="94"/>
      <c r="AR82" s="94"/>
      <c r="AS82" s="94"/>
      <c r="AT82" s="94"/>
      <c r="AU82" s="94"/>
      <c r="AV82" s="94"/>
      <c r="AW82" s="94"/>
      <c r="AX82" s="94">
        <v>1121</v>
      </c>
      <c r="AY82" s="94"/>
      <c r="AZ82" s="94"/>
      <c r="BA82" s="94"/>
      <c r="BB82" s="94"/>
      <c r="BC82" s="94"/>
      <c r="BD82" s="94"/>
      <c r="BE82" s="94"/>
      <c r="BF82" s="94"/>
      <c r="BG82" s="94"/>
      <c r="BH82" s="94">
        <v>72</v>
      </c>
      <c r="BI82" s="94"/>
      <c r="BJ82" s="94"/>
      <c r="BK82" s="94"/>
      <c r="BL82" s="94"/>
      <c r="BM82" s="94"/>
      <c r="BN82" s="94"/>
      <c r="BO82" s="94"/>
      <c r="BP82" s="94"/>
      <c r="BQ82" s="94"/>
      <c r="BR82" s="196" t="s">
        <v>135</v>
      </c>
      <c r="BS82" s="197"/>
      <c r="BT82" s="197"/>
    </row>
    <row r="83" spans="3:72" s="27" customFormat="1" ht="23.25" customHeight="1">
      <c r="C83" s="68"/>
      <c r="E83" s="46"/>
      <c r="H83" s="193"/>
      <c r="I83" s="193"/>
      <c r="J83" s="193"/>
      <c r="K83" s="193"/>
      <c r="L83" s="193"/>
      <c r="M83" s="193"/>
      <c r="N83" s="193"/>
      <c r="O83" s="193"/>
      <c r="P83" s="193"/>
      <c r="Q83" s="193"/>
      <c r="R83" s="43"/>
      <c r="S83" s="99"/>
      <c r="T83" s="128"/>
      <c r="U83" s="128"/>
      <c r="V83" s="128"/>
      <c r="W83" s="128"/>
      <c r="X83" s="128"/>
      <c r="Y83" s="128"/>
      <c r="Z83" s="128"/>
      <c r="AA83" s="128"/>
      <c r="AB83" s="128"/>
      <c r="AC83" s="94"/>
      <c r="AD83" s="94"/>
      <c r="AE83" s="94"/>
      <c r="AF83" s="94"/>
      <c r="AG83" s="94"/>
      <c r="AH83" s="94"/>
      <c r="AI83" s="94"/>
      <c r="AJ83" s="94"/>
      <c r="AK83" s="94"/>
      <c r="AL83" s="94"/>
      <c r="AM83" s="81"/>
      <c r="AN83" s="94"/>
      <c r="AO83" s="94"/>
      <c r="AP83" s="94"/>
      <c r="AQ83" s="94"/>
      <c r="AR83" s="94"/>
      <c r="AS83" s="94"/>
      <c r="AT83" s="94"/>
      <c r="AU83" s="94"/>
      <c r="AV83" s="94"/>
      <c r="AW83" s="94"/>
      <c r="AX83" s="94"/>
      <c r="AY83" s="94"/>
      <c r="AZ83" s="94"/>
      <c r="BA83" s="94"/>
      <c r="BB83" s="94"/>
      <c r="BC83" s="94"/>
      <c r="BD83" s="94"/>
      <c r="BE83" s="94"/>
      <c r="BF83" s="94"/>
      <c r="BG83" s="94"/>
      <c r="BH83" s="94"/>
      <c r="BI83" s="94"/>
      <c r="BJ83" s="94"/>
      <c r="BK83" s="94"/>
      <c r="BL83" s="94"/>
      <c r="BM83" s="94"/>
      <c r="BN83" s="94"/>
      <c r="BO83" s="94"/>
      <c r="BP83" s="94"/>
      <c r="BQ83" s="94"/>
      <c r="BR83" s="196"/>
      <c r="BS83" s="197"/>
      <c r="BT83" s="197"/>
    </row>
    <row r="84" spans="3:72" s="27" customFormat="1" ht="23.25" customHeight="1">
      <c r="C84" s="68" t="s">
        <v>40</v>
      </c>
      <c r="E84" s="46"/>
      <c r="H84" s="193" t="s">
        <v>137</v>
      </c>
      <c r="I84" s="193"/>
      <c r="J84" s="193"/>
      <c r="K84" s="193"/>
      <c r="L84" s="193"/>
      <c r="M84" s="193"/>
      <c r="N84" s="193"/>
      <c r="O84" s="193"/>
      <c r="P84" s="193"/>
      <c r="Q84" s="193"/>
      <c r="R84" s="56"/>
      <c r="S84" s="99">
        <f>IF((SUM(S86:AB88))=0,"－",(SUM(S86:AB88)))</f>
        <v>119</v>
      </c>
      <c r="T84" s="94"/>
      <c r="U84" s="94"/>
      <c r="V84" s="94"/>
      <c r="W84" s="94"/>
      <c r="X84" s="94"/>
      <c r="Y84" s="94"/>
      <c r="Z84" s="94"/>
      <c r="AA84" s="94"/>
      <c r="AB84" s="94"/>
      <c r="AC84" s="94">
        <f>IF((SUM(AC86:AL88))=0,"－",(SUM(AC86:AL88)))</f>
        <v>661</v>
      </c>
      <c r="AD84" s="94"/>
      <c r="AE84" s="94"/>
      <c r="AF84" s="94"/>
      <c r="AG84" s="94"/>
      <c r="AH84" s="94"/>
      <c r="AI84" s="94"/>
      <c r="AJ84" s="94"/>
      <c r="AK84" s="94"/>
      <c r="AL84" s="94"/>
      <c r="AM84" s="81"/>
      <c r="AN84" s="94">
        <f>IF((SUM(AN86:AW88))=0,"－",(SUM(AN86:AW88)))</f>
        <v>1373963</v>
      </c>
      <c r="AO84" s="94"/>
      <c r="AP84" s="94"/>
      <c r="AQ84" s="94"/>
      <c r="AR84" s="94"/>
      <c r="AS84" s="94"/>
      <c r="AT84" s="94"/>
      <c r="AU84" s="94"/>
      <c r="AV84" s="94"/>
      <c r="AW84" s="94"/>
      <c r="AX84" s="94">
        <f>IF((SUM(AX86:BG88))=0,"…",(SUM(AX86:BG88)))</f>
        <v>208587</v>
      </c>
      <c r="AY84" s="94"/>
      <c r="AZ84" s="94"/>
      <c r="BA84" s="94"/>
      <c r="BB84" s="94"/>
      <c r="BC84" s="94"/>
      <c r="BD84" s="94"/>
      <c r="BE84" s="94"/>
      <c r="BF84" s="94"/>
      <c r="BG84" s="94"/>
      <c r="BH84" s="94">
        <f>IF((SUM(BH86:BQ88))=0,"…",(SUM(BH86:BQ88)))</f>
        <v>23843</v>
      </c>
      <c r="BI84" s="94"/>
      <c r="BJ84" s="94"/>
      <c r="BK84" s="94"/>
      <c r="BL84" s="94"/>
      <c r="BM84" s="94"/>
      <c r="BN84" s="94"/>
      <c r="BO84" s="94"/>
      <c r="BP84" s="94"/>
      <c r="BQ84" s="94"/>
      <c r="BR84" s="198" t="s">
        <v>40</v>
      </c>
      <c r="BS84" s="199"/>
      <c r="BT84" s="199"/>
    </row>
    <row r="85" spans="3:72" s="27" customFormat="1" ht="23.25" customHeight="1">
      <c r="C85" s="68"/>
      <c r="E85" s="46"/>
      <c r="H85" s="193"/>
      <c r="I85" s="193"/>
      <c r="J85" s="193"/>
      <c r="K85" s="193"/>
      <c r="L85" s="193"/>
      <c r="M85" s="193"/>
      <c r="N85" s="193"/>
      <c r="O85" s="193"/>
      <c r="P85" s="193"/>
      <c r="Q85" s="193"/>
      <c r="R85" s="43"/>
      <c r="S85" s="99"/>
      <c r="T85" s="128"/>
      <c r="U85" s="128"/>
      <c r="V85" s="128"/>
      <c r="W85" s="128"/>
      <c r="X85" s="128"/>
      <c r="Y85" s="128"/>
      <c r="Z85" s="128"/>
      <c r="AA85" s="128"/>
      <c r="AB85" s="128"/>
      <c r="AC85" s="94"/>
      <c r="AD85" s="94"/>
      <c r="AE85" s="94"/>
      <c r="AF85" s="94"/>
      <c r="AG85" s="94"/>
      <c r="AH85" s="94"/>
      <c r="AI85" s="94"/>
      <c r="AJ85" s="94"/>
      <c r="AK85" s="94"/>
      <c r="AL85" s="94"/>
      <c r="AM85" s="81"/>
      <c r="AN85" s="94"/>
      <c r="AO85" s="94"/>
      <c r="AP85" s="94"/>
      <c r="AQ85" s="94"/>
      <c r="AR85" s="94"/>
      <c r="AS85" s="94"/>
      <c r="AT85" s="94"/>
      <c r="AU85" s="94"/>
      <c r="AV85" s="94"/>
      <c r="AW85" s="94"/>
      <c r="AX85" s="94"/>
      <c r="AY85" s="94"/>
      <c r="AZ85" s="94"/>
      <c r="BA85" s="94"/>
      <c r="BB85" s="94"/>
      <c r="BC85" s="94"/>
      <c r="BD85" s="94"/>
      <c r="BE85" s="94"/>
      <c r="BF85" s="94"/>
      <c r="BG85" s="94"/>
      <c r="BH85" s="94"/>
      <c r="BI85" s="94"/>
      <c r="BJ85" s="94"/>
      <c r="BK85" s="94"/>
      <c r="BL85" s="94"/>
      <c r="BM85" s="94"/>
      <c r="BN85" s="94"/>
      <c r="BO85" s="94"/>
      <c r="BP85" s="94"/>
      <c r="BQ85" s="94"/>
      <c r="BR85" s="196"/>
      <c r="BS85" s="197"/>
      <c r="BT85" s="197"/>
    </row>
    <row r="86" spans="3:72" s="27" customFormat="1" ht="23.25" customHeight="1">
      <c r="C86" s="68"/>
      <c r="E86" s="46" t="s">
        <v>138</v>
      </c>
      <c r="H86" s="193" t="s">
        <v>139</v>
      </c>
      <c r="I86" s="193"/>
      <c r="J86" s="193"/>
      <c r="K86" s="193"/>
      <c r="L86" s="193"/>
      <c r="M86" s="193"/>
      <c r="N86" s="193"/>
      <c r="O86" s="193"/>
      <c r="P86" s="193"/>
      <c r="Q86" s="193"/>
      <c r="R86" s="43"/>
      <c r="S86" s="99">
        <v>27</v>
      </c>
      <c r="T86" s="128"/>
      <c r="U86" s="128"/>
      <c r="V86" s="128"/>
      <c r="W86" s="128"/>
      <c r="X86" s="128"/>
      <c r="Y86" s="128"/>
      <c r="Z86" s="128"/>
      <c r="AA86" s="128"/>
      <c r="AB86" s="128"/>
      <c r="AC86" s="94">
        <v>187</v>
      </c>
      <c r="AD86" s="94"/>
      <c r="AE86" s="94"/>
      <c r="AF86" s="94"/>
      <c r="AG86" s="94"/>
      <c r="AH86" s="94"/>
      <c r="AI86" s="94"/>
      <c r="AJ86" s="94"/>
      <c r="AK86" s="94"/>
      <c r="AL86" s="94"/>
      <c r="AM86" s="81"/>
      <c r="AN86" s="94">
        <v>296525</v>
      </c>
      <c r="AO86" s="94"/>
      <c r="AP86" s="94"/>
      <c r="AQ86" s="94"/>
      <c r="AR86" s="94"/>
      <c r="AS86" s="94"/>
      <c r="AT86" s="94"/>
      <c r="AU86" s="94"/>
      <c r="AV86" s="94"/>
      <c r="AW86" s="94"/>
      <c r="AX86" s="94">
        <v>56290</v>
      </c>
      <c r="AY86" s="94"/>
      <c r="AZ86" s="94"/>
      <c r="BA86" s="94"/>
      <c r="BB86" s="94"/>
      <c r="BC86" s="94"/>
      <c r="BD86" s="94"/>
      <c r="BE86" s="94"/>
      <c r="BF86" s="94"/>
      <c r="BG86" s="94"/>
      <c r="BH86" s="94">
        <v>205</v>
      </c>
      <c r="BI86" s="94"/>
      <c r="BJ86" s="94"/>
      <c r="BK86" s="94"/>
      <c r="BL86" s="94"/>
      <c r="BM86" s="94"/>
      <c r="BN86" s="94"/>
      <c r="BO86" s="94"/>
      <c r="BP86" s="94"/>
      <c r="BQ86" s="94"/>
      <c r="BR86" s="196" t="s">
        <v>138</v>
      </c>
      <c r="BS86" s="197"/>
      <c r="BT86" s="197"/>
    </row>
    <row r="87" spans="3:72" s="27" customFormat="1" ht="23.25" customHeight="1">
      <c r="C87" s="68"/>
      <c r="E87" s="46" t="s">
        <v>140</v>
      </c>
      <c r="H87" s="193" t="s">
        <v>141</v>
      </c>
      <c r="I87" s="193"/>
      <c r="J87" s="193"/>
      <c r="K87" s="193"/>
      <c r="L87" s="193"/>
      <c r="M87" s="193"/>
      <c r="N87" s="193"/>
      <c r="O87" s="193"/>
      <c r="P87" s="193"/>
      <c r="Q87" s="193"/>
      <c r="R87" s="43"/>
      <c r="S87" s="99">
        <v>72</v>
      </c>
      <c r="T87" s="128"/>
      <c r="U87" s="128"/>
      <c r="V87" s="128"/>
      <c r="W87" s="128"/>
      <c r="X87" s="128"/>
      <c r="Y87" s="128"/>
      <c r="Z87" s="128"/>
      <c r="AA87" s="128"/>
      <c r="AB87" s="128"/>
      <c r="AC87" s="94">
        <v>330</v>
      </c>
      <c r="AD87" s="94"/>
      <c r="AE87" s="94"/>
      <c r="AF87" s="94"/>
      <c r="AG87" s="94"/>
      <c r="AH87" s="94"/>
      <c r="AI87" s="94"/>
      <c r="AJ87" s="94"/>
      <c r="AK87" s="94"/>
      <c r="AL87" s="94"/>
      <c r="AM87" s="81"/>
      <c r="AN87" s="94">
        <v>853222</v>
      </c>
      <c r="AO87" s="94"/>
      <c r="AP87" s="94"/>
      <c r="AQ87" s="94"/>
      <c r="AR87" s="94"/>
      <c r="AS87" s="94"/>
      <c r="AT87" s="94"/>
      <c r="AU87" s="94"/>
      <c r="AV87" s="94"/>
      <c r="AW87" s="94"/>
      <c r="AX87" s="94">
        <v>117322</v>
      </c>
      <c r="AY87" s="94"/>
      <c r="AZ87" s="94"/>
      <c r="BA87" s="94"/>
      <c r="BB87" s="94"/>
      <c r="BC87" s="94"/>
      <c r="BD87" s="94"/>
      <c r="BE87" s="94"/>
      <c r="BF87" s="94"/>
      <c r="BG87" s="94"/>
      <c r="BH87" s="94">
        <v>23388</v>
      </c>
      <c r="BI87" s="94"/>
      <c r="BJ87" s="94"/>
      <c r="BK87" s="94"/>
      <c r="BL87" s="94"/>
      <c r="BM87" s="94"/>
      <c r="BN87" s="94"/>
      <c r="BO87" s="94"/>
      <c r="BP87" s="94"/>
      <c r="BQ87" s="94"/>
      <c r="BR87" s="196" t="s">
        <v>140</v>
      </c>
      <c r="BS87" s="197"/>
      <c r="BT87" s="197"/>
    </row>
    <row r="88" spans="3:72" s="27" customFormat="1" ht="23.25" customHeight="1">
      <c r="C88" s="68"/>
      <c r="E88" s="46" t="s">
        <v>142</v>
      </c>
      <c r="H88" s="193" t="s">
        <v>143</v>
      </c>
      <c r="I88" s="193"/>
      <c r="J88" s="193"/>
      <c r="K88" s="193"/>
      <c r="L88" s="193"/>
      <c r="M88" s="193"/>
      <c r="N88" s="193"/>
      <c r="O88" s="193"/>
      <c r="P88" s="193"/>
      <c r="Q88" s="193"/>
      <c r="R88" s="43"/>
      <c r="S88" s="99">
        <v>20</v>
      </c>
      <c r="T88" s="128"/>
      <c r="U88" s="128"/>
      <c r="V88" s="128"/>
      <c r="W88" s="128"/>
      <c r="X88" s="128"/>
      <c r="Y88" s="128"/>
      <c r="Z88" s="128"/>
      <c r="AA88" s="128"/>
      <c r="AB88" s="128"/>
      <c r="AC88" s="94">
        <v>144</v>
      </c>
      <c r="AD88" s="94"/>
      <c r="AE88" s="94"/>
      <c r="AF88" s="94"/>
      <c r="AG88" s="94"/>
      <c r="AH88" s="94"/>
      <c r="AI88" s="94"/>
      <c r="AJ88" s="94"/>
      <c r="AK88" s="94"/>
      <c r="AL88" s="94"/>
      <c r="AM88" s="81"/>
      <c r="AN88" s="94">
        <v>224216</v>
      </c>
      <c r="AO88" s="94"/>
      <c r="AP88" s="94"/>
      <c r="AQ88" s="94"/>
      <c r="AR88" s="94"/>
      <c r="AS88" s="94"/>
      <c r="AT88" s="94"/>
      <c r="AU88" s="94"/>
      <c r="AV88" s="94"/>
      <c r="AW88" s="94"/>
      <c r="AX88" s="94">
        <v>34975</v>
      </c>
      <c r="AY88" s="94"/>
      <c r="AZ88" s="94"/>
      <c r="BA88" s="94"/>
      <c r="BB88" s="94"/>
      <c r="BC88" s="94"/>
      <c r="BD88" s="94"/>
      <c r="BE88" s="94"/>
      <c r="BF88" s="94"/>
      <c r="BG88" s="94"/>
      <c r="BH88" s="94">
        <v>250</v>
      </c>
      <c r="BI88" s="94"/>
      <c r="BJ88" s="94"/>
      <c r="BK88" s="94"/>
      <c r="BL88" s="94"/>
      <c r="BM88" s="94"/>
      <c r="BN88" s="94"/>
      <c r="BO88" s="94"/>
      <c r="BP88" s="94"/>
      <c r="BQ88" s="94"/>
      <c r="BR88" s="196" t="s">
        <v>142</v>
      </c>
      <c r="BS88" s="197"/>
      <c r="BT88" s="197"/>
    </row>
    <row r="89" spans="3:72" s="27" customFormat="1" ht="23.25" customHeight="1">
      <c r="C89" s="68"/>
      <c r="E89" s="46"/>
      <c r="H89" s="193"/>
      <c r="I89" s="193"/>
      <c r="J89" s="193"/>
      <c r="K89" s="193"/>
      <c r="L89" s="193"/>
      <c r="M89" s="193"/>
      <c r="N89" s="193"/>
      <c r="O89" s="193"/>
      <c r="P89" s="193"/>
      <c r="Q89" s="193"/>
      <c r="R89" s="43"/>
      <c r="S89" s="99"/>
      <c r="T89" s="128"/>
      <c r="U89" s="128"/>
      <c r="V89" s="128"/>
      <c r="W89" s="128"/>
      <c r="X89" s="128"/>
      <c r="Y89" s="128"/>
      <c r="Z89" s="128"/>
      <c r="AA89" s="128"/>
      <c r="AB89" s="128"/>
      <c r="AC89" s="94"/>
      <c r="AD89" s="94"/>
      <c r="AE89" s="94"/>
      <c r="AF89" s="94"/>
      <c r="AG89" s="94"/>
      <c r="AH89" s="94"/>
      <c r="AI89" s="94"/>
      <c r="AJ89" s="94"/>
      <c r="AK89" s="94"/>
      <c r="AL89" s="94"/>
      <c r="AM89" s="81"/>
      <c r="AN89" s="94"/>
      <c r="AO89" s="94"/>
      <c r="AP89" s="94"/>
      <c r="AQ89" s="94"/>
      <c r="AR89" s="94"/>
      <c r="AS89" s="94"/>
      <c r="AT89" s="94"/>
      <c r="AU89" s="94"/>
      <c r="AV89" s="94"/>
      <c r="AW89" s="94"/>
      <c r="AX89" s="94"/>
      <c r="AY89" s="94"/>
      <c r="AZ89" s="94"/>
      <c r="BA89" s="94"/>
      <c r="BB89" s="94"/>
      <c r="BC89" s="94"/>
      <c r="BD89" s="94"/>
      <c r="BE89" s="94"/>
      <c r="BF89" s="94"/>
      <c r="BG89" s="94"/>
      <c r="BH89" s="94"/>
      <c r="BI89" s="94"/>
      <c r="BJ89" s="94"/>
      <c r="BK89" s="94"/>
      <c r="BL89" s="94"/>
      <c r="BM89" s="94"/>
      <c r="BN89" s="94"/>
      <c r="BO89" s="94"/>
      <c r="BP89" s="94"/>
      <c r="BQ89" s="94"/>
      <c r="BR89" s="196"/>
      <c r="BS89" s="197"/>
      <c r="BT89" s="197"/>
    </row>
    <row r="90" spans="3:72" s="27" customFormat="1" ht="23.25" customHeight="1">
      <c r="C90" s="68" t="s">
        <v>41</v>
      </c>
      <c r="E90" s="46"/>
      <c r="H90" s="193" t="s">
        <v>144</v>
      </c>
      <c r="I90" s="193"/>
      <c r="J90" s="193"/>
      <c r="K90" s="193"/>
      <c r="L90" s="193"/>
      <c r="M90" s="193"/>
      <c r="N90" s="193"/>
      <c r="O90" s="193"/>
      <c r="P90" s="193"/>
      <c r="Q90" s="193"/>
      <c r="R90" s="56"/>
      <c r="S90" s="99">
        <f>IF((SUM(S92:AB99))=0,"－",(SUM(S92:AB99)))</f>
        <v>496</v>
      </c>
      <c r="T90" s="94"/>
      <c r="U90" s="94"/>
      <c r="V90" s="94"/>
      <c r="W90" s="94"/>
      <c r="X90" s="94"/>
      <c r="Y90" s="94"/>
      <c r="Z90" s="94"/>
      <c r="AA90" s="94"/>
      <c r="AB90" s="94"/>
      <c r="AC90" s="94">
        <f>IF((SUM(AC92:AL99))=0,"－",(SUM(AC92:AL99)))</f>
        <v>2631</v>
      </c>
      <c r="AD90" s="94"/>
      <c r="AE90" s="94"/>
      <c r="AF90" s="94"/>
      <c r="AG90" s="94"/>
      <c r="AH90" s="94"/>
      <c r="AI90" s="94"/>
      <c r="AJ90" s="94"/>
      <c r="AK90" s="94"/>
      <c r="AL90" s="94"/>
      <c r="AM90" s="81"/>
      <c r="AN90" s="94">
        <f>IF((SUM(AN92:AW99))=0,"－",(SUM(AN92:AW99)))</f>
        <v>3365816</v>
      </c>
      <c r="AO90" s="94"/>
      <c r="AP90" s="94"/>
      <c r="AQ90" s="94"/>
      <c r="AR90" s="94"/>
      <c r="AS90" s="94"/>
      <c r="AT90" s="94"/>
      <c r="AU90" s="94"/>
      <c r="AV90" s="94"/>
      <c r="AW90" s="94"/>
      <c r="AX90" s="94">
        <f>IF((SUM(AX92:BG99))=0,"…",(SUM(AX92:BG99)))</f>
        <v>345830</v>
      </c>
      <c r="AY90" s="94"/>
      <c r="AZ90" s="94"/>
      <c r="BA90" s="94"/>
      <c r="BB90" s="94"/>
      <c r="BC90" s="94"/>
      <c r="BD90" s="94"/>
      <c r="BE90" s="94"/>
      <c r="BF90" s="94"/>
      <c r="BG90" s="94"/>
      <c r="BH90" s="94">
        <f>IF((SUM(BH92:BQ99))=0,"…",(SUM(BH92:BQ99)))</f>
        <v>73417</v>
      </c>
      <c r="BI90" s="94"/>
      <c r="BJ90" s="94"/>
      <c r="BK90" s="94"/>
      <c r="BL90" s="94"/>
      <c r="BM90" s="94"/>
      <c r="BN90" s="94"/>
      <c r="BO90" s="94"/>
      <c r="BP90" s="94"/>
      <c r="BQ90" s="94"/>
      <c r="BR90" s="198" t="s">
        <v>41</v>
      </c>
      <c r="BS90" s="199"/>
      <c r="BT90" s="199"/>
    </row>
    <row r="91" spans="3:72" s="27" customFormat="1" ht="23.25" customHeight="1">
      <c r="C91" s="68"/>
      <c r="E91" s="46"/>
      <c r="H91" s="193"/>
      <c r="I91" s="193"/>
      <c r="J91" s="193"/>
      <c r="K91" s="193"/>
      <c r="L91" s="193"/>
      <c r="M91" s="193"/>
      <c r="N91" s="193"/>
      <c r="O91" s="193"/>
      <c r="P91" s="193"/>
      <c r="Q91" s="193"/>
      <c r="R91" s="43"/>
      <c r="S91" s="99"/>
      <c r="T91" s="128"/>
      <c r="U91" s="128"/>
      <c r="V91" s="128"/>
      <c r="W91" s="128"/>
      <c r="X91" s="128"/>
      <c r="Y91" s="128"/>
      <c r="Z91" s="128"/>
      <c r="AA91" s="128"/>
      <c r="AB91" s="128"/>
      <c r="AC91" s="94"/>
      <c r="AD91" s="94"/>
      <c r="AE91" s="94"/>
      <c r="AF91" s="94"/>
      <c r="AG91" s="94"/>
      <c r="AH91" s="94"/>
      <c r="AI91" s="94"/>
      <c r="AJ91" s="94"/>
      <c r="AK91" s="94"/>
      <c r="AL91" s="94"/>
      <c r="AM91" s="81"/>
      <c r="AN91" s="94"/>
      <c r="AO91" s="94"/>
      <c r="AP91" s="94"/>
      <c r="AQ91" s="94"/>
      <c r="AR91" s="94"/>
      <c r="AS91" s="94"/>
      <c r="AT91" s="94"/>
      <c r="AU91" s="94"/>
      <c r="AV91" s="94"/>
      <c r="AW91" s="94"/>
      <c r="AX91" s="94"/>
      <c r="AY91" s="94"/>
      <c r="AZ91" s="94"/>
      <c r="BA91" s="94"/>
      <c r="BB91" s="94"/>
      <c r="BC91" s="94"/>
      <c r="BD91" s="94"/>
      <c r="BE91" s="94"/>
      <c r="BF91" s="94"/>
      <c r="BG91" s="94"/>
      <c r="BH91" s="94"/>
      <c r="BI91" s="94"/>
      <c r="BJ91" s="94"/>
      <c r="BK91" s="94"/>
      <c r="BL91" s="94"/>
      <c r="BM91" s="94"/>
      <c r="BN91" s="94"/>
      <c r="BO91" s="94"/>
      <c r="BP91" s="94"/>
      <c r="BQ91" s="94"/>
      <c r="BR91" s="209"/>
      <c r="BS91" s="210"/>
      <c r="BT91" s="210"/>
    </row>
    <row r="92" spans="3:72" s="27" customFormat="1" ht="23.25" customHeight="1">
      <c r="C92" s="68"/>
      <c r="E92" s="46" t="s">
        <v>145</v>
      </c>
      <c r="H92" s="193" t="s">
        <v>146</v>
      </c>
      <c r="I92" s="193"/>
      <c r="J92" s="193"/>
      <c r="K92" s="193"/>
      <c r="L92" s="193"/>
      <c r="M92" s="193"/>
      <c r="N92" s="193"/>
      <c r="O92" s="193"/>
      <c r="P92" s="193"/>
      <c r="Q92" s="193"/>
      <c r="R92" s="43"/>
      <c r="S92" s="99">
        <v>117</v>
      </c>
      <c r="T92" s="128"/>
      <c r="U92" s="128"/>
      <c r="V92" s="128"/>
      <c r="W92" s="128"/>
      <c r="X92" s="128"/>
      <c r="Y92" s="128"/>
      <c r="Z92" s="128"/>
      <c r="AA92" s="128"/>
      <c r="AB92" s="128"/>
      <c r="AC92" s="94">
        <v>570</v>
      </c>
      <c r="AD92" s="94"/>
      <c r="AE92" s="94"/>
      <c r="AF92" s="94"/>
      <c r="AG92" s="94"/>
      <c r="AH92" s="94"/>
      <c r="AI92" s="94"/>
      <c r="AJ92" s="94"/>
      <c r="AK92" s="94"/>
      <c r="AL92" s="94"/>
      <c r="AM92" s="81"/>
      <c r="AN92" s="94">
        <v>834259</v>
      </c>
      <c r="AO92" s="94"/>
      <c r="AP92" s="94"/>
      <c r="AQ92" s="94"/>
      <c r="AR92" s="94"/>
      <c r="AS92" s="94"/>
      <c r="AT92" s="94"/>
      <c r="AU92" s="94"/>
      <c r="AV92" s="94"/>
      <c r="AW92" s="94"/>
      <c r="AX92" s="94">
        <v>94345</v>
      </c>
      <c r="AY92" s="94"/>
      <c r="AZ92" s="94"/>
      <c r="BA92" s="94"/>
      <c r="BB92" s="94"/>
      <c r="BC92" s="94"/>
      <c r="BD92" s="94"/>
      <c r="BE92" s="94"/>
      <c r="BF92" s="94"/>
      <c r="BG92" s="94"/>
      <c r="BH92" s="94">
        <v>1886</v>
      </c>
      <c r="BI92" s="94"/>
      <c r="BJ92" s="94"/>
      <c r="BK92" s="94"/>
      <c r="BL92" s="94"/>
      <c r="BM92" s="94"/>
      <c r="BN92" s="94"/>
      <c r="BO92" s="94"/>
      <c r="BP92" s="94"/>
      <c r="BQ92" s="94"/>
      <c r="BR92" s="196" t="s">
        <v>145</v>
      </c>
      <c r="BS92" s="197"/>
      <c r="BT92" s="197"/>
    </row>
    <row r="93" spans="3:72" s="27" customFormat="1" ht="23.25" customHeight="1">
      <c r="C93" s="68"/>
      <c r="E93" s="46" t="s">
        <v>147</v>
      </c>
      <c r="H93" s="193" t="s">
        <v>148</v>
      </c>
      <c r="I93" s="193"/>
      <c r="J93" s="193"/>
      <c r="K93" s="193"/>
      <c r="L93" s="193"/>
      <c r="M93" s="193"/>
      <c r="N93" s="193"/>
      <c r="O93" s="193"/>
      <c r="P93" s="193"/>
      <c r="Q93" s="193"/>
      <c r="R93" s="43"/>
      <c r="S93" s="99">
        <v>5</v>
      </c>
      <c r="T93" s="128"/>
      <c r="U93" s="128"/>
      <c r="V93" s="128"/>
      <c r="W93" s="128"/>
      <c r="X93" s="128"/>
      <c r="Y93" s="128"/>
      <c r="Z93" s="128"/>
      <c r="AA93" s="128"/>
      <c r="AB93" s="128"/>
      <c r="AC93" s="94">
        <v>28</v>
      </c>
      <c r="AD93" s="94"/>
      <c r="AE93" s="94"/>
      <c r="AF93" s="94"/>
      <c r="AG93" s="94"/>
      <c r="AH93" s="94"/>
      <c r="AI93" s="94"/>
      <c r="AJ93" s="94"/>
      <c r="AK93" s="94"/>
      <c r="AL93" s="94"/>
      <c r="AM93" s="81"/>
      <c r="AN93" s="94">
        <v>34290</v>
      </c>
      <c r="AO93" s="94"/>
      <c r="AP93" s="94"/>
      <c r="AQ93" s="94"/>
      <c r="AR93" s="94"/>
      <c r="AS93" s="94"/>
      <c r="AT93" s="94"/>
      <c r="AU93" s="94"/>
      <c r="AV93" s="94"/>
      <c r="AW93" s="94"/>
      <c r="AX93" s="94">
        <v>4165</v>
      </c>
      <c r="AY93" s="94"/>
      <c r="AZ93" s="94"/>
      <c r="BA93" s="94"/>
      <c r="BB93" s="94"/>
      <c r="BC93" s="94"/>
      <c r="BD93" s="94"/>
      <c r="BE93" s="94"/>
      <c r="BF93" s="94"/>
      <c r="BG93" s="94"/>
      <c r="BH93" s="94" t="s">
        <v>37</v>
      </c>
      <c r="BI93" s="94"/>
      <c r="BJ93" s="94"/>
      <c r="BK93" s="94"/>
      <c r="BL93" s="94"/>
      <c r="BM93" s="94"/>
      <c r="BN93" s="94"/>
      <c r="BO93" s="94"/>
      <c r="BP93" s="94"/>
      <c r="BQ93" s="94"/>
      <c r="BR93" s="196" t="s">
        <v>147</v>
      </c>
      <c r="BS93" s="197"/>
      <c r="BT93" s="197"/>
    </row>
    <row r="94" spans="3:72" s="27" customFormat="1" ht="23.25" customHeight="1">
      <c r="C94" s="68"/>
      <c r="E94" s="46" t="s">
        <v>149</v>
      </c>
      <c r="H94" s="193" t="s">
        <v>150</v>
      </c>
      <c r="I94" s="193"/>
      <c r="J94" s="193"/>
      <c r="K94" s="193"/>
      <c r="L94" s="193"/>
      <c r="M94" s="193"/>
      <c r="N94" s="193"/>
      <c r="O94" s="193"/>
      <c r="P94" s="193"/>
      <c r="Q94" s="193"/>
      <c r="R94" s="43"/>
      <c r="S94" s="99">
        <v>70</v>
      </c>
      <c r="T94" s="128"/>
      <c r="U94" s="128"/>
      <c r="V94" s="128"/>
      <c r="W94" s="128"/>
      <c r="X94" s="128"/>
      <c r="Y94" s="128"/>
      <c r="Z94" s="128"/>
      <c r="AA94" s="128"/>
      <c r="AB94" s="128"/>
      <c r="AC94" s="94">
        <v>354</v>
      </c>
      <c r="AD94" s="94"/>
      <c r="AE94" s="94"/>
      <c r="AF94" s="94"/>
      <c r="AG94" s="94"/>
      <c r="AH94" s="94"/>
      <c r="AI94" s="94"/>
      <c r="AJ94" s="94"/>
      <c r="AK94" s="94"/>
      <c r="AL94" s="94"/>
      <c r="AM94" s="81"/>
      <c r="AN94" s="94">
        <v>1112982</v>
      </c>
      <c r="AO94" s="94"/>
      <c r="AP94" s="94"/>
      <c r="AQ94" s="94"/>
      <c r="AR94" s="94"/>
      <c r="AS94" s="94"/>
      <c r="AT94" s="94"/>
      <c r="AU94" s="94"/>
      <c r="AV94" s="94"/>
      <c r="AW94" s="94"/>
      <c r="AX94" s="94">
        <v>32019</v>
      </c>
      <c r="AY94" s="94"/>
      <c r="AZ94" s="94"/>
      <c r="BA94" s="94"/>
      <c r="BB94" s="94"/>
      <c r="BC94" s="94"/>
      <c r="BD94" s="94"/>
      <c r="BE94" s="94"/>
      <c r="BF94" s="94"/>
      <c r="BG94" s="94"/>
      <c r="BH94" s="94">
        <v>21005</v>
      </c>
      <c r="BI94" s="94"/>
      <c r="BJ94" s="94"/>
      <c r="BK94" s="94"/>
      <c r="BL94" s="94"/>
      <c r="BM94" s="94"/>
      <c r="BN94" s="94"/>
      <c r="BO94" s="94"/>
      <c r="BP94" s="94"/>
      <c r="BQ94" s="94"/>
      <c r="BR94" s="196" t="s">
        <v>149</v>
      </c>
      <c r="BS94" s="197"/>
      <c r="BT94" s="197"/>
    </row>
    <row r="95" spans="3:72" s="27" customFormat="1" ht="23.25" customHeight="1">
      <c r="C95" s="68"/>
      <c r="E95" s="46" t="s">
        <v>151</v>
      </c>
      <c r="H95" s="193" t="s">
        <v>152</v>
      </c>
      <c r="I95" s="193"/>
      <c r="J95" s="193"/>
      <c r="K95" s="193"/>
      <c r="L95" s="193"/>
      <c r="M95" s="193"/>
      <c r="N95" s="193"/>
      <c r="O95" s="193"/>
      <c r="P95" s="193"/>
      <c r="Q95" s="193"/>
      <c r="R95" s="43"/>
      <c r="S95" s="99">
        <v>62</v>
      </c>
      <c r="T95" s="128"/>
      <c r="U95" s="128"/>
      <c r="V95" s="128"/>
      <c r="W95" s="128"/>
      <c r="X95" s="128"/>
      <c r="Y95" s="128"/>
      <c r="Z95" s="128"/>
      <c r="AA95" s="128"/>
      <c r="AB95" s="128"/>
      <c r="AC95" s="94">
        <v>693</v>
      </c>
      <c r="AD95" s="94"/>
      <c r="AE95" s="94"/>
      <c r="AF95" s="94"/>
      <c r="AG95" s="94"/>
      <c r="AH95" s="94"/>
      <c r="AI95" s="94"/>
      <c r="AJ95" s="94"/>
      <c r="AK95" s="94"/>
      <c r="AL95" s="94"/>
      <c r="AM95" s="81"/>
      <c r="AN95" s="94">
        <v>334133</v>
      </c>
      <c r="AO95" s="94"/>
      <c r="AP95" s="94"/>
      <c r="AQ95" s="94"/>
      <c r="AR95" s="94"/>
      <c r="AS95" s="94"/>
      <c r="AT95" s="94"/>
      <c r="AU95" s="94"/>
      <c r="AV95" s="94"/>
      <c r="AW95" s="94"/>
      <c r="AX95" s="94">
        <v>51170</v>
      </c>
      <c r="AY95" s="94"/>
      <c r="AZ95" s="94"/>
      <c r="BA95" s="94"/>
      <c r="BB95" s="94"/>
      <c r="BC95" s="94"/>
      <c r="BD95" s="94"/>
      <c r="BE95" s="94"/>
      <c r="BF95" s="94"/>
      <c r="BG95" s="94"/>
      <c r="BH95" s="94">
        <v>7458</v>
      </c>
      <c r="BI95" s="94"/>
      <c r="BJ95" s="94"/>
      <c r="BK95" s="94"/>
      <c r="BL95" s="94"/>
      <c r="BM95" s="94"/>
      <c r="BN95" s="94"/>
      <c r="BO95" s="94"/>
      <c r="BP95" s="94"/>
      <c r="BQ95" s="94"/>
      <c r="BR95" s="196" t="s">
        <v>151</v>
      </c>
      <c r="BS95" s="197"/>
      <c r="BT95" s="197"/>
    </row>
    <row r="96" spans="3:72" s="27" customFormat="1" ht="23.25" customHeight="1">
      <c r="C96" s="68"/>
      <c r="E96" s="46" t="s">
        <v>153</v>
      </c>
      <c r="H96" s="193" t="s">
        <v>154</v>
      </c>
      <c r="I96" s="193"/>
      <c r="J96" s="193"/>
      <c r="K96" s="193"/>
      <c r="L96" s="193"/>
      <c r="M96" s="193"/>
      <c r="N96" s="193"/>
      <c r="O96" s="193"/>
      <c r="P96" s="193"/>
      <c r="Q96" s="193"/>
      <c r="R96" s="43"/>
      <c r="S96" s="99">
        <v>34</v>
      </c>
      <c r="T96" s="128"/>
      <c r="U96" s="128"/>
      <c r="V96" s="128"/>
      <c r="W96" s="128"/>
      <c r="X96" s="128"/>
      <c r="Y96" s="128"/>
      <c r="Z96" s="128"/>
      <c r="AA96" s="128"/>
      <c r="AB96" s="128"/>
      <c r="AC96" s="94">
        <v>133</v>
      </c>
      <c r="AD96" s="94"/>
      <c r="AE96" s="94"/>
      <c r="AF96" s="94"/>
      <c r="AG96" s="94"/>
      <c r="AH96" s="94"/>
      <c r="AI96" s="94"/>
      <c r="AJ96" s="94"/>
      <c r="AK96" s="94"/>
      <c r="AL96" s="94"/>
      <c r="AM96" s="81"/>
      <c r="AN96" s="94">
        <v>229944</v>
      </c>
      <c r="AO96" s="94"/>
      <c r="AP96" s="94"/>
      <c r="AQ96" s="94"/>
      <c r="AR96" s="94"/>
      <c r="AS96" s="94"/>
      <c r="AT96" s="94"/>
      <c r="AU96" s="94"/>
      <c r="AV96" s="94"/>
      <c r="AW96" s="94"/>
      <c r="AX96" s="94">
        <v>32639</v>
      </c>
      <c r="AY96" s="94"/>
      <c r="AZ96" s="94"/>
      <c r="BA96" s="94"/>
      <c r="BB96" s="94"/>
      <c r="BC96" s="94"/>
      <c r="BD96" s="94"/>
      <c r="BE96" s="94"/>
      <c r="BF96" s="94"/>
      <c r="BG96" s="94"/>
      <c r="BH96" s="94">
        <v>643</v>
      </c>
      <c r="BI96" s="94"/>
      <c r="BJ96" s="94"/>
      <c r="BK96" s="94"/>
      <c r="BL96" s="94"/>
      <c r="BM96" s="94"/>
      <c r="BN96" s="94"/>
      <c r="BO96" s="94"/>
      <c r="BP96" s="94"/>
      <c r="BQ96" s="94"/>
      <c r="BR96" s="196" t="s">
        <v>153</v>
      </c>
      <c r="BS96" s="197"/>
      <c r="BT96" s="197"/>
    </row>
    <row r="97" spans="3:72" s="27" customFormat="1" ht="23.25" customHeight="1">
      <c r="C97" s="68"/>
      <c r="E97" s="46" t="s">
        <v>155</v>
      </c>
      <c r="H97" s="193" t="s">
        <v>156</v>
      </c>
      <c r="I97" s="193"/>
      <c r="J97" s="193"/>
      <c r="K97" s="193"/>
      <c r="L97" s="193"/>
      <c r="M97" s="193"/>
      <c r="N97" s="193"/>
      <c r="O97" s="193"/>
      <c r="P97" s="193"/>
      <c r="Q97" s="193"/>
      <c r="R97" s="43"/>
      <c r="S97" s="99">
        <v>7</v>
      </c>
      <c r="T97" s="128"/>
      <c r="U97" s="128"/>
      <c r="V97" s="128"/>
      <c r="W97" s="128"/>
      <c r="X97" s="128"/>
      <c r="Y97" s="128"/>
      <c r="Z97" s="128"/>
      <c r="AA97" s="128"/>
      <c r="AB97" s="128"/>
      <c r="AC97" s="94">
        <v>24</v>
      </c>
      <c r="AD97" s="94"/>
      <c r="AE97" s="94"/>
      <c r="AF97" s="94"/>
      <c r="AG97" s="94"/>
      <c r="AH97" s="94"/>
      <c r="AI97" s="94"/>
      <c r="AJ97" s="94"/>
      <c r="AK97" s="94"/>
      <c r="AL97" s="94"/>
      <c r="AM97" s="81"/>
      <c r="AN97" s="94">
        <v>25323</v>
      </c>
      <c r="AO97" s="94"/>
      <c r="AP97" s="94"/>
      <c r="AQ97" s="94"/>
      <c r="AR97" s="94"/>
      <c r="AS97" s="94"/>
      <c r="AT97" s="94"/>
      <c r="AU97" s="94"/>
      <c r="AV97" s="94"/>
      <c r="AW97" s="94"/>
      <c r="AX97" s="94">
        <v>2491</v>
      </c>
      <c r="AY97" s="94"/>
      <c r="AZ97" s="94"/>
      <c r="BA97" s="94"/>
      <c r="BB97" s="94"/>
      <c r="BC97" s="94"/>
      <c r="BD97" s="94"/>
      <c r="BE97" s="94"/>
      <c r="BF97" s="94"/>
      <c r="BG97" s="94"/>
      <c r="BH97" s="94">
        <v>3500</v>
      </c>
      <c r="BI97" s="94"/>
      <c r="BJ97" s="94"/>
      <c r="BK97" s="94"/>
      <c r="BL97" s="94"/>
      <c r="BM97" s="94"/>
      <c r="BN97" s="94"/>
      <c r="BO97" s="94"/>
      <c r="BP97" s="94"/>
      <c r="BQ97" s="94"/>
      <c r="BR97" s="196" t="s">
        <v>155</v>
      </c>
      <c r="BS97" s="197"/>
      <c r="BT97" s="197"/>
    </row>
    <row r="98" spans="3:72" s="27" customFormat="1" ht="23.25" customHeight="1">
      <c r="C98" s="68"/>
      <c r="E98" s="46" t="s">
        <v>157</v>
      </c>
      <c r="H98" s="193" t="s">
        <v>158</v>
      </c>
      <c r="I98" s="193"/>
      <c r="J98" s="193"/>
      <c r="K98" s="193"/>
      <c r="L98" s="193"/>
      <c r="M98" s="193"/>
      <c r="N98" s="193"/>
      <c r="O98" s="193"/>
      <c r="P98" s="193"/>
      <c r="Q98" s="193"/>
      <c r="R98" s="43"/>
      <c r="S98" s="99">
        <v>24</v>
      </c>
      <c r="T98" s="128"/>
      <c r="U98" s="128"/>
      <c r="V98" s="128"/>
      <c r="W98" s="128"/>
      <c r="X98" s="128"/>
      <c r="Y98" s="128"/>
      <c r="Z98" s="128"/>
      <c r="AA98" s="128"/>
      <c r="AB98" s="128"/>
      <c r="AC98" s="94">
        <v>70</v>
      </c>
      <c r="AD98" s="94"/>
      <c r="AE98" s="94"/>
      <c r="AF98" s="94"/>
      <c r="AG98" s="94"/>
      <c r="AH98" s="94"/>
      <c r="AI98" s="94"/>
      <c r="AJ98" s="94"/>
      <c r="AK98" s="94"/>
      <c r="AL98" s="94"/>
      <c r="AM98" s="81"/>
      <c r="AN98" s="94">
        <v>60972</v>
      </c>
      <c r="AO98" s="94"/>
      <c r="AP98" s="94"/>
      <c r="AQ98" s="94"/>
      <c r="AR98" s="94"/>
      <c r="AS98" s="94"/>
      <c r="AT98" s="94"/>
      <c r="AU98" s="94"/>
      <c r="AV98" s="94"/>
      <c r="AW98" s="94"/>
      <c r="AX98" s="94">
        <v>11385</v>
      </c>
      <c r="AY98" s="94"/>
      <c r="AZ98" s="94"/>
      <c r="BA98" s="94"/>
      <c r="BB98" s="94"/>
      <c r="BC98" s="94"/>
      <c r="BD98" s="94"/>
      <c r="BE98" s="94"/>
      <c r="BF98" s="94"/>
      <c r="BG98" s="94"/>
      <c r="BH98" s="94">
        <v>2000</v>
      </c>
      <c r="BI98" s="94"/>
      <c r="BJ98" s="94"/>
      <c r="BK98" s="94"/>
      <c r="BL98" s="94"/>
      <c r="BM98" s="94"/>
      <c r="BN98" s="94"/>
      <c r="BO98" s="94"/>
      <c r="BP98" s="94"/>
      <c r="BQ98" s="94"/>
      <c r="BR98" s="196" t="s">
        <v>157</v>
      </c>
      <c r="BS98" s="197"/>
      <c r="BT98" s="197"/>
    </row>
    <row r="99" spans="1:72" s="27" customFormat="1" ht="23.25" customHeight="1" thickBot="1">
      <c r="A99" s="56"/>
      <c r="B99" s="56"/>
      <c r="C99" s="68"/>
      <c r="E99" s="46" t="s">
        <v>159</v>
      </c>
      <c r="H99" s="193" t="s">
        <v>160</v>
      </c>
      <c r="I99" s="193"/>
      <c r="J99" s="193"/>
      <c r="K99" s="193"/>
      <c r="L99" s="193"/>
      <c r="M99" s="193"/>
      <c r="N99" s="193"/>
      <c r="O99" s="193"/>
      <c r="P99" s="193"/>
      <c r="Q99" s="193"/>
      <c r="R99" s="43"/>
      <c r="S99" s="99">
        <v>177</v>
      </c>
      <c r="T99" s="94"/>
      <c r="U99" s="201"/>
      <c r="V99" s="201"/>
      <c r="W99" s="201"/>
      <c r="X99" s="201"/>
      <c r="Y99" s="201"/>
      <c r="Z99" s="201"/>
      <c r="AA99" s="201"/>
      <c r="AB99" s="201"/>
      <c r="AC99" s="94">
        <v>759</v>
      </c>
      <c r="AD99" s="94"/>
      <c r="AE99" s="94"/>
      <c r="AF99" s="94"/>
      <c r="AG99" s="94"/>
      <c r="AH99" s="94"/>
      <c r="AI99" s="94"/>
      <c r="AJ99" s="94"/>
      <c r="AK99" s="94"/>
      <c r="AL99" s="94"/>
      <c r="AM99" s="81"/>
      <c r="AN99" s="94">
        <v>733913</v>
      </c>
      <c r="AO99" s="94"/>
      <c r="AP99" s="94"/>
      <c r="AQ99" s="94"/>
      <c r="AR99" s="94"/>
      <c r="AS99" s="94"/>
      <c r="AT99" s="94"/>
      <c r="AU99" s="94"/>
      <c r="AV99" s="94"/>
      <c r="AW99" s="94"/>
      <c r="AX99" s="94">
        <v>117616</v>
      </c>
      <c r="AY99" s="94"/>
      <c r="AZ99" s="94"/>
      <c r="BA99" s="94"/>
      <c r="BB99" s="94"/>
      <c r="BC99" s="94"/>
      <c r="BD99" s="94"/>
      <c r="BE99" s="94"/>
      <c r="BF99" s="94"/>
      <c r="BG99" s="94"/>
      <c r="BH99" s="94">
        <v>36925</v>
      </c>
      <c r="BI99" s="94"/>
      <c r="BJ99" s="94"/>
      <c r="BK99" s="94"/>
      <c r="BL99" s="94"/>
      <c r="BM99" s="94"/>
      <c r="BN99" s="94"/>
      <c r="BO99" s="94"/>
      <c r="BP99" s="94"/>
      <c r="BQ99" s="94"/>
      <c r="BR99" s="196" t="s">
        <v>159</v>
      </c>
      <c r="BS99" s="197"/>
      <c r="BT99" s="197"/>
    </row>
    <row r="100" spans="1:72" ht="21.75" customHeight="1">
      <c r="A100" s="95" t="s">
        <v>255</v>
      </c>
      <c r="B100" s="95"/>
      <c r="C100" s="95"/>
      <c r="D100" s="95"/>
      <c r="E100" s="95"/>
      <c r="F100" s="95"/>
      <c r="G100" s="95"/>
      <c r="H100" s="95"/>
      <c r="I100" s="95"/>
      <c r="J100" s="95"/>
      <c r="K100" s="95"/>
      <c r="L100" s="95"/>
      <c r="M100" s="95"/>
      <c r="N100" s="95"/>
      <c r="O100" s="95"/>
      <c r="P100" s="95"/>
      <c r="Q100" s="95"/>
      <c r="R100" s="95"/>
      <c r="S100" s="95"/>
      <c r="T100" s="95"/>
      <c r="U100" s="19"/>
      <c r="V100" s="19"/>
      <c r="W100" s="19"/>
      <c r="X100" s="19"/>
      <c r="Z100" s="12"/>
      <c r="AA100" s="12"/>
      <c r="AB100" s="12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12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219" t="s">
        <v>209</v>
      </c>
      <c r="BO100" s="219"/>
      <c r="BP100" s="219"/>
      <c r="BQ100" s="219"/>
      <c r="BR100" s="219"/>
      <c r="BS100" s="219"/>
      <c r="BT100" s="219"/>
    </row>
    <row r="101" spans="1:72" ht="18" customHeight="1">
      <c r="A101" s="211"/>
      <c r="B101" s="211"/>
      <c r="C101" s="211"/>
      <c r="D101" s="211"/>
      <c r="E101" s="211"/>
      <c r="F101" s="211"/>
      <c r="G101" s="211"/>
      <c r="H101" s="211"/>
      <c r="I101" s="211"/>
      <c r="J101" s="211"/>
      <c r="K101" s="211"/>
      <c r="L101" s="211"/>
      <c r="M101" s="211"/>
      <c r="N101" s="211"/>
      <c r="O101" s="211"/>
      <c r="P101" s="211"/>
      <c r="Q101" s="211"/>
      <c r="R101" s="211"/>
      <c r="S101" s="211"/>
      <c r="T101" s="211"/>
      <c r="W101" s="71"/>
      <c r="X101" s="71"/>
      <c r="Z101" s="71"/>
      <c r="AA101" s="71"/>
      <c r="BN101" s="176" t="s">
        <v>271</v>
      </c>
      <c r="BO101" s="176"/>
      <c r="BP101" s="176"/>
      <c r="BQ101" s="176"/>
      <c r="BR101" s="176"/>
      <c r="BS101" s="176"/>
      <c r="BT101" s="176"/>
    </row>
    <row r="102" ht="21.75" customHeight="1">
      <c r="H102" s="12"/>
    </row>
  </sheetData>
  <sheetProtection/>
  <mergeCells count="620">
    <mergeCell ref="BN50:BT50"/>
    <mergeCell ref="BN101:BT101"/>
    <mergeCell ref="AX95:BG95"/>
    <mergeCell ref="AX81:BG81"/>
    <mergeCell ref="AX96:BG96"/>
    <mergeCell ref="AX97:BG97"/>
    <mergeCell ref="AX86:BG86"/>
    <mergeCell ref="AX87:BG87"/>
    <mergeCell ref="AX88:BG88"/>
    <mergeCell ref="AX89:BG89"/>
    <mergeCell ref="AX90:BG90"/>
    <mergeCell ref="AX70:BG70"/>
    <mergeCell ref="AX71:BG71"/>
    <mergeCell ref="AX72:BG72"/>
    <mergeCell ref="AX79:BG79"/>
    <mergeCell ref="AX45:BG45"/>
    <mergeCell ref="AX46:BG46"/>
    <mergeCell ref="AX62:BG62"/>
    <mergeCell ref="AX63:BG63"/>
    <mergeCell ref="AX31:BG31"/>
    <mergeCell ref="AX32:BG32"/>
    <mergeCell ref="AX35:BG35"/>
    <mergeCell ref="AX42:BG42"/>
    <mergeCell ref="AX23:BG23"/>
    <mergeCell ref="AX24:BG24"/>
    <mergeCell ref="AX25:BG25"/>
    <mergeCell ref="AX30:BG30"/>
    <mergeCell ref="A101:T101"/>
    <mergeCell ref="AC98:AL98"/>
    <mergeCell ref="AX9:BG9"/>
    <mergeCell ref="AX10:BG10"/>
    <mergeCell ref="AX11:BG11"/>
    <mergeCell ref="AX14:BG14"/>
    <mergeCell ref="AX15:BG15"/>
    <mergeCell ref="AX16:BG16"/>
    <mergeCell ref="AX17:BG17"/>
    <mergeCell ref="AX22:BG22"/>
    <mergeCell ref="H96:Q96"/>
    <mergeCell ref="S96:AB96"/>
    <mergeCell ref="BR98:BT98"/>
    <mergeCell ref="H99:Q99"/>
    <mergeCell ref="S99:AB99"/>
    <mergeCell ref="AC99:AL99"/>
    <mergeCell ref="AN99:AW99"/>
    <mergeCell ref="BH99:BQ99"/>
    <mergeCell ref="BR99:BT99"/>
    <mergeCell ref="AN95:AW95"/>
    <mergeCell ref="BR96:BT96"/>
    <mergeCell ref="BR95:BT95"/>
    <mergeCell ref="A100:T100"/>
    <mergeCell ref="AN96:AW96"/>
    <mergeCell ref="H98:Q98"/>
    <mergeCell ref="S98:AB98"/>
    <mergeCell ref="AX98:BG98"/>
    <mergeCell ref="AX99:BG99"/>
    <mergeCell ref="BR97:BT97"/>
    <mergeCell ref="BH98:BQ98"/>
    <mergeCell ref="H95:Q95"/>
    <mergeCell ref="BH97:BQ97"/>
    <mergeCell ref="AN97:AW97"/>
    <mergeCell ref="BH95:BQ95"/>
    <mergeCell ref="AC96:AL96"/>
    <mergeCell ref="H97:Q97"/>
    <mergeCell ref="S97:AB97"/>
    <mergeCell ref="AC97:AL97"/>
    <mergeCell ref="AN98:AW98"/>
    <mergeCell ref="H92:Q92"/>
    <mergeCell ref="S92:AB92"/>
    <mergeCell ref="BH96:BQ96"/>
    <mergeCell ref="BH94:BQ94"/>
    <mergeCell ref="H94:Q94"/>
    <mergeCell ref="S94:AB94"/>
    <mergeCell ref="AC94:AL94"/>
    <mergeCell ref="AN94:AW94"/>
    <mergeCell ref="S95:AB95"/>
    <mergeCell ref="AC95:AL95"/>
    <mergeCell ref="BR94:BT94"/>
    <mergeCell ref="H93:Q93"/>
    <mergeCell ref="S93:AB93"/>
    <mergeCell ref="AC93:AL93"/>
    <mergeCell ref="AN93:AW93"/>
    <mergeCell ref="BH93:BQ93"/>
    <mergeCell ref="BR93:BT93"/>
    <mergeCell ref="AX93:BG93"/>
    <mergeCell ref="AX94:BG94"/>
    <mergeCell ref="AC92:AL92"/>
    <mergeCell ref="AN92:AW92"/>
    <mergeCell ref="BH92:BQ92"/>
    <mergeCell ref="BR92:BT92"/>
    <mergeCell ref="AX92:BG92"/>
    <mergeCell ref="AN88:AW88"/>
    <mergeCell ref="BH88:BQ88"/>
    <mergeCell ref="BR90:BT90"/>
    <mergeCell ref="AN91:AW91"/>
    <mergeCell ref="BH91:BQ91"/>
    <mergeCell ref="BR91:BT91"/>
    <mergeCell ref="AX91:BG91"/>
    <mergeCell ref="AC91:AL91"/>
    <mergeCell ref="H90:Q90"/>
    <mergeCell ref="S90:AB90"/>
    <mergeCell ref="AC90:AL90"/>
    <mergeCell ref="H88:Q88"/>
    <mergeCell ref="S88:AB88"/>
    <mergeCell ref="H91:Q91"/>
    <mergeCell ref="S91:AB91"/>
    <mergeCell ref="H89:Q89"/>
    <mergeCell ref="S89:AB89"/>
    <mergeCell ref="AC87:AL87"/>
    <mergeCell ref="AC88:AL88"/>
    <mergeCell ref="BR87:BT87"/>
    <mergeCell ref="AN90:AW90"/>
    <mergeCell ref="BH90:BQ90"/>
    <mergeCell ref="BR88:BT88"/>
    <mergeCell ref="AC89:AL89"/>
    <mergeCell ref="AN89:AW89"/>
    <mergeCell ref="BH89:BQ89"/>
    <mergeCell ref="BR89:BT89"/>
    <mergeCell ref="BH86:BQ86"/>
    <mergeCell ref="BR86:BT86"/>
    <mergeCell ref="H87:Q87"/>
    <mergeCell ref="AN87:AW87"/>
    <mergeCell ref="BH87:BQ87"/>
    <mergeCell ref="H86:Q86"/>
    <mergeCell ref="S86:AB86"/>
    <mergeCell ref="AC86:AL86"/>
    <mergeCell ref="AN86:AW86"/>
    <mergeCell ref="S87:AB87"/>
    <mergeCell ref="BH85:BQ85"/>
    <mergeCell ref="BR85:BT85"/>
    <mergeCell ref="AX85:BG85"/>
    <mergeCell ref="H84:Q84"/>
    <mergeCell ref="S84:AB84"/>
    <mergeCell ref="H85:Q85"/>
    <mergeCell ref="S85:AB85"/>
    <mergeCell ref="AC85:AL85"/>
    <mergeCell ref="AN85:AW85"/>
    <mergeCell ref="BR84:BT84"/>
    <mergeCell ref="BR83:BT83"/>
    <mergeCell ref="AX84:BG84"/>
    <mergeCell ref="AX82:BG82"/>
    <mergeCell ref="BH83:BQ83"/>
    <mergeCell ref="BR82:BT82"/>
    <mergeCell ref="AX83:BG83"/>
    <mergeCell ref="AC83:AL83"/>
    <mergeCell ref="AC84:AL84"/>
    <mergeCell ref="AN84:AW84"/>
    <mergeCell ref="BH84:BQ84"/>
    <mergeCell ref="AN83:AW83"/>
    <mergeCell ref="S80:AB80"/>
    <mergeCell ref="AN80:AW80"/>
    <mergeCell ref="BH80:BQ80"/>
    <mergeCell ref="AC80:AL80"/>
    <mergeCell ref="AX80:BG80"/>
    <mergeCell ref="H83:Q83"/>
    <mergeCell ref="S83:AB83"/>
    <mergeCell ref="H81:Q81"/>
    <mergeCell ref="S81:AB81"/>
    <mergeCell ref="H82:Q82"/>
    <mergeCell ref="S82:AB82"/>
    <mergeCell ref="BR81:BT81"/>
    <mergeCell ref="BR79:BT79"/>
    <mergeCell ref="AN82:AW82"/>
    <mergeCell ref="BH82:BQ82"/>
    <mergeCell ref="BR80:BT80"/>
    <mergeCell ref="AC82:AL82"/>
    <mergeCell ref="H79:Q79"/>
    <mergeCell ref="AN79:AW79"/>
    <mergeCell ref="BH79:BQ79"/>
    <mergeCell ref="S79:AB79"/>
    <mergeCell ref="AC79:AL79"/>
    <mergeCell ref="AC81:AL81"/>
    <mergeCell ref="AN81:AW81"/>
    <mergeCell ref="BH81:BQ81"/>
    <mergeCell ref="H80:Q80"/>
    <mergeCell ref="H78:Q78"/>
    <mergeCell ref="S78:AB78"/>
    <mergeCell ref="AC78:AL78"/>
    <mergeCell ref="AN78:AW78"/>
    <mergeCell ref="AX78:BG78"/>
    <mergeCell ref="AC77:AL77"/>
    <mergeCell ref="AN77:AW77"/>
    <mergeCell ref="BR76:BT76"/>
    <mergeCell ref="BH78:BQ78"/>
    <mergeCell ref="BR78:BT78"/>
    <mergeCell ref="H76:Q76"/>
    <mergeCell ref="S76:AB76"/>
    <mergeCell ref="H77:Q77"/>
    <mergeCell ref="S77:AB77"/>
    <mergeCell ref="AN75:AW75"/>
    <mergeCell ref="BH75:BQ75"/>
    <mergeCell ref="BH77:BQ77"/>
    <mergeCell ref="BR77:BT77"/>
    <mergeCell ref="AX77:BG77"/>
    <mergeCell ref="AX75:BG75"/>
    <mergeCell ref="BH72:BQ72"/>
    <mergeCell ref="BR74:BT74"/>
    <mergeCell ref="AC75:AL75"/>
    <mergeCell ref="AC76:AL76"/>
    <mergeCell ref="AN76:AW76"/>
    <mergeCell ref="BH76:BQ76"/>
    <mergeCell ref="AX73:BG73"/>
    <mergeCell ref="BR75:BT75"/>
    <mergeCell ref="AX76:BG76"/>
    <mergeCell ref="AX74:BG74"/>
    <mergeCell ref="AC74:AL74"/>
    <mergeCell ref="H72:Q72"/>
    <mergeCell ref="S72:AB72"/>
    <mergeCell ref="AN72:AW72"/>
    <mergeCell ref="H75:Q75"/>
    <mergeCell ref="S75:AB75"/>
    <mergeCell ref="H73:Q73"/>
    <mergeCell ref="S73:AB73"/>
    <mergeCell ref="H74:Q74"/>
    <mergeCell ref="S74:AB74"/>
    <mergeCell ref="AC71:AL71"/>
    <mergeCell ref="AC72:AL72"/>
    <mergeCell ref="BR71:BT71"/>
    <mergeCell ref="AN74:AW74"/>
    <mergeCell ref="BH74:BQ74"/>
    <mergeCell ref="BR72:BT72"/>
    <mergeCell ref="AC73:AL73"/>
    <mergeCell ref="AN73:AW73"/>
    <mergeCell ref="BH73:BQ73"/>
    <mergeCell ref="BR73:BT73"/>
    <mergeCell ref="BH70:BQ70"/>
    <mergeCell ref="BR70:BT70"/>
    <mergeCell ref="H71:Q71"/>
    <mergeCell ref="AN71:AW71"/>
    <mergeCell ref="BH71:BQ71"/>
    <mergeCell ref="H70:Q70"/>
    <mergeCell ref="S70:AB70"/>
    <mergeCell ref="AC70:AL70"/>
    <mergeCell ref="AN70:AW70"/>
    <mergeCell ref="S71:AB71"/>
    <mergeCell ref="BH69:BQ69"/>
    <mergeCell ref="BR69:BT69"/>
    <mergeCell ref="AX69:BG69"/>
    <mergeCell ref="H68:Q68"/>
    <mergeCell ref="S68:AB68"/>
    <mergeCell ref="H69:Q69"/>
    <mergeCell ref="S69:AB69"/>
    <mergeCell ref="AC69:AL69"/>
    <mergeCell ref="AN69:AW69"/>
    <mergeCell ref="AC68:AL68"/>
    <mergeCell ref="AN68:AW68"/>
    <mergeCell ref="BH68:BQ68"/>
    <mergeCell ref="BR68:BT68"/>
    <mergeCell ref="AX68:BG68"/>
    <mergeCell ref="AN64:AW64"/>
    <mergeCell ref="BH64:BQ64"/>
    <mergeCell ref="BR66:BT66"/>
    <mergeCell ref="AN67:AW67"/>
    <mergeCell ref="BH67:BQ67"/>
    <mergeCell ref="BR67:BT67"/>
    <mergeCell ref="AX66:BG66"/>
    <mergeCell ref="AX64:BG64"/>
    <mergeCell ref="AX65:BG65"/>
    <mergeCell ref="AX67:BG67"/>
    <mergeCell ref="AC67:AL67"/>
    <mergeCell ref="H66:Q66"/>
    <mergeCell ref="S66:AB66"/>
    <mergeCell ref="AC66:AL66"/>
    <mergeCell ref="H64:Q64"/>
    <mergeCell ref="S64:AB64"/>
    <mergeCell ref="H67:Q67"/>
    <mergeCell ref="S67:AB67"/>
    <mergeCell ref="H65:Q65"/>
    <mergeCell ref="S65:AB65"/>
    <mergeCell ref="AC63:AL63"/>
    <mergeCell ref="AC64:AL64"/>
    <mergeCell ref="BR63:BT63"/>
    <mergeCell ref="AN66:AW66"/>
    <mergeCell ref="BH66:BQ66"/>
    <mergeCell ref="BR64:BT64"/>
    <mergeCell ref="AC65:AL65"/>
    <mergeCell ref="AN65:AW65"/>
    <mergeCell ref="BH65:BQ65"/>
    <mergeCell ref="BR65:BT65"/>
    <mergeCell ref="BH62:BQ62"/>
    <mergeCell ref="BR62:BT62"/>
    <mergeCell ref="H63:Q63"/>
    <mergeCell ref="AN63:AW63"/>
    <mergeCell ref="BH63:BQ63"/>
    <mergeCell ref="H62:Q62"/>
    <mergeCell ref="S62:AB62"/>
    <mergeCell ref="AC62:AL62"/>
    <mergeCell ref="AN62:AW62"/>
    <mergeCell ref="S63:AB63"/>
    <mergeCell ref="BH61:BQ61"/>
    <mergeCell ref="BR61:BT61"/>
    <mergeCell ref="AX61:BG61"/>
    <mergeCell ref="H60:Q60"/>
    <mergeCell ref="S60:AB60"/>
    <mergeCell ref="H61:Q61"/>
    <mergeCell ref="S61:AB61"/>
    <mergeCell ref="AC61:AL61"/>
    <mergeCell ref="AN61:AW61"/>
    <mergeCell ref="BR60:BT60"/>
    <mergeCell ref="AC60:AL60"/>
    <mergeCell ref="AN60:AW60"/>
    <mergeCell ref="BH60:BQ60"/>
    <mergeCell ref="AC58:AL58"/>
    <mergeCell ref="AN58:AW58"/>
    <mergeCell ref="BH58:BQ58"/>
    <mergeCell ref="AX59:BG59"/>
    <mergeCell ref="AX60:BG60"/>
    <mergeCell ref="AN59:AW59"/>
    <mergeCell ref="BH59:BQ59"/>
    <mergeCell ref="BH55:BQ56"/>
    <mergeCell ref="BR55:BT56"/>
    <mergeCell ref="H59:Q59"/>
    <mergeCell ref="S59:AB59"/>
    <mergeCell ref="AC59:AL59"/>
    <mergeCell ref="BR59:BT59"/>
    <mergeCell ref="BR58:BT58"/>
    <mergeCell ref="AX58:BG58"/>
    <mergeCell ref="H58:Q58"/>
    <mergeCell ref="S58:AB58"/>
    <mergeCell ref="BR48:BT48"/>
    <mergeCell ref="A49:T49"/>
    <mergeCell ref="AX48:BG48"/>
    <mergeCell ref="AC48:AL48"/>
    <mergeCell ref="BN49:BT49"/>
    <mergeCell ref="B52:AL52"/>
    <mergeCell ref="AN52:BT52"/>
    <mergeCell ref="AN55:AW56"/>
    <mergeCell ref="AX55:BG56"/>
    <mergeCell ref="AC55:AL56"/>
    <mergeCell ref="A54:I54"/>
    <mergeCell ref="A55:F56"/>
    <mergeCell ref="BN54:BT54"/>
    <mergeCell ref="G55:R56"/>
    <mergeCell ref="S55:AB56"/>
    <mergeCell ref="AN45:AW45"/>
    <mergeCell ref="BR46:BT46"/>
    <mergeCell ref="AN47:AW47"/>
    <mergeCell ref="BH47:BQ47"/>
    <mergeCell ref="BR47:BT47"/>
    <mergeCell ref="BH46:BQ46"/>
    <mergeCell ref="AX47:BG47"/>
    <mergeCell ref="BH48:BQ48"/>
    <mergeCell ref="AN48:AW48"/>
    <mergeCell ref="H46:Q46"/>
    <mergeCell ref="S46:AB46"/>
    <mergeCell ref="AC46:AL46"/>
    <mergeCell ref="AN46:AW46"/>
    <mergeCell ref="H47:Q47"/>
    <mergeCell ref="S47:AB47"/>
    <mergeCell ref="AC47:AL47"/>
    <mergeCell ref="H48:Q48"/>
    <mergeCell ref="S48:AB48"/>
    <mergeCell ref="S43:AB43"/>
    <mergeCell ref="AC43:AL43"/>
    <mergeCell ref="AN43:AW43"/>
    <mergeCell ref="BH43:BQ43"/>
    <mergeCell ref="AX43:BG43"/>
    <mergeCell ref="BH45:BQ45"/>
    <mergeCell ref="BR45:BT45"/>
    <mergeCell ref="B44:M44"/>
    <mergeCell ref="S44:AB44"/>
    <mergeCell ref="AC44:AL44"/>
    <mergeCell ref="AN44:AW44"/>
    <mergeCell ref="BR44:BT44"/>
    <mergeCell ref="H45:Q45"/>
    <mergeCell ref="S45:AB45"/>
    <mergeCell ref="AC45:AL45"/>
    <mergeCell ref="BH44:BQ44"/>
    <mergeCell ref="BR43:BT43"/>
    <mergeCell ref="H42:Q42"/>
    <mergeCell ref="S42:AB42"/>
    <mergeCell ref="AC42:AL42"/>
    <mergeCell ref="AN42:AW42"/>
    <mergeCell ref="BH42:BQ42"/>
    <mergeCell ref="BR42:BT42"/>
    <mergeCell ref="H43:Q43"/>
    <mergeCell ref="AX44:BG44"/>
    <mergeCell ref="BH41:BQ41"/>
    <mergeCell ref="BR41:BT41"/>
    <mergeCell ref="H40:Q40"/>
    <mergeCell ref="S40:AB40"/>
    <mergeCell ref="AX41:BG41"/>
    <mergeCell ref="AX40:BG40"/>
    <mergeCell ref="H41:Q41"/>
    <mergeCell ref="S41:AB41"/>
    <mergeCell ref="AC41:AL41"/>
    <mergeCell ref="AN41:AW41"/>
    <mergeCell ref="AC40:AL40"/>
    <mergeCell ref="AN40:AW40"/>
    <mergeCell ref="BH40:BQ40"/>
    <mergeCell ref="BR40:BT40"/>
    <mergeCell ref="H39:Q39"/>
    <mergeCell ref="S39:AB39"/>
    <mergeCell ref="AC39:AL39"/>
    <mergeCell ref="AN39:AW39"/>
    <mergeCell ref="H38:Q38"/>
    <mergeCell ref="S38:AB38"/>
    <mergeCell ref="AC38:AL38"/>
    <mergeCell ref="AN38:AW38"/>
    <mergeCell ref="AC37:AL37"/>
    <mergeCell ref="AN37:AW37"/>
    <mergeCell ref="BR36:BT36"/>
    <mergeCell ref="BR39:BT39"/>
    <mergeCell ref="BH38:BQ38"/>
    <mergeCell ref="BR38:BT38"/>
    <mergeCell ref="BH39:BQ39"/>
    <mergeCell ref="AX38:BG38"/>
    <mergeCell ref="AX39:BG39"/>
    <mergeCell ref="H36:Q36"/>
    <mergeCell ref="S36:AB36"/>
    <mergeCell ref="H37:Q37"/>
    <mergeCell ref="S37:AB37"/>
    <mergeCell ref="AN35:AW35"/>
    <mergeCell ref="BH35:BQ35"/>
    <mergeCell ref="BH37:BQ37"/>
    <mergeCell ref="BR37:BT37"/>
    <mergeCell ref="AX37:BG37"/>
    <mergeCell ref="BH32:BQ32"/>
    <mergeCell ref="BR34:BT34"/>
    <mergeCell ref="AC35:AL35"/>
    <mergeCell ref="AC36:AL36"/>
    <mergeCell ref="AN36:AW36"/>
    <mergeCell ref="BH36:BQ36"/>
    <mergeCell ref="AX33:BG33"/>
    <mergeCell ref="BR35:BT35"/>
    <mergeCell ref="AX36:BG36"/>
    <mergeCell ref="AX34:BG34"/>
    <mergeCell ref="AC34:AL34"/>
    <mergeCell ref="H32:Q32"/>
    <mergeCell ref="S32:AB32"/>
    <mergeCell ref="AN32:AW32"/>
    <mergeCell ref="H35:Q35"/>
    <mergeCell ref="S35:AB35"/>
    <mergeCell ref="H33:Q33"/>
    <mergeCell ref="S33:AB33"/>
    <mergeCell ref="H34:Q34"/>
    <mergeCell ref="S34:AB34"/>
    <mergeCell ref="AC31:AL31"/>
    <mergeCell ref="AC32:AL32"/>
    <mergeCell ref="BR31:BT31"/>
    <mergeCell ref="AN34:AW34"/>
    <mergeCell ref="BH34:BQ34"/>
    <mergeCell ref="BR32:BT32"/>
    <mergeCell ref="AC33:AL33"/>
    <mergeCell ref="AN33:AW33"/>
    <mergeCell ref="BH33:BQ33"/>
    <mergeCell ref="BR33:BT33"/>
    <mergeCell ref="BH30:BQ30"/>
    <mergeCell ref="BR30:BT30"/>
    <mergeCell ref="H31:Q31"/>
    <mergeCell ref="AN31:AW31"/>
    <mergeCell ref="BH31:BQ31"/>
    <mergeCell ref="H30:Q30"/>
    <mergeCell ref="S30:AB30"/>
    <mergeCell ref="AC30:AL30"/>
    <mergeCell ref="AN30:AW30"/>
    <mergeCell ref="S31:AB31"/>
    <mergeCell ref="BH29:BQ29"/>
    <mergeCell ref="BR29:BT29"/>
    <mergeCell ref="AX29:BG29"/>
    <mergeCell ref="H28:Q28"/>
    <mergeCell ref="S28:AB28"/>
    <mergeCell ref="H29:Q29"/>
    <mergeCell ref="S29:AB29"/>
    <mergeCell ref="AC29:AL29"/>
    <mergeCell ref="AN29:AW29"/>
    <mergeCell ref="AC28:AL28"/>
    <mergeCell ref="AN28:AW28"/>
    <mergeCell ref="BH28:BQ28"/>
    <mergeCell ref="BR28:BT28"/>
    <mergeCell ref="AX28:BG28"/>
    <mergeCell ref="AN24:AW24"/>
    <mergeCell ref="BH24:BQ24"/>
    <mergeCell ref="BR26:BT26"/>
    <mergeCell ref="AN27:AW27"/>
    <mergeCell ref="BH27:BQ27"/>
    <mergeCell ref="BR27:BT27"/>
    <mergeCell ref="AX26:BG26"/>
    <mergeCell ref="AX27:BG27"/>
    <mergeCell ref="AC27:AL27"/>
    <mergeCell ref="H26:Q26"/>
    <mergeCell ref="S26:AB26"/>
    <mergeCell ref="AC26:AL26"/>
    <mergeCell ref="H24:Q24"/>
    <mergeCell ref="S24:AB24"/>
    <mergeCell ref="H27:Q27"/>
    <mergeCell ref="S27:AB27"/>
    <mergeCell ref="H25:Q25"/>
    <mergeCell ref="S25:AB25"/>
    <mergeCell ref="AC23:AL23"/>
    <mergeCell ref="AC24:AL24"/>
    <mergeCell ref="BR23:BT23"/>
    <mergeCell ref="AN26:AW26"/>
    <mergeCell ref="BH26:BQ26"/>
    <mergeCell ref="BR24:BT24"/>
    <mergeCell ref="AC25:AL25"/>
    <mergeCell ref="AN25:AW25"/>
    <mergeCell ref="BH25:BQ25"/>
    <mergeCell ref="BR25:BT25"/>
    <mergeCell ref="BH22:BQ22"/>
    <mergeCell ref="BR22:BT22"/>
    <mergeCell ref="H23:Q23"/>
    <mergeCell ref="AN23:AW23"/>
    <mergeCell ref="BH23:BQ23"/>
    <mergeCell ref="H22:Q22"/>
    <mergeCell ref="S22:AB22"/>
    <mergeCell ref="AC22:AL22"/>
    <mergeCell ref="AN22:AW22"/>
    <mergeCell ref="S23:AB23"/>
    <mergeCell ref="BH21:BQ21"/>
    <mergeCell ref="BR21:BT21"/>
    <mergeCell ref="AX21:BG21"/>
    <mergeCell ref="H20:Q20"/>
    <mergeCell ref="S20:AB20"/>
    <mergeCell ref="H21:Q21"/>
    <mergeCell ref="S21:AB21"/>
    <mergeCell ref="AC21:AL21"/>
    <mergeCell ref="AN21:AW21"/>
    <mergeCell ref="AC20:AL20"/>
    <mergeCell ref="AN20:AW20"/>
    <mergeCell ref="BH20:BQ20"/>
    <mergeCell ref="BR20:BT20"/>
    <mergeCell ref="AX20:BG20"/>
    <mergeCell ref="AN16:AW16"/>
    <mergeCell ref="BH16:BQ16"/>
    <mergeCell ref="BR18:BT18"/>
    <mergeCell ref="AN19:AW19"/>
    <mergeCell ref="BH19:BQ19"/>
    <mergeCell ref="BR19:BT19"/>
    <mergeCell ref="AX19:BG19"/>
    <mergeCell ref="AX18:BG18"/>
    <mergeCell ref="AC19:AL19"/>
    <mergeCell ref="H18:Q18"/>
    <mergeCell ref="S18:AB18"/>
    <mergeCell ref="AC18:AL18"/>
    <mergeCell ref="H16:Q16"/>
    <mergeCell ref="S16:AB16"/>
    <mergeCell ref="H19:Q19"/>
    <mergeCell ref="S19:AB19"/>
    <mergeCell ref="H17:Q17"/>
    <mergeCell ref="S17:AB17"/>
    <mergeCell ref="AC15:AL15"/>
    <mergeCell ref="AC16:AL16"/>
    <mergeCell ref="BR15:BT15"/>
    <mergeCell ref="AN18:AW18"/>
    <mergeCell ref="BH18:BQ18"/>
    <mergeCell ref="BR16:BT16"/>
    <mergeCell ref="AC17:AL17"/>
    <mergeCell ref="AN17:AW17"/>
    <mergeCell ref="BH17:BQ17"/>
    <mergeCell ref="BR17:BT17"/>
    <mergeCell ref="BH14:BQ14"/>
    <mergeCell ref="BR14:BT14"/>
    <mergeCell ref="H15:Q15"/>
    <mergeCell ref="AN15:AW15"/>
    <mergeCell ref="BH15:BQ15"/>
    <mergeCell ref="H14:Q14"/>
    <mergeCell ref="S14:AB14"/>
    <mergeCell ref="AC14:AL14"/>
    <mergeCell ref="AN14:AW14"/>
    <mergeCell ref="S15:AB15"/>
    <mergeCell ref="BH13:BQ13"/>
    <mergeCell ref="BR13:BT13"/>
    <mergeCell ref="AX13:BG13"/>
    <mergeCell ref="H12:Q12"/>
    <mergeCell ref="S12:AB12"/>
    <mergeCell ref="H13:Q13"/>
    <mergeCell ref="S13:AB13"/>
    <mergeCell ref="AC13:AL13"/>
    <mergeCell ref="AN13:AW13"/>
    <mergeCell ref="AC12:AL12"/>
    <mergeCell ref="AN12:AW12"/>
    <mergeCell ref="BH12:BQ12"/>
    <mergeCell ref="BR12:BT12"/>
    <mergeCell ref="AX12:BG12"/>
    <mergeCell ref="BH10:BQ10"/>
    <mergeCell ref="BR10:BT10"/>
    <mergeCell ref="AN11:AW11"/>
    <mergeCell ref="BH11:BQ11"/>
    <mergeCell ref="BR11:BT11"/>
    <mergeCell ref="H10:Q10"/>
    <mergeCell ref="S10:AB10"/>
    <mergeCell ref="AC10:AL10"/>
    <mergeCell ref="AN10:AW10"/>
    <mergeCell ref="H11:Q11"/>
    <mergeCell ref="S11:AB11"/>
    <mergeCell ref="AC11:AL11"/>
    <mergeCell ref="BR8:BT8"/>
    <mergeCell ref="H9:Q9"/>
    <mergeCell ref="S9:AB9"/>
    <mergeCell ref="AC9:AL9"/>
    <mergeCell ref="AN9:AW9"/>
    <mergeCell ref="BH9:BQ9"/>
    <mergeCell ref="BR9:BT9"/>
    <mergeCell ref="AX4:BG5"/>
    <mergeCell ref="B8:M8"/>
    <mergeCell ref="S8:AB8"/>
    <mergeCell ref="BH6:BQ6"/>
    <mergeCell ref="AC8:AL8"/>
    <mergeCell ref="AN8:AW8"/>
    <mergeCell ref="BH8:BQ8"/>
    <mergeCell ref="AX6:BG6"/>
    <mergeCell ref="AX8:BG8"/>
    <mergeCell ref="AN4:AW5"/>
    <mergeCell ref="AC4:AL5"/>
    <mergeCell ref="A6:H6"/>
    <mergeCell ref="K6:L6"/>
    <mergeCell ref="O6:Q6"/>
    <mergeCell ref="S6:AB6"/>
    <mergeCell ref="AC6:AL6"/>
    <mergeCell ref="AN6:AW6"/>
    <mergeCell ref="BN100:BT100"/>
    <mergeCell ref="B1:AL1"/>
    <mergeCell ref="AN1:BT1"/>
    <mergeCell ref="A3:I3"/>
    <mergeCell ref="BN3:BT3"/>
    <mergeCell ref="BH4:BQ5"/>
    <mergeCell ref="A4:F5"/>
    <mergeCell ref="G4:R5"/>
    <mergeCell ref="S4:AB5"/>
    <mergeCell ref="BR4:BT5"/>
  </mergeCells>
  <printOptions horizontalCentered="1" verticalCentered="1"/>
  <pageMargins left="0.34" right="0.25" top="0.3937007874015748" bottom="0.3937007874015748" header="0.5118110236220472" footer="0.2362204724409449"/>
  <pageSetup fitToWidth="2" horizontalDpi="600" verticalDpi="600" orientation="portrait" pageOrder="overThenDown" paperSize="9" scale="70" r:id="rId1"/>
  <rowBreaks count="1" manualBreakCount="1">
    <brk id="51" max="255" man="1"/>
  </rowBreaks>
  <colBreaks count="1" manualBreakCount="1">
    <brk id="3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AJ49"/>
  <sheetViews>
    <sheetView zoomScalePageLayoutView="0" workbookViewId="0" topLeftCell="A37">
      <selection activeCell="D44" sqref="D44"/>
    </sheetView>
  </sheetViews>
  <sheetFormatPr defaultColWidth="2.625" defaultRowHeight="18.75" customHeight="1"/>
  <cols>
    <col min="1" max="1" width="4.00390625" style="2" bestFit="1" customWidth="1"/>
    <col min="2" max="2" width="17.625" style="2" customWidth="1"/>
    <col min="3" max="5" width="13.75390625" style="2" customWidth="1"/>
    <col min="6" max="6" width="12.625" style="2" customWidth="1"/>
    <col min="7" max="7" width="16.625" style="2" customWidth="1"/>
    <col min="8" max="8" width="16.125" style="2" customWidth="1"/>
    <col min="9" max="9" width="7.375" style="2" customWidth="1"/>
    <col min="10" max="16" width="3.25390625" style="2" customWidth="1"/>
    <col min="17" max="37" width="2.625" style="2" customWidth="1"/>
    <col min="38" max="38" width="9.75390625" style="2" bestFit="1" customWidth="1"/>
    <col min="39" max="42" width="7.25390625" style="2" customWidth="1"/>
    <col min="43" max="44" width="12.625" style="2" bestFit="1" customWidth="1"/>
    <col min="45" max="16384" width="2.625" style="2" customWidth="1"/>
  </cols>
  <sheetData>
    <row r="1" spans="1:36" s="27" customFormat="1" ht="18.75" customHeight="1">
      <c r="A1" s="214" t="s">
        <v>265</v>
      </c>
      <c r="B1" s="214"/>
      <c r="C1" s="214"/>
      <c r="D1" s="214"/>
      <c r="E1" s="214"/>
      <c r="F1" s="214"/>
      <c r="G1" s="214"/>
      <c r="H1" s="214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</row>
    <row r="2" spans="2:36" ht="15" customHeight="1">
      <c r="B2" s="37" t="s">
        <v>249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</row>
    <row r="3" spans="1:8" ht="18.75" customHeight="1" thickBot="1">
      <c r="A3" s="173" t="s">
        <v>257</v>
      </c>
      <c r="B3" s="173"/>
      <c r="C3" s="173"/>
      <c r="D3" s="173"/>
      <c r="E3" s="29"/>
      <c r="F3" s="29"/>
      <c r="G3" s="29"/>
      <c r="H3" s="41" t="s">
        <v>190</v>
      </c>
    </row>
    <row r="4" spans="1:8" ht="18.75" customHeight="1">
      <c r="A4" s="215" t="s">
        <v>235</v>
      </c>
      <c r="B4" s="216"/>
      <c r="C4" s="179" t="s">
        <v>251</v>
      </c>
      <c r="D4" s="179"/>
      <c r="E4" s="179" t="s">
        <v>266</v>
      </c>
      <c r="F4" s="179"/>
      <c r="G4" s="179" t="s">
        <v>252</v>
      </c>
      <c r="H4" s="159"/>
    </row>
    <row r="5" spans="1:8" ht="18.75" customHeight="1">
      <c r="A5" s="116"/>
      <c r="B5" s="107"/>
      <c r="C5" s="52" t="s">
        <v>167</v>
      </c>
      <c r="D5" s="52" t="s">
        <v>213</v>
      </c>
      <c r="E5" s="52" t="s">
        <v>167</v>
      </c>
      <c r="F5" s="52" t="s">
        <v>213</v>
      </c>
      <c r="G5" s="52" t="s">
        <v>167</v>
      </c>
      <c r="H5" s="53" t="s">
        <v>213</v>
      </c>
    </row>
    <row r="6" spans="1:8" s="18" customFormat="1" ht="18.75" customHeight="1">
      <c r="A6" s="217" t="s">
        <v>247</v>
      </c>
      <c r="B6" s="218"/>
      <c r="C6" s="84">
        <v>17981</v>
      </c>
      <c r="D6" s="85">
        <v>16218</v>
      </c>
      <c r="E6" s="86">
        <v>112647</v>
      </c>
      <c r="F6" s="86">
        <v>108406</v>
      </c>
      <c r="G6" s="85">
        <v>258571609</v>
      </c>
      <c r="H6" s="85">
        <v>255702668</v>
      </c>
    </row>
    <row r="7" spans="1:8" ht="13.5" customHeight="1">
      <c r="A7" s="12"/>
      <c r="B7" s="48"/>
      <c r="C7" s="87"/>
      <c r="D7" s="88"/>
      <c r="E7" s="88"/>
      <c r="F7" s="88"/>
      <c r="G7" s="88"/>
      <c r="H7" s="88"/>
    </row>
    <row r="8" spans="1:8" ht="18.75" customHeight="1">
      <c r="A8" s="212" t="s">
        <v>248</v>
      </c>
      <c r="B8" s="213"/>
      <c r="C8" s="87">
        <v>17123</v>
      </c>
      <c r="D8" s="88">
        <v>15437</v>
      </c>
      <c r="E8" s="88">
        <v>108301</v>
      </c>
      <c r="F8" s="88">
        <v>104123</v>
      </c>
      <c r="G8" s="88">
        <v>252220575</v>
      </c>
      <c r="H8" s="88">
        <v>249386181</v>
      </c>
    </row>
    <row r="9" spans="1:8" ht="12.75" customHeight="1">
      <c r="A9" s="12"/>
      <c r="B9" s="48"/>
      <c r="C9" s="87"/>
      <c r="D9" s="88"/>
      <c r="E9" s="88"/>
      <c r="F9" s="88"/>
      <c r="G9" s="88"/>
      <c r="H9" s="88"/>
    </row>
    <row r="10" spans="1:8" ht="20.25" customHeight="1">
      <c r="A10" s="212" t="s">
        <v>250</v>
      </c>
      <c r="B10" s="213"/>
      <c r="C10" s="87">
        <v>858</v>
      </c>
      <c r="D10" s="88">
        <v>781</v>
      </c>
      <c r="E10" s="88">
        <v>4346</v>
      </c>
      <c r="F10" s="88">
        <v>4283</v>
      </c>
      <c r="G10" s="88">
        <v>6351034</v>
      </c>
      <c r="H10" s="88">
        <v>6316487</v>
      </c>
    </row>
    <row r="11" spans="1:8" s="18" customFormat="1" ht="20.25" customHeight="1">
      <c r="A11" s="49"/>
      <c r="B11" s="48"/>
      <c r="C11" s="87"/>
      <c r="D11" s="88"/>
      <c r="E11" s="88"/>
      <c r="F11" s="88"/>
      <c r="G11" s="88"/>
      <c r="H11" s="88"/>
    </row>
    <row r="12" spans="1:8" ht="20.25" customHeight="1">
      <c r="A12" s="13" t="s">
        <v>28</v>
      </c>
      <c r="B12" s="51" t="s">
        <v>217</v>
      </c>
      <c r="C12" s="87">
        <v>5867</v>
      </c>
      <c r="D12" s="88">
        <v>5373</v>
      </c>
      <c r="E12" s="88">
        <v>49811</v>
      </c>
      <c r="F12" s="88">
        <v>48687</v>
      </c>
      <c r="G12" s="88">
        <v>148561851</v>
      </c>
      <c r="H12" s="88">
        <v>152474584</v>
      </c>
    </row>
    <row r="13" spans="1:8" ht="10.5" customHeight="1">
      <c r="A13" s="13"/>
      <c r="B13" s="51"/>
      <c r="C13" s="87"/>
      <c r="D13" s="88"/>
      <c r="E13" s="88"/>
      <c r="F13" s="88"/>
      <c r="G13" s="88"/>
      <c r="H13" s="88"/>
    </row>
    <row r="14" spans="1:8" ht="20.25" customHeight="1">
      <c r="A14" s="39" t="s">
        <v>31</v>
      </c>
      <c r="B14" s="79" t="s">
        <v>218</v>
      </c>
      <c r="C14" s="89">
        <v>1932</v>
      </c>
      <c r="D14" s="90">
        <v>1683</v>
      </c>
      <c r="E14" s="90">
        <v>11307</v>
      </c>
      <c r="F14" s="90">
        <v>11333</v>
      </c>
      <c r="G14" s="90">
        <v>22618467</v>
      </c>
      <c r="H14" s="90">
        <v>19986953</v>
      </c>
    </row>
    <row r="15" spans="1:8" ht="10.5" customHeight="1">
      <c r="A15" s="39"/>
      <c r="B15" s="79"/>
      <c r="C15" s="89"/>
      <c r="D15" s="90"/>
      <c r="E15" s="90"/>
      <c r="F15" s="90"/>
      <c r="G15" s="90"/>
      <c r="H15" s="90"/>
    </row>
    <row r="16" spans="1:8" ht="20.25" customHeight="1">
      <c r="A16" s="13" t="s">
        <v>15</v>
      </c>
      <c r="B16" s="51" t="s">
        <v>219</v>
      </c>
      <c r="C16" s="87">
        <v>1529</v>
      </c>
      <c r="D16" s="88">
        <v>1324</v>
      </c>
      <c r="E16" s="88">
        <v>8793</v>
      </c>
      <c r="F16" s="88">
        <v>8049</v>
      </c>
      <c r="G16" s="88">
        <v>17483199</v>
      </c>
      <c r="H16" s="88">
        <v>17655300</v>
      </c>
    </row>
    <row r="17" spans="1:8" ht="10.5" customHeight="1">
      <c r="A17" s="13"/>
      <c r="B17" s="51"/>
      <c r="C17" s="87"/>
      <c r="D17" s="88"/>
      <c r="E17" s="88"/>
      <c r="F17" s="88"/>
      <c r="G17" s="88"/>
      <c r="H17" s="88"/>
    </row>
    <row r="18" spans="1:8" ht="20.25" customHeight="1">
      <c r="A18" s="13" t="s">
        <v>29</v>
      </c>
      <c r="B18" s="51" t="s">
        <v>220</v>
      </c>
      <c r="C18" s="87">
        <v>1437</v>
      </c>
      <c r="D18" s="88">
        <v>1343</v>
      </c>
      <c r="E18" s="88">
        <v>7121</v>
      </c>
      <c r="F18" s="88">
        <v>6786</v>
      </c>
      <c r="G18" s="88">
        <v>12243028</v>
      </c>
      <c r="H18" s="88">
        <v>11539384</v>
      </c>
    </row>
    <row r="19" spans="1:8" ht="10.5" customHeight="1">
      <c r="A19" s="13"/>
      <c r="B19" s="51"/>
      <c r="C19" s="87"/>
      <c r="D19" s="88"/>
      <c r="E19" s="88"/>
      <c r="F19" s="88"/>
      <c r="G19" s="88"/>
      <c r="H19" s="88"/>
    </row>
    <row r="20" spans="1:8" ht="20.25" customHeight="1">
      <c r="A20" s="13" t="s">
        <v>30</v>
      </c>
      <c r="B20" s="51" t="s">
        <v>221</v>
      </c>
      <c r="C20" s="87">
        <v>1364</v>
      </c>
      <c r="D20" s="88">
        <v>1237</v>
      </c>
      <c r="E20" s="88">
        <v>7120</v>
      </c>
      <c r="F20" s="88">
        <v>6583</v>
      </c>
      <c r="G20" s="88">
        <v>13329970</v>
      </c>
      <c r="H20" s="88">
        <v>11728045</v>
      </c>
    </row>
    <row r="21" spans="1:8" ht="10.5" customHeight="1">
      <c r="A21" s="13"/>
      <c r="B21" s="51"/>
      <c r="C21" s="87"/>
      <c r="D21" s="88"/>
      <c r="E21" s="88"/>
      <c r="F21" s="88"/>
      <c r="G21" s="88"/>
      <c r="H21" s="88"/>
    </row>
    <row r="22" spans="1:8" ht="20.25" customHeight="1">
      <c r="A22" s="13" t="s">
        <v>16</v>
      </c>
      <c r="B22" s="51" t="s">
        <v>222</v>
      </c>
      <c r="C22" s="87">
        <v>614</v>
      </c>
      <c r="D22" s="88">
        <v>538</v>
      </c>
      <c r="E22" s="88">
        <v>3511</v>
      </c>
      <c r="F22" s="88">
        <v>3022</v>
      </c>
      <c r="G22" s="88">
        <v>5107105</v>
      </c>
      <c r="H22" s="88">
        <v>5124898</v>
      </c>
    </row>
    <row r="23" spans="1:8" ht="10.5" customHeight="1">
      <c r="A23" s="13"/>
      <c r="B23" s="51"/>
      <c r="C23" s="87"/>
      <c r="D23" s="88"/>
      <c r="E23" s="88"/>
      <c r="F23" s="88"/>
      <c r="G23" s="88"/>
      <c r="H23" s="88"/>
    </row>
    <row r="24" spans="1:8" ht="20.25" customHeight="1">
      <c r="A24" s="13" t="s">
        <v>236</v>
      </c>
      <c r="B24" s="51" t="s">
        <v>223</v>
      </c>
      <c r="C24" s="87">
        <v>356</v>
      </c>
      <c r="D24" s="88">
        <v>313</v>
      </c>
      <c r="E24" s="88">
        <v>1390</v>
      </c>
      <c r="F24" s="88">
        <v>1401</v>
      </c>
      <c r="G24" s="88">
        <v>2344041</v>
      </c>
      <c r="H24" s="88">
        <v>2028573</v>
      </c>
    </row>
    <row r="25" spans="1:8" ht="10.5" customHeight="1">
      <c r="A25" s="13"/>
      <c r="B25" s="51"/>
      <c r="C25" s="87"/>
      <c r="D25" s="88"/>
      <c r="E25" s="88"/>
      <c r="F25" s="88"/>
      <c r="G25" s="88"/>
      <c r="H25" s="88"/>
    </row>
    <row r="26" spans="1:8" ht="20.25" customHeight="1">
      <c r="A26" s="13" t="s">
        <v>216</v>
      </c>
      <c r="B26" s="51" t="s">
        <v>224</v>
      </c>
      <c r="C26" s="87">
        <v>517</v>
      </c>
      <c r="D26" s="88">
        <v>472</v>
      </c>
      <c r="E26" s="88">
        <v>2258</v>
      </c>
      <c r="F26" s="88">
        <v>2020</v>
      </c>
      <c r="G26" s="88">
        <v>3673297</v>
      </c>
      <c r="H26" s="88">
        <v>3398274</v>
      </c>
    </row>
    <row r="27" spans="1:8" ht="10.5" customHeight="1">
      <c r="A27" s="13"/>
      <c r="B27" s="51"/>
      <c r="C27" s="87"/>
      <c r="D27" s="88"/>
      <c r="E27" s="88"/>
      <c r="F27" s="88"/>
      <c r="G27" s="88"/>
      <c r="H27" s="88"/>
    </row>
    <row r="28" spans="1:8" ht="20.25" customHeight="1">
      <c r="A28" s="13" t="s">
        <v>237</v>
      </c>
      <c r="B28" s="51" t="s">
        <v>225</v>
      </c>
      <c r="C28" s="87">
        <v>448</v>
      </c>
      <c r="D28" s="88">
        <v>403</v>
      </c>
      <c r="E28" s="88">
        <v>2145</v>
      </c>
      <c r="F28" s="88">
        <v>2223</v>
      </c>
      <c r="G28" s="88">
        <v>3348031</v>
      </c>
      <c r="H28" s="88">
        <v>2926670</v>
      </c>
    </row>
    <row r="29" spans="1:8" ht="10.5" customHeight="1">
      <c r="A29" s="13"/>
      <c r="B29" s="51"/>
      <c r="C29" s="87"/>
      <c r="D29" s="88"/>
      <c r="E29" s="88"/>
      <c r="F29" s="88"/>
      <c r="G29" s="88"/>
      <c r="H29" s="88"/>
    </row>
    <row r="30" spans="1:8" ht="18.75" customHeight="1">
      <c r="A30" s="13" t="s">
        <v>238</v>
      </c>
      <c r="B30" s="51" t="s">
        <v>226</v>
      </c>
      <c r="C30" s="87">
        <v>459</v>
      </c>
      <c r="D30" s="88">
        <v>428</v>
      </c>
      <c r="E30" s="88">
        <v>2226</v>
      </c>
      <c r="F30" s="88">
        <v>2242</v>
      </c>
      <c r="G30" s="88">
        <v>4069722</v>
      </c>
      <c r="H30" s="88">
        <v>3917721</v>
      </c>
    </row>
    <row r="31" spans="1:8" ht="10.5" customHeight="1">
      <c r="A31" s="13"/>
      <c r="B31" s="51"/>
      <c r="C31" s="87"/>
      <c r="D31" s="88"/>
      <c r="E31" s="88"/>
      <c r="F31" s="88"/>
      <c r="G31" s="88"/>
      <c r="H31" s="88"/>
    </row>
    <row r="32" spans="1:8" ht="18.75" customHeight="1">
      <c r="A32" s="13" t="s">
        <v>239</v>
      </c>
      <c r="B32" s="51" t="s">
        <v>227</v>
      </c>
      <c r="C32" s="87">
        <v>942</v>
      </c>
      <c r="D32" s="88">
        <v>834</v>
      </c>
      <c r="E32" s="88">
        <v>4595</v>
      </c>
      <c r="F32" s="88">
        <v>4299</v>
      </c>
      <c r="G32" s="88">
        <v>7766515</v>
      </c>
      <c r="H32" s="88">
        <v>7328976</v>
      </c>
    </row>
    <row r="33" spans="1:8" ht="10.5" customHeight="1">
      <c r="A33" s="13"/>
      <c r="B33" s="51"/>
      <c r="C33" s="87"/>
      <c r="D33" s="88"/>
      <c r="E33" s="88"/>
      <c r="F33" s="88"/>
      <c r="G33" s="88"/>
      <c r="H33" s="88"/>
    </row>
    <row r="34" spans="1:8" ht="18.75" customHeight="1">
      <c r="A34" s="13" t="s">
        <v>240</v>
      </c>
      <c r="B34" s="51" t="s">
        <v>228</v>
      </c>
      <c r="C34" s="87">
        <v>643</v>
      </c>
      <c r="D34" s="88">
        <v>585</v>
      </c>
      <c r="E34" s="88">
        <v>2848</v>
      </c>
      <c r="F34" s="88">
        <v>2956</v>
      </c>
      <c r="G34" s="88">
        <v>4473807</v>
      </c>
      <c r="H34" s="88">
        <v>4388026</v>
      </c>
    </row>
    <row r="35" spans="1:8" ht="10.5" customHeight="1">
      <c r="A35" s="13"/>
      <c r="B35" s="51"/>
      <c r="C35" s="87"/>
      <c r="D35" s="88"/>
      <c r="E35" s="88"/>
      <c r="F35" s="88"/>
      <c r="G35" s="88"/>
      <c r="H35" s="88"/>
    </row>
    <row r="36" spans="1:8" ht="18.75" customHeight="1">
      <c r="A36" s="13" t="s">
        <v>241</v>
      </c>
      <c r="B36" s="51" t="s">
        <v>229</v>
      </c>
      <c r="C36" s="87">
        <v>469</v>
      </c>
      <c r="D36" s="88">
        <v>434</v>
      </c>
      <c r="E36" s="88">
        <v>2807</v>
      </c>
      <c r="F36" s="88">
        <v>2551</v>
      </c>
      <c r="G36" s="88">
        <v>4213783</v>
      </c>
      <c r="H36" s="88">
        <v>4184813</v>
      </c>
    </row>
    <row r="37" spans="1:8" ht="10.5" customHeight="1">
      <c r="A37" s="13"/>
      <c r="B37" s="51"/>
      <c r="C37" s="87"/>
      <c r="D37" s="88"/>
      <c r="E37" s="88"/>
      <c r="F37" s="88"/>
      <c r="G37" s="88"/>
      <c r="H37" s="88"/>
    </row>
    <row r="38" spans="1:8" ht="18.75" customHeight="1">
      <c r="A38" s="13" t="s">
        <v>49</v>
      </c>
      <c r="B38" s="51" t="s">
        <v>230</v>
      </c>
      <c r="C38" s="87">
        <v>546</v>
      </c>
      <c r="D38" s="88">
        <v>470</v>
      </c>
      <c r="E38" s="88">
        <v>2369</v>
      </c>
      <c r="F38" s="88">
        <v>1971</v>
      </c>
      <c r="G38" s="88">
        <v>2987759</v>
      </c>
      <c r="H38" s="88">
        <v>2703964</v>
      </c>
    </row>
    <row r="39" spans="1:8" ht="18.75" customHeight="1">
      <c r="A39" s="13"/>
      <c r="B39" s="51"/>
      <c r="C39" s="87"/>
      <c r="D39" s="88"/>
      <c r="E39" s="88"/>
      <c r="F39" s="88"/>
      <c r="G39" s="88"/>
      <c r="H39" s="88"/>
    </row>
    <row r="40" spans="1:8" ht="18.75" customHeight="1">
      <c r="A40" s="13" t="s">
        <v>242</v>
      </c>
      <c r="B40" s="51" t="s">
        <v>231</v>
      </c>
      <c r="C40" s="87">
        <v>60</v>
      </c>
      <c r="D40" s="88">
        <v>64</v>
      </c>
      <c r="E40" s="88">
        <v>195</v>
      </c>
      <c r="F40" s="88">
        <v>183</v>
      </c>
      <c r="G40" s="88">
        <v>181025</v>
      </c>
      <c r="H40" s="88">
        <v>158374</v>
      </c>
    </row>
    <row r="41" spans="1:8" ht="10.5" customHeight="1">
      <c r="A41" s="13"/>
      <c r="B41" s="51"/>
      <c r="C41" s="87"/>
      <c r="D41" s="88"/>
      <c r="E41" s="88"/>
      <c r="F41" s="88"/>
      <c r="G41" s="88"/>
      <c r="H41" s="88"/>
    </row>
    <row r="42" spans="1:8" ht="18.75" customHeight="1">
      <c r="A42" s="13" t="s">
        <v>243</v>
      </c>
      <c r="B42" s="51" t="s">
        <v>232</v>
      </c>
      <c r="C42" s="87">
        <v>302</v>
      </c>
      <c r="D42" s="88">
        <v>286</v>
      </c>
      <c r="E42" s="88">
        <v>1859</v>
      </c>
      <c r="F42" s="88">
        <v>1885</v>
      </c>
      <c r="G42" s="88">
        <v>3006802</v>
      </c>
      <c r="H42" s="88">
        <v>3089070</v>
      </c>
    </row>
    <row r="43" spans="1:8" ht="10.5" customHeight="1">
      <c r="A43" s="13"/>
      <c r="B43" s="51"/>
      <c r="C43" s="87"/>
      <c r="D43" s="88"/>
      <c r="E43" s="88"/>
      <c r="F43" s="88"/>
      <c r="G43" s="88"/>
      <c r="H43" s="88"/>
    </row>
    <row r="44" spans="1:8" ht="18.75" customHeight="1">
      <c r="A44" s="13" t="s">
        <v>244</v>
      </c>
      <c r="B44" s="51" t="s">
        <v>233</v>
      </c>
      <c r="C44" s="87">
        <v>173</v>
      </c>
      <c r="D44" s="88">
        <v>148</v>
      </c>
      <c r="E44" s="88">
        <v>743</v>
      </c>
      <c r="F44" s="88">
        <v>592</v>
      </c>
      <c r="G44" s="88">
        <v>701548</v>
      </c>
      <c r="H44" s="88">
        <v>683954</v>
      </c>
    </row>
    <row r="45" spans="1:8" ht="10.5" customHeight="1">
      <c r="A45" s="13"/>
      <c r="B45" s="51"/>
      <c r="C45" s="87"/>
      <c r="D45" s="88"/>
      <c r="E45" s="88"/>
      <c r="F45" s="88"/>
      <c r="G45" s="88"/>
      <c r="H45" s="88"/>
    </row>
    <row r="46" spans="1:8" ht="18.75" customHeight="1">
      <c r="A46" s="13" t="s">
        <v>215</v>
      </c>
      <c r="B46" s="51" t="s">
        <v>234</v>
      </c>
      <c r="C46" s="87">
        <v>323</v>
      </c>
      <c r="D46" s="88">
        <v>283</v>
      </c>
      <c r="E46" s="88">
        <v>1549</v>
      </c>
      <c r="F46" s="88">
        <v>1623</v>
      </c>
      <c r="G46" s="88">
        <v>2461659</v>
      </c>
      <c r="H46" s="88">
        <v>2385089</v>
      </c>
    </row>
    <row r="47" spans="1:8" ht="10.5" customHeight="1" thickBot="1">
      <c r="A47" s="36"/>
      <c r="B47" s="93"/>
      <c r="C47" s="91"/>
      <c r="D47" s="92"/>
      <c r="E47" s="92"/>
      <c r="F47" s="92"/>
      <c r="G47" s="92"/>
      <c r="H47" s="92"/>
    </row>
    <row r="48" spans="1:8" ht="18.75" customHeight="1">
      <c r="A48" s="5" t="s">
        <v>246</v>
      </c>
      <c r="H48" s="50" t="s">
        <v>245</v>
      </c>
    </row>
    <row r="49" ht="18.75" customHeight="1">
      <c r="H49" s="50" t="s">
        <v>211</v>
      </c>
    </row>
  </sheetData>
  <sheetProtection/>
  <mergeCells count="9">
    <mergeCell ref="A8:B8"/>
    <mergeCell ref="A10:B10"/>
    <mergeCell ref="A1:H1"/>
    <mergeCell ref="C4:D4"/>
    <mergeCell ref="E4:F4"/>
    <mergeCell ref="G4:H4"/>
    <mergeCell ref="A3:D3"/>
    <mergeCell ref="A4:B5"/>
    <mergeCell ref="A6:B6"/>
  </mergeCells>
  <printOptions horizontalCentered="1"/>
  <pageMargins left="0.5905511811023623" right="0.5905511811023623" top="0.7874015748031497" bottom="0.7874015748031497" header="0.5118110236220472" footer="0.5118110236220472"/>
  <pageSetup horizontalDpi="300" verticalDpi="3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別府市</cp:lastModifiedBy>
  <cp:lastPrinted>2011-02-21T23:22:27Z</cp:lastPrinted>
  <dcterms:created xsi:type="dcterms:W3CDTF">2001-01-26T07:05:49Z</dcterms:created>
  <dcterms:modified xsi:type="dcterms:W3CDTF">2011-02-21T23:22:28Z</dcterms:modified>
  <cp:category/>
  <cp:version/>
  <cp:contentType/>
  <cp:contentStatus/>
</cp:coreProperties>
</file>