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81" windowWidth="14760" windowHeight="8970" tabRatio="882" activeTab="0"/>
  </bookViews>
  <sheets>
    <sheet name="見出し" sheetId="1" r:id="rId1"/>
    <sheet name="1" sheetId="2" r:id="rId2"/>
    <sheet name="2" sheetId="3" r:id="rId3"/>
    <sheet name="3" sheetId="4" r:id="rId4"/>
    <sheet name="4" sheetId="5" r:id="rId5"/>
    <sheet name="5.6" sheetId="6" r:id="rId6"/>
    <sheet name="7の(1)" sheetId="7" r:id="rId7"/>
    <sheet name="7の(2)" sheetId="8" r:id="rId8"/>
    <sheet name="8" sheetId="9" r:id="rId9"/>
  </sheets>
  <definedNames>
    <definedName name="_xlnm.Print_Area" localSheetId="1">'1'!$A$1:$AC$45</definedName>
    <definedName name="_xlnm.Print_Area" localSheetId="2">'2'!$A$1:$AE$45</definedName>
    <definedName name="_xlnm.Print_Area" localSheetId="4">'4'!$A$1:$AH$57</definedName>
    <definedName name="_xlnm.Print_Area" localSheetId="7">'7の(2)'!$A$1:$AF$64</definedName>
    <definedName name="_xlnm.Print_Area" localSheetId="8">'8'!$A$1:$AC$59</definedName>
    <definedName name="_xlnm.Print_Area" localSheetId="0">'見出し'!$A$1:$N$18</definedName>
  </definedNames>
  <calcPr fullCalcOnLoad="1"/>
</workbook>
</file>

<file path=xl/sharedStrings.xml><?xml version="1.0" encoding="utf-8"?>
<sst xmlns="http://schemas.openxmlformats.org/spreadsheetml/2006/main" count="558" uniqueCount="307">
  <si>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</si>
  <si>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</si>
  <si>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</si>
  <si>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</si>
  <si>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</si>
  <si>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</si>
  <si>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水道局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</si>
  <si>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</si>
  <si>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</si>
  <si>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</si>
  <si>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</si>
  <si>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</si>
  <si>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</si>
  <si>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</si>
  <si>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</si>
  <si>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一般会計歳入歳出予算および決算</t>
  </si>
  <si>
    <t>水道事業会計歳入歳出予算および決算</t>
  </si>
  <si>
    <t>市債借入先別現債高</t>
  </si>
  <si>
    <t>目的別市債現債高</t>
  </si>
  <si>
    <t>市営競輪売上状況</t>
  </si>
  <si>
    <t>一般会計財源別年度比較表</t>
  </si>
  <si>
    <t>決算額の推移</t>
  </si>
  <si>
    <t>市有財産調べ</t>
  </si>
  <si>
    <t>財政</t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</si>
  <si>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</si>
  <si>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</si>
  <si>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</si>
  <si>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</si>
  <si>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</si>
  <si>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</si>
  <si>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</si>
  <si>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</si>
  <si>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</si>
  <si>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</si>
  <si>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４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</si>
  <si>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</si>
  <si>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</si>
  <si>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</si>
  <si>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</si>
  <si>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</si>
  <si>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</si>
  <si>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</si>
  <si>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</si>
  <si>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</si>
  <si>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</si>
  <si>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</si>
  <si>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</si>
  <si>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</si>
  <si>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</si>
  <si>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</si>
  <si>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</si>
  <si>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</si>
  <si>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</si>
  <si>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</si>
  <si>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</si>
  <si>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</si>
  <si>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</si>
  <si>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</si>
  <si>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</si>
  <si>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</si>
  <si>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</si>
  <si>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</si>
  <si>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</si>
  <si>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</si>
  <si>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</si>
  <si>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</si>
  <si>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</si>
  <si>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１９．財　　政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</si>
  <si>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</si>
  <si>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</si>
  <si>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</si>
  <si>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</si>
  <si>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</si>
  <si>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</si>
  <si>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</si>
  <si>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</si>
  <si>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</si>
  <si>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</si>
  <si>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</si>
  <si>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老人保健</t>
  </si>
  <si>
    <t>温泉事業</t>
  </si>
  <si>
    <t>湯都ピア浜脇事業</t>
  </si>
  <si>
    <t>水道事業会計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</si>
  <si>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</si>
  <si>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</si>
  <si>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</si>
  <si>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</si>
  <si>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</si>
  <si>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</si>
  <si>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</si>
  <si>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</si>
  <si>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</si>
  <si>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</si>
  <si>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</si>
  <si>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</si>
  <si>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</si>
  <si>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</si>
  <si>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</si>
  <si>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</si>
  <si>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</si>
  <si>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</si>
  <si>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</si>
  <si>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</si>
  <si>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</si>
  <si>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</si>
  <si>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</si>
  <si>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</si>
  <si>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</si>
  <si>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</si>
  <si>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</si>
  <si>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</si>
  <si>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</si>
  <si>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</si>
  <si>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</si>
  <si>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</si>
  <si>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</si>
  <si>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</si>
  <si>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</si>
  <si>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</si>
  <si>
    <t>総務債</t>
  </si>
  <si>
    <t>民生債</t>
  </si>
  <si>
    <t>衛生債</t>
  </si>
  <si>
    <t>労働債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</si>
  <si>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</si>
  <si>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</si>
  <si>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</si>
  <si>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</si>
  <si>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</si>
  <si>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</si>
  <si>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</si>
  <si>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</si>
  <si>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</si>
  <si>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</si>
  <si>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</si>
  <si>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公共下水道事業債</t>
  </si>
  <si>
    <t>地方卸売市場事業債</t>
  </si>
  <si>
    <t>（１）　　自主財源および依存財源別年度比較表</t>
  </si>
  <si>
    <t>自主財源</t>
  </si>
  <si>
    <t>依存財源</t>
  </si>
  <si>
    <t>（２）　　特定財源および一般財源別年度比較表</t>
  </si>
  <si>
    <t>特定財源</t>
  </si>
  <si>
    <t>一般財源</t>
  </si>
  <si>
    <t>（１）　　基　　　　　　　　　　　　　　　 金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</si>
  <si>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</si>
  <si>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</si>
  <si>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</si>
  <si>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</si>
  <si>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</si>
  <si>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</si>
  <si>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</si>
  <si>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</si>
  <si>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</si>
  <si>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</si>
  <si>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スポ－ツ振興基金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</si>
  <si>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</si>
  <si>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</si>
  <si>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</si>
  <si>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</si>
  <si>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</si>
  <si>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</si>
  <si>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</si>
  <si>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</si>
  <si>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</si>
  <si>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</si>
  <si>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</si>
  <si>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</si>
  <si>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</si>
  <si>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</si>
  <si>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</si>
  <si>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</si>
  <si>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</si>
  <si>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</si>
  <si>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</si>
  <si>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</si>
  <si>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</si>
  <si>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</si>
  <si>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</si>
  <si>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</si>
  <si>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</si>
  <si>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</si>
  <si>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</si>
  <si>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</si>
  <si>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</si>
  <si>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</si>
  <si>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</si>
  <si>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</si>
  <si>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</si>
  <si>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（４）　　市　　　　　　　有　　　　　　　林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</si>
  <si>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</si>
  <si>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</si>
  <si>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</si>
  <si>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</si>
  <si>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</si>
  <si>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</si>
  <si>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</si>
  <si>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</si>
  <si>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</si>
  <si>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</si>
  <si>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</si>
  <si>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</si>
  <si>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財政融資資金</t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</si>
  <si>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</si>
  <si>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</si>
  <si>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</si>
  <si>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</si>
  <si>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</si>
  <si>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</si>
  <si>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</si>
  <si>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</si>
  <si>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</si>
  <si>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</si>
  <si>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</si>
  <si>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上水道事業</t>
  </si>
  <si>
    <t>水道局</t>
  </si>
  <si>
    <t xml:space="preserve">水道局 </t>
  </si>
  <si>
    <t>職員退職手当基金</t>
  </si>
  <si>
    <t>配当割交付金</t>
  </si>
  <si>
    <t>株式等譲渡所得割交付金</t>
  </si>
  <si>
    <t>国県補助金精算金</t>
  </si>
  <si>
    <t>企業債償還金</t>
  </si>
  <si>
    <t>－</t>
  </si>
  <si>
    <t>【注】 ◎は記念競輪を含む。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</si>
  <si>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</si>
  <si>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</si>
  <si>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</si>
  <si>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</si>
  <si>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</si>
  <si>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資料 … 財産活用課</t>
  </si>
  <si>
    <t>一般・特別会計</t>
  </si>
  <si>
    <t>水道事業会計</t>
  </si>
  <si>
    <t>年</t>
  </si>
  <si>
    <t>－</t>
  </si>
  <si>
    <t>平 成 １８ 年 度</t>
  </si>
  <si>
    <t>◎</t>
  </si>
  <si>
    <t>８</t>
  </si>
  <si>
    <t>ONSENツーリズム推進基金</t>
  </si>
  <si>
    <t>農林水産業費</t>
  </si>
  <si>
    <t>農林水産業債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</si>
  <si>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</si>
  <si>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</si>
  <si>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</si>
  <si>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</si>
  <si>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</si>
  <si>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</si>
  <si>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</si>
  <si>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</si>
  <si>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１．　　決　　　算　　　額　　　の　　　推　　　移</t>
  </si>
  <si>
    <t>２．　　一 般 会 計 歳 入 歳 出 予 算 お よ び 決 算</t>
  </si>
  <si>
    <t>３．　　水道事業会計歳入歳出予算および決算</t>
  </si>
  <si>
    <t>４．　　市　 債　 借　 入　 先　 別　 現　 債　 高</t>
  </si>
  <si>
    <t>５．　　目　　的　　別　　市　　債　　現　　債　　高</t>
  </si>
  <si>
    <t>６．　　市　　営　　競　　輪　　売　　上　　状　　況</t>
  </si>
  <si>
    <t>７．　　一　般　会　計　財　源　別　年　度　比　較　表</t>
  </si>
  <si>
    <t>８．　　市　　有　　財　　産　　調　　べ</t>
  </si>
  <si>
    <t>９</t>
  </si>
  <si>
    <t>平成２０年</t>
  </si>
  <si>
    <t>平成１９年度</t>
  </si>
  <si>
    <t>平　　成　　１９　  年　　度</t>
  </si>
  <si>
    <t>※ 平成１９年度より、項目「交通災害共済事業」「海岸整備事業」「温泉事業」を削除。</t>
  </si>
  <si>
    <t>平　　成　　１９　　年　　度</t>
  </si>
  <si>
    <t>平 成 １９ 年 度</t>
  </si>
  <si>
    <t>退職手当債</t>
  </si>
  <si>
    <t>減収補てん債</t>
  </si>
  <si>
    <t>湯都ピア浜脇事業債</t>
  </si>
  <si>
    <t>温泉事業債</t>
  </si>
  <si>
    <t>平　 成 　１８　 年　 度</t>
  </si>
  <si>
    <t>平　 成 　１９　 年　 度</t>
  </si>
  <si>
    <t>平　 成 １９　 年　 度</t>
  </si>
  <si>
    <t>前年度末現在高</t>
  </si>
  <si>
    <t>ｺﾝﾍﾞﾝｼｮﾝ振興基金</t>
  </si>
  <si>
    <t>※ 平成１９年度決算額より、「収益的収入」及び「収益的支出」を消費税込みの金額とする。</t>
  </si>
  <si>
    <t>国民健康保険基金</t>
  </si>
  <si>
    <t>平成２０年度末現在</t>
  </si>
  <si>
    <t>２</t>
  </si>
  <si>
    <t>０</t>
  </si>
  <si>
    <t>平成２１年</t>
  </si>
  <si>
    <t>資料 … 競輪事業課</t>
  </si>
  <si>
    <t>平成２０年度</t>
  </si>
  <si>
    <t>平　　成　　２０  年　　度</t>
  </si>
  <si>
    <t>平成２１年度</t>
  </si>
  <si>
    <t>平 成 ２０ 年 度</t>
  </si>
  <si>
    <t>平成２１年４月１日現在</t>
  </si>
  <si>
    <t>後期高齢者医療</t>
  </si>
  <si>
    <t>※ 平成２０年度より、項目「特別会計」に「後期高齢者医療」を追加。</t>
  </si>
  <si>
    <t>平　　成　　２０　年　　度</t>
  </si>
  <si>
    <t>平成２１年度</t>
  </si>
  <si>
    <t>一般会計</t>
  </si>
  <si>
    <t>－</t>
  </si>
  <si>
    <t>平 成　２０　年 度</t>
  </si>
  <si>
    <t>平 成　１９　年 度</t>
  </si>
  <si>
    <t>平 成　１８　年 度</t>
  </si>
  <si>
    <t>－</t>
  </si>
  <si>
    <t>－</t>
  </si>
  <si>
    <t>－</t>
  </si>
  <si>
    <t>－</t>
  </si>
  <si>
    <t>平　 成 　２０　 年　 度</t>
  </si>
  <si>
    <t>平　 成 ２０　 年　 度</t>
  </si>
  <si>
    <t>平成２１年３月末日現在</t>
  </si>
  <si>
    <t>湯のまち別府ふるさと応援基金</t>
  </si>
  <si>
    <t>介護従事者処遇改善臨時特例基金</t>
  </si>
  <si>
    <t>※ 平成２１年版統計書より項目変更。</t>
  </si>
  <si>
    <t>都市職員共済組合</t>
  </si>
  <si>
    <t>地方公営企業等金融機構資金</t>
  </si>
  <si>
    <t>旧簡易生命保険資金</t>
  </si>
  <si>
    <t>旧郵便貯金資金</t>
  </si>
  <si>
    <t>地方公営企業等金融機構資金</t>
  </si>
  <si>
    <t>※ 平成２０年版統計書より項目変更。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</si>
</sst>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  <numFmt numFmtId="234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2"/>
      <color theme="0"/>
      <name val="ＭＳ Ｐゴシック"/>
      <family val="3"/>
    </font>
    <font>
      <sz val="12"/>
      <color rgb="FF0000FF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sz val="9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4" fontId="4" fillId="0" borderId="1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192" fontId="4" fillId="0" borderId="1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225" fontId="4" fillId="0" borderId="0" xfId="0" applyNumberFormat="1" applyFont="1" applyFill="1" applyAlignment="1">
      <alignment horizontal="center" vertical="center"/>
    </xf>
    <xf numFmtId="225" fontId="4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192" fontId="13" fillId="0" borderId="11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>
      <alignment horizontal="right" vertical="center"/>
    </xf>
    <xf numFmtId="225" fontId="13" fillId="0" borderId="0" xfId="0" applyNumberFormat="1" applyFont="1" applyFill="1" applyBorder="1" applyAlignment="1">
      <alignment horizontal="right" vertical="center"/>
    </xf>
    <xf numFmtId="225" fontId="4" fillId="0" borderId="0" xfId="0" applyNumberFormat="1" applyFont="1" applyFill="1" applyBorder="1" applyAlignment="1">
      <alignment horizontal="right" vertical="center"/>
    </xf>
    <xf numFmtId="225" fontId="4" fillId="0" borderId="15" xfId="0" applyNumberFormat="1" applyFont="1" applyFill="1" applyBorder="1" applyAlignment="1">
      <alignment horizontal="right" vertical="center"/>
    </xf>
    <xf numFmtId="0" fontId="38" fillId="24" borderId="1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distributed" vertical="center" indent="1"/>
    </xf>
    <xf numFmtId="192" fontId="39" fillId="0" borderId="11" xfId="0" applyNumberFormat="1" applyFont="1" applyFill="1" applyBorder="1" applyAlignment="1">
      <alignment horizontal="right" vertical="center"/>
    </xf>
    <xf numFmtId="192" fontId="39" fillId="0" borderId="0" xfId="0" applyNumberFormat="1" applyFont="1" applyFill="1" applyBorder="1" applyAlignment="1">
      <alignment horizontal="right" vertical="center"/>
    </xf>
    <xf numFmtId="193" fontId="39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distributed" vertical="center"/>
    </xf>
    <xf numFmtId="192" fontId="41" fillId="0" borderId="11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192" fontId="41" fillId="0" borderId="0" xfId="0" applyNumberFormat="1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/>
    </xf>
    <xf numFmtId="0" fontId="38" fillId="24" borderId="21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indent="1"/>
    </xf>
    <xf numFmtId="0" fontId="41" fillId="0" borderId="10" xfId="0" applyFont="1" applyFill="1" applyBorder="1" applyAlignment="1">
      <alignment horizontal="distributed" vertical="center"/>
    </xf>
    <xf numFmtId="0" fontId="43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distributed" vertical="center" indent="1"/>
    </xf>
    <xf numFmtId="0" fontId="42" fillId="0" borderId="10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8" fillId="24" borderId="0" xfId="0" applyFont="1" applyFill="1" applyBorder="1" applyAlignment="1">
      <alignment horizontal="distributed" vertical="center"/>
    </xf>
    <xf numFmtId="193" fontId="4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38" fillId="24" borderId="0" xfId="0" applyFont="1" applyFill="1" applyBorder="1" applyAlignment="1">
      <alignment vertical="center"/>
    </xf>
    <xf numFmtId="0" fontId="38" fillId="24" borderId="10" xfId="0" applyFont="1" applyFill="1" applyBorder="1" applyAlignment="1">
      <alignment vertical="center"/>
    </xf>
    <xf numFmtId="0" fontId="44" fillId="24" borderId="0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6" fillId="24" borderId="0" xfId="0" applyFont="1" applyFill="1" applyBorder="1" applyAlignment="1">
      <alignment horizontal="distributed" vertical="center"/>
    </xf>
    <xf numFmtId="0" fontId="33" fillId="24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top"/>
    </xf>
    <xf numFmtId="0" fontId="4" fillId="25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indent="1"/>
    </xf>
    <xf numFmtId="0" fontId="38" fillId="24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192" fontId="4" fillId="25" borderId="11" xfId="0" applyNumberFormat="1" applyFont="1" applyFill="1" applyBorder="1" applyAlignment="1">
      <alignment horizontal="right" vertical="center"/>
    </xf>
    <xf numFmtId="192" fontId="4" fillId="25" borderId="0" xfId="0" applyNumberFormat="1" applyFont="1" applyFill="1" applyBorder="1" applyAlignment="1">
      <alignment horizontal="right" vertical="center"/>
    </xf>
    <xf numFmtId="193" fontId="4" fillId="25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2" fontId="38" fillId="24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193" fontId="38" fillId="24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/>
    </xf>
    <xf numFmtId="0" fontId="14" fillId="0" borderId="10" xfId="0" applyFont="1" applyFill="1" applyBorder="1" applyAlignment="1">
      <alignment horizontal="distributed" vertical="center" indent="1"/>
    </xf>
    <xf numFmtId="192" fontId="38" fillId="24" borderId="11" xfId="0" applyNumberFormat="1" applyFont="1" applyFill="1" applyBorder="1" applyAlignment="1">
      <alignment horizontal="right" vertical="center"/>
    </xf>
    <xf numFmtId="225" fontId="38" fillId="24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92" fontId="38" fillId="24" borderId="13" xfId="0" applyNumberFormat="1" applyFont="1" applyFill="1" applyBorder="1" applyAlignment="1">
      <alignment horizontal="right" vertical="center"/>
    </xf>
    <xf numFmtId="192" fontId="38" fillId="24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92" fontId="44" fillId="24" borderId="19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indent="1"/>
    </xf>
    <xf numFmtId="192" fontId="0" fillId="25" borderId="0" xfId="0" applyNumberFormat="1" applyFill="1" applyBorder="1" applyAlignment="1">
      <alignment horizontal="right" vertical="center"/>
    </xf>
    <xf numFmtId="192" fontId="0" fillId="25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2" fontId="0" fillId="0" borderId="15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 indent="1"/>
    </xf>
    <xf numFmtId="0" fontId="38" fillId="24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1" fillId="0" borderId="0" xfId="0" applyFont="1" applyFill="1" applyBorder="1" applyAlignment="1">
      <alignment horizontal="distributed" vertical="center"/>
    </xf>
    <xf numFmtId="192" fontId="4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distributed" vertical="center" wrapText="1" indent="1"/>
    </xf>
    <xf numFmtId="0" fontId="14" fillId="0" borderId="0" xfId="0" applyFont="1" applyFill="1" applyAlignment="1">
      <alignment horizontal="distributed" vertical="center" indent="1"/>
    </xf>
    <xf numFmtId="0" fontId="41" fillId="0" borderId="0" xfId="0" applyFont="1" applyFill="1" applyAlignment="1">
      <alignment horizontal="distributed" vertical="center" wrapText="1"/>
    </xf>
    <xf numFmtId="0" fontId="41" fillId="0" borderId="0" xfId="0" applyFont="1" applyFill="1" applyAlignment="1">
      <alignment horizontal="distributed" vertical="center"/>
    </xf>
    <xf numFmtId="192" fontId="41" fillId="0" borderId="11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92" fontId="45" fillId="24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indent="1"/>
    </xf>
    <xf numFmtId="0" fontId="15" fillId="0" borderId="10" xfId="0" applyFont="1" applyFill="1" applyBorder="1" applyAlignment="1">
      <alignment horizontal="distributed" vertical="center" indent="1"/>
    </xf>
    <xf numFmtId="0" fontId="38" fillId="24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193" fontId="38" fillId="24" borderId="19" xfId="0" applyNumberFormat="1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distributed" vertical="center" indent="1"/>
    </xf>
    <xf numFmtId="0" fontId="6" fillId="25" borderId="10" xfId="0" applyFont="1" applyFill="1" applyBorder="1" applyAlignment="1">
      <alignment horizontal="distributed" vertical="center" indent="1"/>
    </xf>
    <xf numFmtId="192" fontId="6" fillId="25" borderId="0" xfId="0" applyNumberFormat="1" applyFont="1" applyFill="1" applyBorder="1" applyAlignment="1">
      <alignment horizontal="right" vertical="center"/>
    </xf>
    <xf numFmtId="38" fontId="38" fillId="24" borderId="19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3" fontId="6" fillId="25" borderId="0" xfId="0" applyNumberFormat="1" applyFont="1" applyFill="1" applyBorder="1" applyAlignment="1">
      <alignment horizontal="right" vertical="center"/>
    </xf>
    <xf numFmtId="38" fontId="38" fillId="24" borderId="19" xfId="0" applyNumberFormat="1" applyFont="1" applyFill="1" applyBorder="1" applyAlignment="1">
      <alignment horizontal="right" vertical="center"/>
    </xf>
    <xf numFmtId="0" fontId="0" fillId="25" borderId="0" xfId="0" applyFont="1" applyFill="1" applyAlignment="1">
      <alignment horizontal="distributed" vertical="center" indent="1"/>
    </xf>
    <xf numFmtId="0" fontId="0" fillId="25" borderId="10" xfId="0" applyFont="1" applyFill="1" applyBorder="1" applyAlignment="1">
      <alignment horizontal="distributed" vertical="center" indent="1"/>
    </xf>
    <xf numFmtId="38" fontId="6" fillId="25" borderId="0" xfId="49" applyFont="1" applyFill="1" applyBorder="1" applyAlignment="1">
      <alignment horizontal="right" vertical="center"/>
    </xf>
    <xf numFmtId="38" fontId="6" fillId="25" borderId="0" xfId="0" applyNumberFormat="1" applyFont="1" applyFill="1" applyBorder="1" applyAlignment="1">
      <alignment horizontal="right" vertical="center"/>
    </xf>
    <xf numFmtId="193" fontId="4" fillId="0" borderId="15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12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93" fontId="41" fillId="0" borderId="0" xfId="0" applyNumberFormat="1" applyFont="1" applyFill="1" applyBorder="1" applyAlignment="1">
      <alignment horizontal="right" vertical="center"/>
    </xf>
    <xf numFmtId="0" fontId="43" fillId="25" borderId="0" xfId="0" applyFont="1" applyFill="1" applyBorder="1" applyAlignment="1">
      <alignment horizontal="distributed" vertical="center" indent="1"/>
    </xf>
    <xf numFmtId="0" fontId="43" fillId="25" borderId="10" xfId="0" applyFont="1" applyFill="1" applyBorder="1" applyAlignment="1">
      <alignment horizontal="distributed" vertical="center" indent="1"/>
    </xf>
    <xf numFmtId="192" fontId="43" fillId="25" borderId="0" xfId="0" applyNumberFormat="1" applyFont="1" applyFill="1" applyBorder="1" applyAlignment="1">
      <alignment horizontal="right" vertical="center"/>
    </xf>
    <xf numFmtId="192" fontId="41" fillId="0" borderId="15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distributed" vertical="center" indent="1"/>
    </xf>
    <xf numFmtId="0" fontId="41" fillId="0" borderId="26" xfId="0" applyFont="1" applyFill="1" applyBorder="1" applyAlignment="1">
      <alignment horizontal="distributed" vertical="center" indent="1"/>
    </xf>
    <xf numFmtId="0" fontId="46" fillId="0" borderId="0" xfId="0" applyFont="1" applyFill="1" applyBorder="1" applyAlignment="1">
      <alignment horizontal="distributed" vertical="center" indent="1"/>
    </xf>
    <xf numFmtId="0" fontId="46" fillId="0" borderId="10" xfId="0" applyFont="1" applyFill="1" applyBorder="1" applyAlignment="1">
      <alignment horizontal="distributed" vertical="center" indent="1"/>
    </xf>
    <xf numFmtId="193" fontId="41" fillId="0" borderId="15" xfId="0" applyNumberFormat="1" applyFont="1" applyFill="1" applyBorder="1" applyAlignment="1">
      <alignment horizontal="right" vertical="center"/>
    </xf>
    <xf numFmtId="193" fontId="43" fillId="25" borderId="0" xfId="0" applyNumberFormat="1" applyFont="1" applyFill="1" applyBorder="1" applyAlignment="1">
      <alignment horizontal="right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4" fillId="0" borderId="26" xfId="0" applyNumberFormat="1" applyFont="1" applyFill="1" applyBorder="1" applyAlignment="1">
      <alignment horizontal="right" vertical="center"/>
    </xf>
    <xf numFmtId="194" fontId="38" fillId="24" borderId="19" xfId="0" applyNumberFormat="1" applyFont="1" applyFill="1" applyBorder="1" applyAlignment="1">
      <alignment horizontal="right" vertical="center"/>
    </xf>
    <xf numFmtId="194" fontId="38" fillId="24" borderId="21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94" fontId="4" fillId="0" borderId="19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4" fillId="0" borderId="15" xfId="4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6" fontId="4" fillId="0" borderId="17" xfId="42" applyNumberFormat="1" applyFont="1" applyFill="1" applyBorder="1" applyAlignment="1">
      <alignment horizontal="right" vertical="center"/>
    </xf>
    <xf numFmtId="226" fontId="0" fillId="0" borderId="15" xfId="42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0" fillId="0" borderId="19" xfId="0" applyNumberForma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92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47625</xdr:rowOff>
    </xdr:from>
    <xdr:to>
      <xdr:col>2</xdr:col>
      <xdr:colOff>152400</xdr:colOff>
      <xdr:row>21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66725" y="3095625"/>
          <a:ext cx="57150" cy="1933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4" name="AutoShape 1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5" name="AutoShape 1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142875</xdr:colOff>
      <xdr:row>39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466725" y="7543800"/>
          <a:ext cx="47625" cy="2066925"/>
        </a:xfrm>
        <a:prstGeom prst="leftBracket">
          <a:avLst>
            <a:gd name="adj" fmla="val -44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45" t="s">
        <v>0</v>
      </c>
      <c r="C6" s="142"/>
      <c r="D6" s="146" t="s">
        <v>23</v>
      </c>
      <c r="E6" s="147"/>
      <c r="F6" s="147"/>
      <c r="G6" s="147"/>
      <c r="H6" s="147"/>
      <c r="I6" s="147"/>
      <c r="J6" s="147"/>
      <c r="K6" s="147"/>
      <c r="L6" s="147"/>
      <c r="M6" s="147"/>
      <c r="N6" s="2"/>
      <c r="O6" s="2"/>
      <c r="P6" s="2"/>
    </row>
    <row r="7" spans="2:16" ht="19.5" customHeight="1">
      <c r="B7" s="142"/>
      <c r="C7" s="142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141" t="s">
        <v>238</v>
      </c>
      <c r="E11" s="142"/>
      <c r="F11" s="143" t="s">
        <v>21</v>
      </c>
      <c r="G11" s="144"/>
      <c r="H11" s="144"/>
      <c r="I11" s="144"/>
      <c r="J11" s="2"/>
      <c r="K11" s="2"/>
      <c r="L11" s="2"/>
      <c r="M11" s="2"/>
      <c r="N11" s="2"/>
      <c r="O11" s="2"/>
      <c r="P11" s="2"/>
    </row>
    <row r="12" spans="4:16" ht="19.5" customHeight="1">
      <c r="D12" s="141" t="s">
        <v>239</v>
      </c>
      <c r="E12" s="142"/>
      <c r="F12" s="143" t="s">
        <v>15</v>
      </c>
      <c r="G12" s="144"/>
      <c r="H12" s="144"/>
      <c r="I12" s="144"/>
      <c r="J12" s="144"/>
      <c r="K12" s="144"/>
      <c r="L12" s="144"/>
      <c r="M12" s="144"/>
      <c r="N12" s="2"/>
      <c r="O12" s="2"/>
      <c r="P12" s="2"/>
    </row>
    <row r="13" spans="4:16" ht="19.5" customHeight="1">
      <c r="D13" s="141" t="s">
        <v>240</v>
      </c>
      <c r="E13" s="142"/>
      <c r="F13" s="143" t="s">
        <v>16</v>
      </c>
      <c r="G13" s="144"/>
      <c r="H13" s="144"/>
      <c r="I13" s="144"/>
      <c r="J13" s="144"/>
      <c r="K13" s="144"/>
      <c r="L13" s="144"/>
      <c r="M13" s="144"/>
      <c r="N13" s="144"/>
      <c r="O13" s="2"/>
      <c r="P13" s="2"/>
    </row>
    <row r="14" spans="4:16" ht="19.5" customHeight="1">
      <c r="D14" s="141" t="s">
        <v>241</v>
      </c>
      <c r="E14" s="142"/>
      <c r="F14" s="143" t="s">
        <v>17</v>
      </c>
      <c r="G14" s="144"/>
      <c r="H14" s="144"/>
      <c r="I14" s="144"/>
      <c r="J14" s="144"/>
      <c r="K14" s="2"/>
      <c r="L14" s="2"/>
      <c r="M14" s="2"/>
      <c r="N14" s="2"/>
      <c r="O14" s="2"/>
      <c r="P14" s="2"/>
    </row>
    <row r="15" spans="4:16" ht="19.5" customHeight="1">
      <c r="D15" s="141" t="s">
        <v>242</v>
      </c>
      <c r="E15" s="142"/>
      <c r="F15" s="143" t="s">
        <v>18</v>
      </c>
      <c r="G15" s="144"/>
      <c r="H15" s="144"/>
      <c r="I15" s="144"/>
      <c r="J15" s="144"/>
      <c r="K15" s="2"/>
      <c r="L15" s="2"/>
      <c r="M15" s="2"/>
      <c r="N15" s="2"/>
      <c r="O15" s="2"/>
      <c r="P15" s="2"/>
    </row>
    <row r="16" spans="4:16" ht="19.5" customHeight="1">
      <c r="D16" s="141" t="s">
        <v>243</v>
      </c>
      <c r="E16" s="142"/>
      <c r="F16" s="143" t="s">
        <v>19</v>
      </c>
      <c r="G16" s="144"/>
      <c r="H16" s="144"/>
      <c r="I16" s="144"/>
      <c r="J16" s="144"/>
      <c r="K16" s="2"/>
      <c r="L16" s="2"/>
      <c r="M16" s="2"/>
      <c r="N16" s="2"/>
      <c r="O16" s="2"/>
      <c r="P16" s="2"/>
    </row>
    <row r="17" spans="4:16" ht="19.5" customHeight="1">
      <c r="D17" s="141" t="s">
        <v>244</v>
      </c>
      <c r="E17" s="142"/>
      <c r="F17" s="143" t="s">
        <v>20</v>
      </c>
      <c r="G17" s="144"/>
      <c r="H17" s="144"/>
      <c r="I17" s="144"/>
      <c r="J17" s="144"/>
      <c r="K17" s="144"/>
      <c r="L17" s="144"/>
      <c r="M17" s="2"/>
      <c r="N17" s="2"/>
      <c r="O17" s="2"/>
      <c r="P17" s="2"/>
    </row>
    <row r="18" spans="4:16" ht="19.5" customHeight="1">
      <c r="D18" s="141" t="s">
        <v>245</v>
      </c>
      <c r="E18" s="142"/>
      <c r="F18" s="143" t="s">
        <v>22</v>
      </c>
      <c r="G18" s="144"/>
      <c r="H18" s="144"/>
      <c r="I18" s="144"/>
      <c r="J18" s="2"/>
      <c r="K18" s="2"/>
      <c r="L18" s="2"/>
      <c r="M18" s="2"/>
      <c r="N18" s="2"/>
      <c r="O18" s="2"/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8">
    <mergeCell ref="D14:E14"/>
    <mergeCell ref="D15:E15"/>
    <mergeCell ref="B6:C7"/>
    <mergeCell ref="D12:E12"/>
    <mergeCell ref="D6:M7"/>
    <mergeCell ref="D13:E13"/>
    <mergeCell ref="F11:I11"/>
    <mergeCell ref="F12:M12"/>
    <mergeCell ref="D17:E17"/>
    <mergeCell ref="D18:E18"/>
    <mergeCell ref="F18:I18"/>
    <mergeCell ref="F17:L17"/>
    <mergeCell ref="D16:E16"/>
    <mergeCell ref="D11:E11"/>
    <mergeCell ref="F15:J15"/>
    <mergeCell ref="F16:J16"/>
    <mergeCell ref="F14:J14"/>
    <mergeCell ref="F13:N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19.5" customHeight="1"/>
  <cols>
    <col min="1" max="1" width="1.875" style="26" customWidth="1"/>
    <col min="2" max="2" width="3.00390625" style="26" customWidth="1"/>
    <col min="3" max="31" width="3.625" style="26" customWidth="1"/>
    <col min="32" max="16384" width="3.625" style="26" customWidth="1"/>
  </cols>
  <sheetData>
    <row r="1" spans="1:29" ht="19.5" customHeight="1">
      <c r="A1" s="179" t="s">
        <v>67</v>
      </c>
      <c r="B1" s="179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19.5" customHeight="1">
      <c r="A2" s="130"/>
      <c r="B2" s="130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s="11" customFormat="1" ht="19.5" customHeight="1">
      <c r="A3" s="172" t="s">
        <v>246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</row>
    <row r="4" spans="1:7" ht="19.5" customHeight="1" thickBot="1">
      <c r="A4" s="168" t="s">
        <v>10</v>
      </c>
      <c r="B4" s="168"/>
      <c r="C4" s="168"/>
      <c r="D4" s="168"/>
      <c r="E4" s="168"/>
      <c r="F4" s="168"/>
      <c r="G4" s="168"/>
    </row>
    <row r="5" spans="1:29" ht="19.5" customHeight="1">
      <c r="A5" s="174" t="s">
        <v>68</v>
      </c>
      <c r="B5" s="174"/>
      <c r="C5" s="174"/>
      <c r="D5" s="174"/>
      <c r="E5" s="174"/>
      <c r="F5" s="174"/>
      <c r="G5" s="174"/>
      <c r="H5" s="174"/>
      <c r="I5" s="175"/>
      <c r="J5" s="173" t="s">
        <v>69</v>
      </c>
      <c r="K5" s="174"/>
      <c r="L5" s="174"/>
      <c r="M5" s="175"/>
      <c r="N5" s="173" t="s">
        <v>70</v>
      </c>
      <c r="O5" s="174"/>
      <c r="P5" s="174"/>
      <c r="Q5" s="175"/>
      <c r="R5" s="173" t="s">
        <v>71</v>
      </c>
      <c r="S5" s="174"/>
      <c r="T5" s="174"/>
      <c r="U5" s="175"/>
      <c r="V5" s="173" t="s">
        <v>70</v>
      </c>
      <c r="W5" s="174"/>
      <c r="X5" s="174"/>
      <c r="Y5" s="175"/>
      <c r="Z5" s="173" t="s">
        <v>72</v>
      </c>
      <c r="AA5" s="174"/>
      <c r="AB5" s="174"/>
      <c r="AC5" s="174"/>
    </row>
    <row r="6" spans="1:29" ht="19.5" customHeight="1">
      <c r="A6" s="177"/>
      <c r="B6" s="177"/>
      <c r="C6" s="177"/>
      <c r="D6" s="177"/>
      <c r="E6" s="177"/>
      <c r="F6" s="177"/>
      <c r="G6" s="177"/>
      <c r="H6" s="177"/>
      <c r="I6" s="178"/>
      <c r="J6" s="176"/>
      <c r="K6" s="177"/>
      <c r="L6" s="177"/>
      <c r="M6" s="178"/>
      <c r="N6" s="176"/>
      <c r="O6" s="177"/>
      <c r="P6" s="177"/>
      <c r="Q6" s="178"/>
      <c r="R6" s="176"/>
      <c r="S6" s="177"/>
      <c r="T6" s="177"/>
      <c r="U6" s="178"/>
      <c r="V6" s="176"/>
      <c r="W6" s="177"/>
      <c r="X6" s="177"/>
      <c r="Y6" s="178"/>
      <c r="Z6" s="176"/>
      <c r="AA6" s="177"/>
      <c r="AB6" s="177"/>
      <c r="AC6" s="177"/>
    </row>
    <row r="7" spans="1:29" s="11" customFormat="1" ht="19.5" customHeight="1">
      <c r="A7" s="169" t="s">
        <v>256</v>
      </c>
      <c r="B7" s="169"/>
      <c r="C7" s="169"/>
      <c r="D7" s="169"/>
      <c r="E7" s="169"/>
      <c r="F7" s="169"/>
      <c r="G7" s="169"/>
      <c r="H7" s="169"/>
      <c r="I7" s="170"/>
      <c r="J7" s="166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</row>
    <row r="8" spans="1:29" s="11" customFormat="1" ht="15" customHeight="1">
      <c r="A8" s="131"/>
      <c r="B8" s="131"/>
      <c r="C8" s="131"/>
      <c r="D8" s="131"/>
      <c r="E8" s="131"/>
      <c r="F8" s="131"/>
      <c r="G8" s="131"/>
      <c r="H8" s="131"/>
      <c r="I8" s="131"/>
      <c r="J8" s="1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s="16" customFormat="1" ht="19.5" customHeight="1">
      <c r="B9" s="153" t="s">
        <v>228</v>
      </c>
      <c r="C9" s="153"/>
      <c r="D9" s="153"/>
      <c r="E9" s="153"/>
      <c r="F9" s="153"/>
      <c r="G9" s="153"/>
      <c r="H9" s="153"/>
      <c r="I9" s="126"/>
      <c r="J9" s="181">
        <v>106976424</v>
      </c>
      <c r="K9" s="165"/>
      <c r="L9" s="165"/>
      <c r="M9" s="165"/>
      <c r="N9" s="171">
        <v>111.80167822039809</v>
      </c>
      <c r="O9" s="171"/>
      <c r="P9" s="171"/>
      <c r="Q9" s="171"/>
      <c r="R9" s="165">
        <v>106709022</v>
      </c>
      <c r="S9" s="165"/>
      <c r="T9" s="165"/>
      <c r="U9" s="165"/>
      <c r="V9" s="171">
        <v>112.5726534645124</v>
      </c>
      <c r="W9" s="171"/>
      <c r="X9" s="171"/>
      <c r="Y9" s="171"/>
      <c r="Z9" s="165">
        <v>267402</v>
      </c>
      <c r="AA9" s="165"/>
      <c r="AB9" s="165"/>
      <c r="AC9" s="165"/>
    </row>
    <row r="10" spans="1:29" s="11" customFormat="1" ht="15" customHeight="1">
      <c r="A10" s="9"/>
      <c r="B10" s="14"/>
      <c r="C10" s="14"/>
      <c r="D10" s="14"/>
      <c r="E10" s="14"/>
      <c r="F10" s="14"/>
      <c r="G10" s="14"/>
      <c r="H10" s="14"/>
      <c r="I10" s="9"/>
      <c r="J10" s="159"/>
      <c r="K10" s="158"/>
      <c r="L10" s="158"/>
      <c r="M10" s="158"/>
      <c r="N10" s="160"/>
      <c r="O10" s="160"/>
      <c r="P10" s="160"/>
      <c r="Q10" s="160"/>
      <c r="R10" s="158"/>
      <c r="S10" s="158"/>
      <c r="T10" s="158"/>
      <c r="U10" s="158"/>
      <c r="V10" s="160"/>
      <c r="W10" s="160"/>
      <c r="X10" s="160"/>
      <c r="Y10" s="160"/>
      <c r="Z10" s="158"/>
      <c r="AA10" s="158"/>
      <c r="AB10" s="158"/>
      <c r="AC10" s="158"/>
    </row>
    <row r="11" spans="2:29" s="11" customFormat="1" ht="19.5" customHeight="1">
      <c r="B11" s="14"/>
      <c r="C11" s="151" t="s">
        <v>5</v>
      </c>
      <c r="D11" s="151"/>
      <c r="E11" s="151"/>
      <c r="F11" s="151"/>
      <c r="G11" s="151"/>
      <c r="H11" s="151"/>
      <c r="I11" s="89"/>
      <c r="J11" s="155">
        <v>42284290</v>
      </c>
      <c r="K11" s="156"/>
      <c r="L11" s="156"/>
      <c r="M11" s="156"/>
      <c r="N11" s="157">
        <v>104.04701837847902</v>
      </c>
      <c r="O11" s="157"/>
      <c r="P11" s="157"/>
      <c r="Q11" s="157"/>
      <c r="R11" s="156">
        <v>41797017</v>
      </c>
      <c r="S11" s="156"/>
      <c r="T11" s="156"/>
      <c r="U11" s="156"/>
      <c r="V11" s="157">
        <v>104.28796601147359</v>
      </c>
      <c r="W11" s="157"/>
      <c r="X11" s="157"/>
      <c r="Y11" s="157"/>
      <c r="Z11" s="156">
        <v>487273</v>
      </c>
      <c r="AA11" s="156"/>
      <c r="AB11" s="156"/>
      <c r="AC11" s="156"/>
    </row>
    <row r="12" spans="1:29" s="11" customFormat="1" ht="15" customHeight="1">
      <c r="A12" s="14"/>
      <c r="B12" s="14"/>
      <c r="C12" s="14"/>
      <c r="D12" s="14"/>
      <c r="E12" s="14"/>
      <c r="F12" s="14"/>
      <c r="G12" s="14"/>
      <c r="H12" s="14"/>
      <c r="I12" s="9"/>
      <c r="J12" s="159"/>
      <c r="K12" s="158"/>
      <c r="L12" s="158"/>
      <c r="M12" s="158"/>
      <c r="N12" s="160"/>
      <c r="O12" s="160"/>
      <c r="P12" s="160"/>
      <c r="Q12" s="160"/>
      <c r="R12" s="158"/>
      <c r="S12" s="158"/>
      <c r="T12" s="158"/>
      <c r="U12" s="158"/>
      <c r="V12" s="160"/>
      <c r="W12" s="160"/>
      <c r="X12" s="160"/>
      <c r="Y12" s="160"/>
      <c r="Z12" s="158"/>
      <c r="AA12" s="158"/>
      <c r="AB12" s="158"/>
      <c r="AC12" s="158"/>
    </row>
    <row r="13" spans="2:29" s="11" customFormat="1" ht="19.5" customHeight="1">
      <c r="B13" s="14"/>
      <c r="C13" s="151" t="s">
        <v>73</v>
      </c>
      <c r="D13" s="151"/>
      <c r="E13" s="151"/>
      <c r="F13" s="151"/>
      <c r="G13" s="151"/>
      <c r="H13" s="151"/>
      <c r="I13" s="89"/>
      <c r="J13" s="155">
        <v>64692134</v>
      </c>
      <c r="K13" s="156"/>
      <c r="L13" s="156"/>
      <c r="M13" s="156"/>
      <c r="N13" s="157">
        <v>117.52697821909427</v>
      </c>
      <c r="O13" s="157"/>
      <c r="P13" s="157"/>
      <c r="Q13" s="157"/>
      <c r="R13" s="156">
        <v>64912005</v>
      </c>
      <c r="S13" s="156"/>
      <c r="T13" s="156"/>
      <c r="U13" s="156"/>
      <c r="V13" s="157">
        <v>118.64139203598516</v>
      </c>
      <c r="W13" s="157"/>
      <c r="X13" s="157"/>
      <c r="Y13" s="157"/>
      <c r="Z13" s="156">
        <v>-219871</v>
      </c>
      <c r="AA13" s="156"/>
      <c r="AB13" s="156"/>
      <c r="AC13" s="156"/>
    </row>
    <row r="14" spans="1:29" s="11" customFormat="1" ht="19.5" customHeight="1">
      <c r="A14" s="9"/>
      <c r="B14" s="9"/>
      <c r="C14" s="148" t="s">
        <v>74</v>
      </c>
      <c r="D14" s="148"/>
      <c r="E14" s="148"/>
      <c r="F14" s="148"/>
      <c r="G14" s="148"/>
      <c r="H14" s="148"/>
      <c r="I14" s="149"/>
      <c r="J14" s="159">
        <v>14556036</v>
      </c>
      <c r="K14" s="158"/>
      <c r="L14" s="158"/>
      <c r="M14" s="158"/>
      <c r="N14" s="160">
        <v>108.4838061713092</v>
      </c>
      <c r="O14" s="160"/>
      <c r="P14" s="160"/>
      <c r="Q14" s="160"/>
      <c r="R14" s="158">
        <v>15475698</v>
      </c>
      <c r="S14" s="158"/>
      <c r="T14" s="158"/>
      <c r="U14" s="158"/>
      <c r="V14" s="160">
        <v>113.27347932546654</v>
      </c>
      <c r="W14" s="160"/>
      <c r="X14" s="160"/>
      <c r="Y14" s="160"/>
      <c r="Z14" s="158">
        <v>-919662</v>
      </c>
      <c r="AA14" s="158"/>
      <c r="AB14" s="158"/>
      <c r="AC14" s="158"/>
    </row>
    <row r="15" spans="1:29" s="11" customFormat="1" ht="19.5" customHeight="1">
      <c r="A15" s="9"/>
      <c r="B15" s="9"/>
      <c r="C15" s="148" t="s">
        <v>75</v>
      </c>
      <c r="D15" s="148"/>
      <c r="E15" s="148"/>
      <c r="F15" s="148"/>
      <c r="G15" s="148"/>
      <c r="H15" s="148"/>
      <c r="I15" s="149"/>
      <c r="J15" s="159">
        <v>24174914</v>
      </c>
      <c r="K15" s="158"/>
      <c r="L15" s="158"/>
      <c r="M15" s="158"/>
      <c r="N15" s="160">
        <v>161.8292155154438</v>
      </c>
      <c r="O15" s="160"/>
      <c r="P15" s="160"/>
      <c r="Q15" s="160"/>
      <c r="R15" s="158">
        <v>23382617</v>
      </c>
      <c r="S15" s="158"/>
      <c r="T15" s="158"/>
      <c r="U15" s="158"/>
      <c r="V15" s="160">
        <v>161.6897341483483</v>
      </c>
      <c r="W15" s="160"/>
      <c r="X15" s="160"/>
      <c r="Y15" s="160"/>
      <c r="Z15" s="158">
        <v>792297</v>
      </c>
      <c r="AA15" s="158"/>
      <c r="AB15" s="158"/>
      <c r="AC15" s="158"/>
    </row>
    <row r="16" spans="1:29" s="11" customFormat="1" ht="19.5" customHeight="1">
      <c r="A16" s="9"/>
      <c r="B16" s="9"/>
      <c r="C16" s="152" t="s">
        <v>76</v>
      </c>
      <c r="D16" s="152"/>
      <c r="E16" s="152"/>
      <c r="F16" s="152"/>
      <c r="G16" s="152"/>
      <c r="H16" s="152"/>
      <c r="I16" s="180"/>
      <c r="J16" s="159" t="s">
        <v>220</v>
      </c>
      <c r="K16" s="158"/>
      <c r="L16" s="158"/>
      <c r="M16" s="158"/>
      <c r="N16" s="158" t="s">
        <v>220</v>
      </c>
      <c r="O16" s="158"/>
      <c r="P16" s="158"/>
      <c r="Q16" s="158"/>
      <c r="R16" s="158" t="s">
        <v>220</v>
      </c>
      <c r="S16" s="158"/>
      <c r="T16" s="158"/>
      <c r="U16" s="158"/>
      <c r="V16" s="158" t="s">
        <v>220</v>
      </c>
      <c r="W16" s="158"/>
      <c r="X16" s="158"/>
      <c r="Y16" s="158"/>
      <c r="Z16" s="158" t="s">
        <v>24</v>
      </c>
      <c r="AA16" s="158"/>
      <c r="AB16" s="158"/>
      <c r="AC16" s="158"/>
    </row>
    <row r="17" spans="1:29" s="11" customFormat="1" ht="19.5" customHeight="1">
      <c r="A17" s="9"/>
      <c r="B17" s="9"/>
      <c r="C17" s="148" t="s">
        <v>77</v>
      </c>
      <c r="D17" s="148"/>
      <c r="E17" s="148"/>
      <c r="F17" s="148"/>
      <c r="G17" s="148"/>
      <c r="H17" s="148"/>
      <c r="I17" s="149"/>
      <c r="J17" s="159">
        <v>2697441</v>
      </c>
      <c r="K17" s="158"/>
      <c r="L17" s="158"/>
      <c r="M17" s="158"/>
      <c r="N17" s="160">
        <v>96.31041803384632</v>
      </c>
      <c r="O17" s="160"/>
      <c r="P17" s="160"/>
      <c r="Q17" s="160"/>
      <c r="R17" s="158">
        <v>2687921</v>
      </c>
      <c r="S17" s="158"/>
      <c r="T17" s="158"/>
      <c r="U17" s="158"/>
      <c r="V17" s="160">
        <v>97.49010018417756</v>
      </c>
      <c r="W17" s="160"/>
      <c r="X17" s="160"/>
      <c r="Y17" s="160"/>
      <c r="Z17" s="158">
        <v>9520</v>
      </c>
      <c r="AA17" s="158"/>
      <c r="AB17" s="158"/>
      <c r="AC17" s="158"/>
    </row>
    <row r="18" spans="1:29" s="11" customFormat="1" ht="19.5" customHeight="1">
      <c r="A18" s="9"/>
      <c r="B18" s="9"/>
      <c r="C18" s="148" t="s">
        <v>78</v>
      </c>
      <c r="D18" s="148"/>
      <c r="E18" s="148"/>
      <c r="F18" s="148"/>
      <c r="G18" s="148"/>
      <c r="H18" s="148"/>
      <c r="I18" s="149"/>
      <c r="J18" s="159">
        <v>81418</v>
      </c>
      <c r="K18" s="158"/>
      <c r="L18" s="158"/>
      <c r="M18" s="158"/>
      <c r="N18" s="160">
        <v>90.52580082055616</v>
      </c>
      <c r="O18" s="160"/>
      <c r="P18" s="160"/>
      <c r="Q18" s="160"/>
      <c r="R18" s="158">
        <v>81418</v>
      </c>
      <c r="S18" s="158"/>
      <c r="T18" s="158"/>
      <c r="U18" s="158"/>
      <c r="V18" s="160">
        <v>90.52580082055616</v>
      </c>
      <c r="W18" s="160"/>
      <c r="X18" s="160"/>
      <c r="Y18" s="160"/>
      <c r="Z18" s="158" t="s">
        <v>24</v>
      </c>
      <c r="AA18" s="158"/>
      <c r="AB18" s="158"/>
      <c r="AC18" s="158"/>
    </row>
    <row r="19" spans="1:29" s="11" customFormat="1" ht="19.5" customHeight="1">
      <c r="A19" s="9"/>
      <c r="B19" s="9"/>
      <c r="C19" s="148" t="s">
        <v>79</v>
      </c>
      <c r="D19" s="148"/>
      <c r="E19" s="148"/>
      <c r="F19" s="148"/>
      <c r="G19" s="148"/>
      <c r="H19" s="148"/>
      <c r="I19" s="149"/>
      <c r="J19" s="159">
        <v>14919093</v>
      </c>
      <c r="K19" s="158"/>
      <c r="L19" s="158"/>
      <c r="M19" s="158"/>
      <c r="N19" s="160">
        <v>97.94941078074957</v>
      </c>
      <c r="O19" s="160"/>
      <c r="P19" s="160"/>
      <c r="Q19" s="160"/>
      <c r="R19" s="158">
        <v>15134478</v>
      </c>
      <c r="S19" s="158"/>
      <c r="T19" s="158"/>
      <c r="U19" s="158"/>
      <c r="V19" s="160">
        <v>98.79833966062725</v>
      </c>
      <c r="W19" s="160"/>
      <c r="X19" s="160"/>
      <c r="Y19" s="160"/>
      <c r="Z19" s="158">
        <v>-215385</v>
      </c>
      <c r="AA19" s="158"/>
      <c r="AB19" s="158"/>
      <c r="AC19" s="158"/>
    </row>
    <row r="20" spans="1:29" s="11" customFormat="1" ht="19.5" customHeight="1">
      <c r="A20" s="9"/>
      <c r="B20" s="9"/>
      <c r="C20" s="148" t="s">
        <v>81</v>
      </c>
      <c r="D20" s="148"/>
      <c r="E20" s="148"/>
      <c r="F20" s="148"/>
      <c r="G20" s="148"/>
      <c r="H20" s="148"/>
      <c r="I20" s="149"/>
      <c r="J20" s="159">
        <v>97743</v>
      </c>
      <c r="K20" s="158"/>
      <c r="L20" s="158"/>
      <c r="M20" s="158"/>
      <c r="N20" s="160">
        <v>90.83162189036233</v>
      </c>
      <c r="O20" s="160"/>
      <c r="P20" s="160"/>
      <c r="Q20" s="160"/>
      <c r="R20" s="158">
        <v>97743</v>
      </c>
      <c r="S20" s="158"/>
      <c r="T20" s="158"/>
      <c r="U20" s="158"/>
      <c r="V20" s="160">
        <v>90.83162189036233</v>
      </c>
      <c r="W20" s="160"/>
      <c r="X20" s="160"/>
      <c r="Y20" s="160"/>
      <c r="Z20" s="158" t="s">
        <v>24</v>
      </c>
      <c r="AA20" s="158"/>
      <c r="AB20" s="158"/>
      <c r="AC20" s="158"/>
    </row>
    <row r="21" spans="1:29" s="11" customFormat="1" ht="19.5" customHeight="1">
      <c r="A21" s="9"/>
      <c r="B21" s="9"/>
      <c r="C21" s="148" t="s">
        <v>205</v>
      </c>
      <c r="D21" s="148"/>
      <c r="E21" s="148"/>
      <c r="F21" s="148"/>
      <c r="G21" s="148"/>
      <c r="H21" s="148"/>
      <c r="I21" s="149"/>
      <c r="J21" s="159">
        <v>8165489</v>
      </c>
      <c r="K21" s="158"/>
      <c r="L21" s="158"/>
      <c r="M21" s="158"/>
      <c r="N21" s="160">
        <v>104.41394549189577</v>
      </c>
      <c r="O21" s="160"/>
      <c r="P21" s="160"/>
      <c r="Q21" s="160"/>
      <c r="R21" s="158">
        <v>8052130</v>
      </c>
      <c r="S21" s="158"/>
      <c r="T21" s="158"/>
      <c r="U21" s="158"/>
      <c r="V21" s="160">
        <v>104.87682382046086</v>
      </c>
      <c r="W21" s="160"/>
      <c r="X21" s="160"/>
      <c r="Y21" s="160"/>
      <c r="Z21" s="158">
        <v>113359</v>
      </c>
      <c r="AA21" s="158"/>
      <c r="AB21" s="158"/>
      <c r="AC21" s="158"/>
    </row>
    <row r="22" spans="1:29" s="11" customFormat="1" ht="19.5" customHeight="1">
      <c r="A22" s="9"/>
      <c r="B22" s="9"/>
      <c r="C22" s="14"/>
      <c r="D22" s="14"/>
      <c r="E22" s="14"/>
      <c r="F22" s="14"/>
      <c r="G22" s="14"/>
      <c r="H22" s="14"/>
      <c r="I22" s="52"/>
      <c r="J22" s="159"/>
      <c r="K22" s="158"/>
      <c r="L22" s="158"/>
      <c r="M22" s="158"/>
      <c r="N22" s="160"/>
      <c r="O22" s="160"/>
      <c r="P22" s="160"/>
      <c r="Q22" s="160"/>
      <c r="R22" s="158"/>
      <c r="S22" s="158"/>
      <c r="T22" s="158"/>
      <c r="U22" s="158"/>
      <c r="V22" s="160"/>
      <c r="W22" s="160"/>
      <c r="X22" s="160"/>
      <c r="Y22" s="160"/>
      <c r="Z22" s="158"/>
      <c r="AA22" s="158"/>
      <c r="AB22" s="158"/>
      <c r="AC22" s="158"/>
    </row>
    <row r="23" spans="2:29" s="11" customFormat="1" ht="19.5" customHeight="1">
      <c r="B23" s="153" t="s">
        <v>82</v>
      </c>
      <c r="C23" s="153"/>
      <c r="D23" s="153"/>
      <c r="E23" s="153"/>
      <c r="F23" s="153"/>
      <c r="G23" s="153"/>
      <c r="H23" s="153"/>
      <c r="I23" s="78"/>
      <c r="J23" s="181">
        <v>2783755</v>
      </c>
      <c r="K23" s="165"/>
      <c r="L23" s="165"/>
      <c r="M23" s="165"/>
      <c r="N23" s="182">
        <v>99.15740842983391</v>
      </c>
      <c r="O23" s="182"/>
      <c r="P23" s="182"/>
      <c r="Q23" s="182"/>
      <c r="R23" s="165">
        <v>2194269</v>
      </c>
      <c r="S23" s="165"/>
      <c r="T23" s="165"/>
      <c r="U23" s="165"/>
      <c r="V23" s="182">
        <v>96.07880999482447</v>
      </c>
      <c r="W23" s="182"/>
      <c r="X23" s="182"/>
      <c r="Y23" s="182"/>
      <c r="Z23" s="165">
        <v>589486</v>
      </c>
      <c r="AA23" s="165"/>
      <c r="AB23" s="165"/>
      <c r="AC23" s="165"/>
    </row>
    <row r="24" spans="2:29" s="11" customFormat="1" ht="23.25" customHeight="1"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4"/>
      <c r="N24" s="85"/>
      <c r="O24" s="85"/>
      <c r="P24" s="85"/>
      <c r="Q24" s="85"/>
      <c r="R24" s="84"/>
      <c r="S24" s="84"/>
      <c r="T24" s="84"/>
      <c r="U24" s="84"/>
      <c r="V24" s="85"/>
      <c r="W24" s="85"/>
      <c r="X24" s="85"/>
      <c r="Y24" s="85"/>
      <c r="Z24" s="84"/>
      <c r="AA24" s="84"/>
      <c r="AB24" s="84"/>
      <c r="AC24" s="84"/>
    </row>
    <row r="25" spans="1:29" s="11" customFormat="1" ht="19.5" customHeight="1">
      <c r="A25" s="161" t="s">
        <v>277</v>
      </c>
      <c r="B25" s="161"/>
      <c r="C25" s="161"/>
      <c r="D25" s="161"/>
      <c r="E25" s="161"/>
      <c r="F25" s="161"/>
      <c r="G25" s="161"/>
      <c r="H25" s="161"/>
      <c r="I25" s="162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</row>
    <row r="26" spans="1:29" s="11" customFormat="1" ht="15" customHeight="1">
      <c r="A26" s="131"/>
      <c r="B26" s="131"/>
      <c r="C26" s="131"/>
      <c r="D26" s="131"/>
      <c r="E26" s="131"/>
      <c r="F26" s="131"/>
      <c r="G26" s="131"/>
      <c r="H26" s="131"/>
      <c r="I26" s="132"/>
      <c r="J26" s="1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11" customFormat="1" ht="19.5" customHeight="1">
      <c r="A27" s="16"/>
      <c r="B27" s="153" t="s">
        <v>228</v>
      </c>
      <c r="C27" s="153"/>
      <c r="D27" s="153"/>
      <c r="E27" s="153"/>
      <c r="F27" s="153"/>
      <c r="G27" s="153"/>
      <c r="H27" s="153"/>
      <c r="I27" s="127"/>
      <c r="J27" s="181">
        <f>J29+J31</f>
        <v>84869782</v>
      </c>
      <c r="K27" s="165"/>
      <c r="L27" s="165"/>
      <c r="M27" s="165"/>
      <c r="N27" s="171">
        <f>J27/J9*100</f>
        <v>79.33503367059643</v>
      </c>
      <c r="O27" s="171"/>
      <c r="P27" s="171"/>
      <c r="Q27" s="171"/>
      <c r="R27" s="165">
        <f>R29+R31</f>
        <v>83857816</v>
      </c>
      <c r="S27" s="165"/>
      <c r="T27" s="165"/>
      <c r="U27" s="165"/>
      <c r="V27" s="171">
        <f>R27/R9*100</f>
        <v>78.58549767235239</v>
      </c>
      <c r="W27" s="171"/>
      <c r="X27" s="171"/>
      <c r="Y27" s="171"/>
      <c r="Z27" s="165">
        <f>J27-R27</f>
        <v>1011966</v>
      </c>
      <c r="AA27" s="165"/>
      <c r="AB27" s="165"/>
      <c r="AC27" s="165"/>
    </row>
    <row r="28" spans="1:29" s="11" customFormat="1" ht="19.5" customHeight="1">
      <c r="A28" s="9"/>
      <c r="B28" s="14"/>
      <c r="C28" s="14"/>
      <c r="D28" s="14"/>
      <c r="E28" s="14"/>
      <c r="F28" s="14"/>
      <c r="G28" s="14"/>
      <c r="H28" s="14"/>
      <c r="I28" s="10"/>
      <c r="J28" s="159"/>
      <c r="K28" s="158"/>
      <c r="L28" s="158"/>
      <c r="M28" s="158"/>
      <c r="N28" s="160"/>
      <c r="O28" s="160"/>
      <c r="P28" s="160"/>
      <c r="Q28" s="160"/>
      <c r="R28" s="158"/>
      <c r="S28" s="158"/>
      <c r="T28" s="158"/>
      <c r="U28" s="158"/>
      <c r="V28" s="160"/>
      <c r="W28" s="160"/>
      <c r="X28" s="160"/>
      <c r="Y28" s="160"/>
      <c r="Z28" s="158"/>
      <c r="AA28" s="158"/>
      <c r="AB28" s="158"/>
      <c r="AC28" s="158"/>
    </row>
    <row r="29" spans="2:29" s="11" customFormat="1" ht="19.5" customHeight="1">
      <c r="B29" s="14"/>
      <c r="C29" s="151" t="s">
        <v>5</v>
      </c>
      <c r="D29" s="151"/>
      <c r="E29" s="151"/>
      <c r="F29" s="151"/>
      <c r="G29" s="151"/>
      <c r="H29" s="151"/>
      <c r="I29" s="90"/>
      <c r="J29" s="155">
        <v>42202467</v>
      </c>
      <c r="K29" s="156"/>
      <c r="L29" s="156"/>
      <c r="M29" s="156"/>
      <c r="N29" s="157">
        <f>J29/J11*100</f>
        <v>99.80649314438057</v>
      </c>
      <c r="O29" s="157"/>
      <c r="P29" s="157"/>
      <c r="Q29" s="157"/>
      <c r="R29" s="156">
        <v>41539201</v>
      </c>
      <c r="S29" s="156"/>
      <c r="T29" s="156"/>
      <c r="U29" s="156"/>
      <c r="V29" s="157">
        <f>R29/R11*100</f>
        <v>99.38317129186515</v>
      </c>
      <c r="W29" s="157"/>
      <c r="X29" s="157"/>
      <c r="Y29" s="157"/>
      <c r="Z29" s="156">
        <f>J29-R29</f>
        <v>663266</v>
      </c>
      <c r="AA29" s="156"/>
      <c r="AB29" s="156"/>
      <c r="AC29" s="156"/>
    </row>
    <row r="30" spans="1:34" s="16" customFormat="1" ht="19.5" customHeight="1">
      <c r="A30" s="14"/>
      <c r="B30" s="14"/>
      <c r="C30" s="14"/>
      <c r="D30" s="14"/>
      <c r="E30" s="14"/>
      <c r="F30" s="14"/>
      <c r="G30" s="14"/>
      <c r="H30" s="14"/>
      <c r="I30" s="10"/>
      <c r="J30" s="159"/>
      <c r="K30" s="158"/>
      <c r="L30" s="158"/>
      <c r="M30" s="158"/>
      <c r="N30" s="160"/>
      <c r="O30" s="160"/>
      <c r="P30" s="160"/>
      <c r="Q30" s="160"/>
      <c r="R30" s="158"/>
      <c r="S30" s="158"/>
      <c r="T30" s="158"/>
      <c r="U30" s="158"/>
      <c r="V30" s="160"/>
      <c r="W30" s="160"/>
      <c r="X30" s="160"/>
      <c r="Y30" s="160"/>
      <c r="Z30" s="158"/>
      <c r="AA30" s="158"/>
      <c r="AB30" s="158"/>
      <c r="AC30" s="158"/>
      <c r="AE30" s="76"/>
      <c r="AF30" s="76"/>
      <c r="AG30" s="76"/>
      <c r="AH30" s="76"/>
    </row>
    <row r="31" spans="2:34" s="11" customFormat="1" ht="19.5" customHeight="1">
      <c r="B31" s="14"/>
      <c r="C31" s="151" t="s">
        <v>73</v>
      </c>
      <c r="D31" s="151"/>
      <c r="E31" s="151"/>
      <c r="F31" s="151"/>
      <c r="G31" s="151"/>
      <c r="H31" s="151"/>
      <c r="I31" s="90"/>
      <c r="J31" s="155">
        <f>SUM(J32:J40)</f>
        <v>42667315</v>
      </c>
      <c r="K31" s="156"/>
      <c r="L31" s="156"/>
      <c r="M31" s="156"/>
      <c r="N31" s="157">
        <f>J31/J13*100</f>
        <v>65.95440954227912</v>
      </c>
      <c r="O31" s="157"/>
      <c r="P31" s="157"/>
      <c r="Q31" s="157"/>
      <c r="R31" s="156">
        <f>SUM(R32:R40)</f>
        <v>42318615</v>
      </c>
      <c r="S31" s="156"/>
      <c r="T31" s="156"/>
      <c r="U31" s="156"/>
      <c r="V31" s="157">
        <f>R31/R13*100</f>
        <v>65.19381892455795</v>
      </c>
      <c r="W31" s="157"/>
      <c r="X31" s="157"/>
      <c r="Y31" s="157"/>
      <c r="Z31" s="156">
        <f>J31-R31</f>
        <v>348700</v>
      </c>
      <c r="AA31" s="156"/>
      <c r="AB31" s="156"/>
      <c r="AC31" s="156"/>
      <c r="AE31" s="76"/>
      <c r="AF31" s="76"/>
      <c r="AG31" s="76"/>
      <c r="AH31" s="76"/>
    </row>
    <row r="32" spans="1:34" s="11" customFormat="1" ht="19.5" customHeight="1">
      <c r="A32" s="9"/>
      <c r="B32" s="9"/>
      <c r="C32" s="148" t="s">
        <v>74</v>
      </c>
      <c r="D32" s="148"/>
      <c r="E32" s="148"/>
      <c r="F32" s="148"/>
      <c r="G32" s="148"/>
      <c r="H32" s="148"/>
      <c r="I32" s="148"/>
      <c r="J32" s="159">
        <v>14500539</v>
      </c>
      <c r="K32" s="158"/>
      <c r="L32" s="158"/>
      <c r="M32" s="158"/>
      <c r="N32" s="160">
        <f>J32/J14*100</f>
        <v>99.61873548540275</v>
      </c>
      <c r="O32" s="160"/>
      <c r="P32" s="160"/>
      <c r="Q32" s="160"/>
      <c r="R32" s="158">
        <v>15198286</v>
      </c>
      <c r="S32" s="158"/>
      <c r="T32" s="158"/>
      <c r="U32" s="158"/>
      <c r="V32" s="160">
        <f>R32/R14*100</f>
        <v>98.20743465012046</v>
      </c>
      <c r="W32" s="160"/>
      <c r="X32" s="160"/>
      <c r="Y32" s="160"/>
      <c r="Z32" s="158">
        <f aca="true" t="shared" si="0" ref="Z32:Z39">J32-R32</f>
        <v>-697747</v>
      </c>
      <c r="AA32" s="158"/>
      <c r="AB32" s="158"/>
      <c r="AC32" s="158"/>
      <c r="AE32" s="76"/>
      <c r="AF32" s="76"/>
      <c r="AG32" s="76"/>
      <c r="AH32" s="76"/>
    </row>
    <row r="33" spans="1:34" s="11" customFormat="1" ht="15" customHeight="1">
      <c r="A33" s="9"/>
      <c r="B33" s="9"/>
      <c r="C33" s="148" t="s">
        <v>75</v>
      </c>
      <c r="D33" s="148"/>
      <c r="E33" s="148"/>
      <c r="F33" s="148"/>
      <c r="G33" s="148"/>
      <c r="H33" s="148"/>
      <c r="I33" s="148"/>
      <c r="J33" s="159">
        <v>13979933</v>
      </c>
      <c r="K33" s="158"/>
      <c r="L33" s="158"/>
      <c r="M33" s="158"/>
      <c r="N33" s="160">
        <f>J33/J15*100</f>
        <v>57.828263628983336</v>
      </c>
      <c r="O33" s="160"/>
      <c r="P33" s="160"/>
      <c r="Q33" s="160"/>
      <c r="R33" s="158">
        <v>13180784</v>
      </c>
      <c r="S33" s="158"/>
      <c r="T33" s="158"/>
      <c r="U33" s="158"/>
      <c r="V33" s="160">
        <f>R33/R15*100</f>
        <v>56.370011962305156</v>
      </c>
      <c r="W33" s="160"/>
      <c r="X33" s="160"/>
      <c r="Y33" s="160"/>
      <c r="Z33" s="158">
        <f t="shared" si="0"/>
        <v>799149</v>
      </c>
      <c r="AA33" s="158"/>
      <c r="AB33" s="158"/>
      <c r="AC33" s="158"/>
      <c r="AE33" s="76"/>
      <c r="AF33" s="76"/>
      <c r="AG33" s="76"/>
      <c r="AH33" s="76"/>
    </row>
    <row r="34" spans="1:34" s="11" customFormat="1" ht="19.5" customHeight="1">
      <c r="A34" s="9"/>
      <c r="B34" s="9"/>
      <c r="C34" s="152" t="s">
        <v>76</v>
      </c>
      <c r="D34" s="152"/>
      <c r="E34" s="152"/>
      <c r="F34" s="152"/>
      <c r="G34" s="152"/>
      <c r="H34" s="152"/>
      <c r="I34" s="152"/>
      <c r="J34" s="159" t="s">
        <v>24</v>
      </c>
      <c r="K34" s="158"/>
      <c r="L34" s="158"/>
      <c r="M34" s="158"/>
      <c r="N34" s="158" t="s">
        <v>24</v>
      </c>
      <c r="O34" s="158"/>
      <c r="P34" s="158"/>
      <c r="Q34" s="158"/>
      <c r="R34" s="158" t="s">
        <v>24</v>
      </c>
      <c r="S34" s="158"/>
      <c r="T34" s="158"/>
      <c r="U34" s="158"/>
      <c r="V34" s="158" t="s">
        <v>24</v>
      </c>
      <c r="W34" s="158"/>
      <c r="X34" s="158"/>
      <c r="Y34" s="158"/>
      <c r="Z34" s="158" t="s">
        <v>24</v>
      </c>
      <c r="AA34" s="158"/>
      <c r="AB34" s="158"/>
      <c r="AC34" s="158"/>
      <c r="AE34" s="76"/>
      <c r="AF34" s="76"/>
      <c r="AG34" s="76"/>
      <c r="AH34" s="76"/>
    </row>
    <row r="35" spans="1:34" s="11" customFormat="1" ht="19.5" customHeight="1">
      <c r="A35" s="9"/>
      <c r="B35" s="9"/>
      <c r="C35" s="148" t="s">
        <v>77</v>
      </c>
      <c r="D35" s="148"/>
      <c r="E35" s="148"/>
      <c r="F35" s="148"/>
      <c r="G35" s="148"/>
      <c r="H35" s="148"/>
      <c r="I35" s="148"/>
      <c r="J35" s="159">
        <v>2649279</v>
      </c>
      <c r="K35" s="158"/>
      <c r="L35" s="158"/>
      <c r="M35" s="158"/>
      <c r="N35" s="160">
        <f>J35/J17*100</f>
        <v>98.2145299934271</v>
      </c>
      <c r="O35" s="160"/>
      <c r="P35" s="160"/>
      <c r="Q35" s="160"/>
      <c r="R35" s="158">
        <v>2604302</v>
      </c>
      <c r="S35" s="158"/>
      <c r="T35" s="158"/>
      <c r="U35" s="158"/>
      <c r="V35" s="160">
        <f>R35/R17*100</f>
        <v>96.88908267765311</v>
      </c>
      <c r="W35" s="160"/>
      <c r="X35" s="160"/>
      <c r="Y35" s="160"/>
      <c r="Z35" s="158">
        <f t="shared" si="0"/>
        <v>44977</v>
      </c>
      <c r="AA35" s="158"/>
      <c r="AB35" s="158"/>
      <c r="AC35" s="158"/>
      <c r="AE35" s="76"/>
      <c r="AF35" s="76"/>
      <c r="AG35" s="76"/>
      <c r="AH35" s="76"/>
    </row>
    <row r="36" spans="1:34" s="11" customFormat="1" ht="19.5" customHeight="1">
      <c r="A36" s="9"/>
      <c r="B36" s="9"/>
      <c r="C36" s="148" t="s">
        <v>78</v>
      </c>
      <c r="D36" s="148"/>
      <c r="E36" s="148"/>
      <c r="F36" s="148"/>
      <c r="G36" s="148"/>
      <c r="H36" s="148"/>
      <c r="I36" s="148"/>
      <c r="J36" s="159">
        <v>62264</v>
      </c>
      <c r="K36" s="158"/>
      <c r="L36" s="158"/>
      <c r="M36" s="158"/>
      <c r="N36" s="160">
        <f>J36/J18*100</f>
        <v>76.47448967058881</v>
      </c>
      <c r="O36" s="160"/>
      <c r="P36" s="160"/>
      <c r="Q36" s="160"/>
      <c r="R36" s="158">
        <v>62264</v>
      </c>
      <c r="S36" s="158"/>
      <c r="T36" s="158"/>
      <c r="U36" s="158"/>
      <c r="V36" s="160">
        <f>R36/R18*100</f>
        <v>76.47448967058881</v>
      </c>
      <c r="W36" s="160"/>
      <c r="X36" s="160"/>
      <c r="Y36" s="160"/>
      <c r="Z36" s="158" t="s">
        <v>24</v>
      </c>
      <c r="AA36" s="158"/>
      <c r="AB36" s="158"/>
      <c r="AC36" s="158"/>
      <c r="AE36" s="76"/>
      <c r="AF36" s="76"/>
      <c r="AG36" s="76"/>
      <c r="AH36" s="76"/>
    </row>
    <row r="37" spans="1:34" s="11" customFormat="1" ht="19.5" customHeight="1">
      <c r="A37" s="9"/>
      <c r="B37" s="9"/>
      <c r="C37" s="148" t="s">
        <v>79</v>
      </c>
      <c r="D37" s="148"/>
      <c r="E37" s="148"/>
      <c r="F37" s="148"/>
      <c r="G37" s="148"/>
      <c r="H37" s="148"/>
      <c r="I37" s="148"/>
      <c r="J37" s="159">
        <v>1614279</v>
      </c>
      <c r="K37" s="158"/>
      <c r="L37" s="158"/>
      <c r="M37" s="158"/>
      <c r="N37" s="160">
        <f>J37/J19*100</f>
        <v>10.820222114038703</v>
      </c>
      <c r="O37" s="160"/>
      <c r="P37" s="160"/>
      <c r="Q37" s="160"/>
      <c r="R37" s="158">
        <v>1611483</v>
      </c>
      <c r="S37" s="158"/>
      <c r="T37" s="158"/>
      <c r="U37" s="158"/>
      <c r="V37" s="160">
        <f>R37/R19*100</f>
        <v>10.647760695809925</v>
      </c>
      <c r="W37" s="160"/>
      <c r="X37" s="160"/>
      <c r="Y37" s="160"/>
      <c r="Z37" s="158">
        <f t="shared" si="0"/>
        <v>2796</v>
      </c>
      <c r="AA37" s="158"/>
      <c r="AB37" s="158"/>
      <c r="AC37" s="158"/>
      <c r="AE37" s="76"/>
      <c r="AF37" s="76"/>
      <c r="AG37" s="76"/>
      <c r="AH37" s="76"/>
    </row>
    <row r="38" spans="1:34" s="11" customFormat="1" ht="19.5" customHeight="1">
      <c r="A38" s="9"/>
      <c r="B38" s="9"/>
      <c r="C38" s="148" t="s">
        <v>81</v>
      </c>
      <c r="D38" s="148"/>
      <c r="E38" s="148"/>
      <c r="F38" s="148"/>
      <c r="G38" s="148"/>
      <c r="H38" s="148"/>
      <c r="I38" s="148"/>
      <c r="J38" s="159">
        <v>69084</v>
      </c>
      <c r="K38" s="158"/>
      <c r="L38" s="158"/>
      <c r="M38" s="158"/>
      <c r="N38" s="160">
        <f>J38/J20*100</f>
        <v>70.67923022620546</v>
      </c>
      <c r="O38" s="160"/>
      <c r="P38" s="160"/>
      <c r="Q38" s="160"/>
      <c r="R38" s="158">
        <v>69084</v>
      </c>
      <c r="S38" s="158"/>
      <c r="T38" s="158"/>
      <c r="U38" s="158"/>
      <c r="V38" s="160">
        <f>R38/R20*100</f>
        <v>70.67923022620546</v>
      </c>
      <c r="W38" s="160"/>
      <c r="X38" s="160"/>
      <c r="Y38" s="160"/>
      <c r="Z38" s="158" t="s">
        <v>24</v>
      </c>
      <c r="AA38" s="158"/>
      <c r="AB38" s="158"/>
      <c r="AC38" s="158"/>
      <c r="AE38" s="76"/>
      <c r="AF38" s="76"/>
      <c r="AG38" s="76"/>
      <c r="AH38" s="76"/>
    </row>
    <row r="39" spans="1:34" s="11" customFormat="1" ht="19.5" customHeight="1">
      <c r="A39" s="9"/>
      <c r="B39" s="9"/>
      <c r="C39" s="148" t="s">
        <v>205</v>
      </c>
      <c r="D39" s="148"/>
      <c r="E39" s="148"/>
      <c r="F39" s="148"/>
      <c r="G39" s="148"/>
      <c r="H39" s="148"/>
      <c r="I39" s="148"/>
      <c r="J39" s="159">
        <v>8468400</v>
      </c>
      <c r="K39" s="158"/>
      <c r="L39" s="158"/>
      <c r="M39" s="158"/>
      <c r="N39" s="160">
        <f>J39/J21*100</f>
        <v>103.70964923227501</v>
      </c>
      <c r="O39" s="160"/>
      <c r="P39" s="160"/>
      <c r="Q39" s="160"/>
      <c r="R39" s="158">
        <v>8273343</v>
      </c>
      <c r="S39" s="158"/>
      <c r="T39" s="158"/>
      <c r="U39" s="158"/>
      <c r="V39" s="160">
        <f>R39/R21*100</f>
        <v>102.74726066270662</v>
      </c>
      <c r="W39" s="160"/>
      <c r="X39" s="160"/>
      <c r="Y39" s="160"/>
      <c r="Z39" s="158">
        <f t="shared" si="0"/>
        <v>195057</v>
      </c>
      <c r="AA39" s="158"/>
      <c r="AB39" s="158"/>
      <c r="AC39" s="158"/>
      <c r="AE39" s="76"/>
      <c r="AF39" s="76"/>
      <c r="AG39" s="76"/>
      <c r="AH39" s="76"/>
    </row>
    <row r="40" spans="1:34" s="11" customFormat="1" ht="19.5" customHeight="1">
      <c r="A40" s="96"/>
      <c r="B40" s="96"/>
      <c r="C40" s="148" t="s">
        <v>282</v>
      </c>
      <c r="D40" s="148"/>
      <c r="E40" s="148"/>
      <c r="F40" s="148"/>
      <c r="G40" s="148"/>
      <c r="H40" s="148"/>
      <c r="I40" s="149"/>
      <c r="J40" s="159">
        <v>1323537</v>
      </c>
      <c r="K40" s="158"/>
      <c r="L40" s="158"/>
      <c r="M40" s="158"/>
      <c r="N40" s="158" t="s">
        <v>24</v>
      </c>
      <c r="O40" s="158"/>
      <c r="P40" s="158"/>
      <c r="Q40" s="158"/>
      <c r="R40" s="158">
        <v>1319069</v>
      </c>
      <c r="S40" s="158"/>
      <c r="T40" s="158"/>
      <c r="U40" s="158"/>
      <c r="V40" s="158" t="s">
        <v>24</v>
      </c>
      <c r="W40" s="158"/>
      <c r="X40" s="158"/>
      <c r="Y40" s="158"/>
      <c r="Z40" s="158">
        <f>J40-R40</f>
        <v>4468</v>
      </c>
      <c r="AA40" s="158"/>
      <c r="AB40" s="158"/>
      <c r="AC40" s="158"/>
      <c r="AE40" s="76"/>
      <c r="AF40" s="76"/>
      <c r="AG40" s="76"/>
      <c r="AH40" s="76"/>
    </row>
    <row r="41" spans="1:34" s="11" customFormat="1" ht="19.5" customHeight="1">
      <c r="A41" s="91"/>
      <c r="B41" s="91"/>
      <c r="C41" s="92"/>
      <c r="D41" s="92"/>
      <c r="E41" s="92"/>
      <c r="F41" s="92"/>
      <c r="G41" s="92"/>
      <c r="H41" s="92"/>
      <c r="I41" s="92"/>
      <c r="J41" s="93"/>
      <c r="K41" s="94"/>
      <c r="L41" s="94"/>
      <c r="M41" s="94"/>
      <c r="N41" s="95"/>
      <c r="O41" s="95"/>
      <c r="P41" s="95"/>
      <c r="Q41" s="95"/>
      <c r="R41" s="94"/>
      <c r="S41" s="94"/>
      <c r="T41" s="94"/>
      <c r="U41" s="94"/>
      <c r="V41" s="95"/>
      <c r="W41" s="95"/>
      <c r="X41" s="95"/>
      <c r="Y41" s="95"/>
      <c r="Z41" s="94"/>
      <c r="AA41" s="94"/>
      <c r="AB41" s="94"/>
      <c r="AC41" s="94"/>
      <c r="AE41" s="76"/>
      <c r="AF41" s="76"/>
      <c r="AG41" s="76"/>
      <c r="AH41" s="76"/>
    </row>
    <row r="42" spans="2:34" s="11" customFormat="1" ht="19.5" customHeight="1">
      <c r="B42" s="153" t="s">
        <v>82</v>
      </c>
      <c r="C42" s="153"/>
      <c r="D42" s="153"/>
      <c r="E42" s="153"/>
      <c r="F42" s="153"/>
      <c r="G42" s="153"/>
      <c r="H42" s="153"/>
      <c r="I42" s="78"/>
      <c r="J42" s="181">
        <v>2718405</v>
      </c>
      <c r="K42" s="165"/>
      <c r="L42" s="165"/>
      <c r="M42" s="165"/>
      <c r="N42" s="182">
        <f>J42/J23*100</f>
        <v>97.65245145495922</v>
      </c>
      <c r="O42" s="182"/>
      <c r="P42" s="182"/>
      <c r="Q42" s="182"/>
      <c r="R42" s="165">
        <v>2153344</v>
      </c>
      <c r="S42" s="165"/>
      <c r="T42" s="165"/>
      <c r="U42" s="165"/>
      <c r="V42" s="182">
        <f>R42/R23*100</f>
        <v>98.13491417870827</v>
      </c>
      <c r="W42" s="182"/>
      <c r="X42" s="182"/>
      <c r="Y42" s="182"/>
      <c r="Z42" s="165">
        <f>J42-R42</f>
        <v>565061</v>
      </c>
      <c r="AA42" s="165"/>
      <c r="AB42" s="165"/>
      <c r="AC42" s="165"/>
      <c r="AE42" s="76"/>
      <c r="AF42" s="76"/>
      <c r="AG42" s="76"/>
      <c r="AH42" s="76"/>
    </row>
    <row r="43" spans="2:34" s="11" customFormat="1" ht="19.5" customHeight="1" thickBot="1">
      <c r="B43" s="80"/>
      <c r="C43" s="80"/>
      <c r="D43" s="80"/>
      <c r="E43" s="80"/>
      <c r="F43" s="80"/>
      <c r="G43" s="80"/>
      <c r="H43" s="80"/>
      <c r="I43" s="64"/>
      <c r="J43" s="71"/>
      <c r="K43" s="7"/>
      <c r="L43" s="7"/>
      <c r="M43" s="7"/>
      <c r="N43" s="86"/>
      <c r="O43" s="86"/>
      <c r="P43" s="86"/>
      <c r="Q43" s="86"/>
      <c r="R43" s="7"/>
      <c r="S43" s="7"/>
      <c r="T43" s="7"/>
      <c r="U43" s="7"/>
      <c r="V43" s="87"/>
      <c r="W43" s="86"/>
      <c r="X43" s="86"/>
      <c r="Y43" s="86"/>
      <c r="Z43" s="7"/>
      <c r="AA43" s="7"/>
      <c r="AB43" s="7"/>
      <c r="AC43" s="7"/>
      <c r="AE43" s="76"/>
      <c r="AF43" s="76"/>
      <c r="AG43" s="76"/>
      <c r="AH43" s="76"/>
    </row>
    <row r="44" spans="1:31" s="11" customFormat="1" ht="17.25" customHeight="1">
      <c r="A44" s="44" t="s">
        <v>258</v>
      </c>
      <c r="B44" s="31"/>
      <c r="C44" s="66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31"/>
      <c r="S44" s="31"/>
      <c r="T44" s="31"/>
      <c r="U44" s="31"/>
      <c r="V44" s="26"/>
      <c r="W44" s="154" t="s">
        <v>226</v>
      </c>
      <c r="X44" s="154"/>
      <c r="Y44" s="154"/>
      <c r="Z44" s="154"/>
      <c r="AA44" s="154"/>
      <c r="AB44" s="154"/>
      <c r="AC44" s="154"/>
      <c r="AE44" s="75"/>
    </row>
    <row r="45" spans="1:31" s="11" customFormat="1" ht="17.25" customHeight="1">
      <c r="A45" s="46" t="s">
        <v>283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AB45" s="150" t="s">
        <v>213</v>
      </c>
      <c r="AC45" s="150"/>
      <c r="AE45" s="75"/>
    </row>
  </sheetData>
  <sheetProtection/>
  <mergeCells count="190">
    <mergeCell ref="R37:U37"/>
    <mergeCell ref="V36:Y36"/>
    <mergeCell ref="J35:M35"/>
    <mergeCell ref="J32:M32"/>
    <mergeCell ref="J37:M37"/>
    <mergeCell ref="N37:Q37"/>
    <mergeCell ref="J36:M36"/>
    <mergeCell ref="N36:Q36"/>
    <mergeCell ref="C38:I38"/>
    <mergeCell ref="C39:I39"/>
    <mergeCell ref="N39:Q39"/>
    <mergeCell ref="Z40:AC40"/>
    <mergeCell ref="R40:U40"/>
    <mergeCell ref="R39:U39"/>
    <mergeCell ref="J38:M38"/>
    <mergeCell ref="N38:Q38"/>
    <mergeCell ref="R38:U38"/>
    <mergeCell ref="J39:M39"/>
    <mergeCell ref="J40:M40"/>
    <mergeCell ref="N40:Q40"/>
    <mergeCell ref="Z42:AC42"/>
    <mergeCell ref="V42:Y42"/>
    <mergeCell ref="R42:U42"/>
    <mergeCell ref="N42:Q42"/>
    <mergeCell ref="J42:M42"/>
    <mergeCell ref="Z37:AC37"/>
    <mergeCell ref="Z38:AC38"/>
    <mergeCell ref="V38:Y38"/>
    <mergeCell ref="V40:Y40"/>
    <mergeCell ref="V39:Y39"/>
    <mergeCell ref="N35:Q35"/>
    <mergeCell ref="Z35:AC35"/>
    <mergeCell ref="V35:Y35"/>
    <mergeCell ref="R35:U35"/>
    <mergeCell ref="Z39:AC39"/>
    <mergeCell ref="Z34:AC34"/>
    <mergeCell ref="R32:U32"/>
    <mergeCell ref="R36:U36"/>
    <mergeCell ref="Z36:AC36"/>
    <mergeCell ref="R34:U34"/>
    <mergeCell ref="V34:Y34"/>
    <mergeCell ref="V33:Y33"/>
    <mergeCell ref="Z32:AC32"/>
    <mergeCell ref="Z33:AC33"/>
    <mergeCell ref="V32:Y32"/>
    <mergeCell ref="N27:Q27"/>
    <mergeCell ref="J20:M20"/>
    <mergeCell ref="N34:Q34"/>
    <mergeCell ref="R31:U31"/>
    <mergeCell ref="R33:U33"/>
    <mergeCell ref="J22:M22"/>
    <mergeCell ref="J23:M23"/>
    <mergeCell ref="N23:Q23"/>
    <mergeCell ref="J30:M30"/>
    <mergeCell ref="N22:Q22"/>
    <mergeCell ref="V18:Y18"/>
    <mergeCell ref="V12:Y12"/>
    <mergeCell ref="N13:Q13"/>
    <mergeCell ref="J27:M27"/>
    <mergeCell ref="N33:Q33"/>
    <mergeCell ref="N32:Q32"/>
    <mergeCell ref="R13:U13"/>
    <mergeCell ref="N31:Q31"/>
    <mergeCell ref="J31:M31"/>
    <mergeCell ref="N30:Q30"/>
    <mergeCell ref="V11:Y11"/>
    <mergeCell ref="Z13:AC13"/>
    <mergeCell ref="V13:Y13"/>
    <mergeCell ref="R12:U12"/>
    <mergeCell ref="V15:Y15"/>
    <mergeCell ref="R11:U11"/>
    <mergeCell ref="R15:U15"/>
    <mergeCell ref="Z11:AC11"/>
    <mergeCell ref="Z12:AC12"/>
    <mergeCell ref="Z30:AC30"/>
    <mergeCell ref="V21:Y21"/>
    <mergeCell ref="V31:Y31"/>
    <mergeCell ref="V22:Y22"/>
    <mergeCell ref="Z31:AC31"/>
    <mergeCell ref="V27:Y27"/>
    <mergeCell ref="Z27:AC27"/>
    <mergeCell ref="V30:Y30"/>
    <mergeCell ref="Z23:AC23"/>
    <mergeCell ref="V23:Y23"/>
    <mergeCell ref="R22:U22"/>
    <mergeCell ref="R23:U23"/>
    <mergeCell ref="R19:U19"/>
    <mergeCell ref="Z19:AC19"/>
    <mergeCell ref="V19:Y19"/>
    <mergeCell ref="Z20:AC20"/>
    <mergeCell ref="Z21:AC21"/>
    <mergeCell ref="B23:H23"/>
    <mergeCell ref="Z22:AC22"/>
    <mergeCell ref="R20:U20"/>
    <mergeCell ref="V20:Y20"/>
    <mergeCell ref="Z17:AC17"/>
    <mergeCell ref="N18:Q18"/>
    <mergeCell ref="Z18:AC18"/>
    <mergeCell ref="V17:Y17"/>
    <mergeCell ref="N21:Q21"/>
    <mergeCell ref="N20:Q20"/>
    <mergeCell ref="C20:I20"/>
    <mergeCell ref="C21:I21"/>
    <mergeCell ref="N17:Q17"/>
    <mergeCell ref="R17:U17"/>
    <mergeCell ref="N19:Q19"/>
    <mergeCell ref="R18:U18"/>
    <mergeCell ref="R21:U21"/>
    <mergeCell ref="J21:M21"/>
    <mergeCell ref="J9:M9"/>
    <mergeCell ref="J11:M11"/>
    <mergeCell ref="J13:M13"/>
    <mergeCell ref="J15:M15"/>
    <mergeCell ref="J14:M14"/>
    <mergeCell ref="R16:U16"/>
    <mergeCell ref="N16:Q16"/>
    <mergeCell ref="R9:U9"/>
    <mergeCell ref="N9:Q9"/>
    <mergeCell ref="V16:Y16"/>
    <mergeCell ref="N14:Q14"/>
    <mergeCell ref="R14:U14"/>
    <mergeCell ref="N15:Q15"/>
    <mergeCell ref="Z16:AC16"/>
    <mergeCell ref="Z15:AC15"/>
    <mergeCell ref="V14:Y14"/>
    <mergeCell ref="C16:I16"/>
    <mergeCell ref="C17:I17"/>
    <mergeCell ref="C18:I18"/>
    <mergeCell ref="J19:M19"/>
    <mergeCell ref="J17:M17"/>
    <mergeCell ref="J18:M18"/>
    <mergeCell ref="J16:M16"/>
    <mergeCell ref="C19:I19"/>
    <mergeCell ref="A1:AC1"/>
    <mergeCell ref="C14:I14"/>
    <mergeCell ref="Z10:AC10"/>
    <mergeCell ref="N10:Q10"/>
    <mergeCell ref="R10:U10"/>
    <mergeCell ref="V10:Y10"/>
    <mergeCell ref="J12:M12"/>
    <mergeCell ref="N12:Q12"/>
    <mergeCell ref="J10:M10"/>
    <mergeCell ref="Z9:AC9"/>
    <mergeCell ref="A3:AC3"/>
    <mergeCell ref="V5:Y6"/>
    <mergeCell ref="Z5:AC6"/>
    <mergeCell ref="A5:I6"/>
    <mergeCell ref="J5:M6"/>
    <mergeCell ref="N5:Q6"/>
    <mergeCell ref="R5:U6"/>
    <mergeCell ref="C13:H13"/>
    <mergeCell ref="C11:H11"/>
    <mergeCell ref="B9:H9"/>
    <mergeCell ref="C15:I15"/>
    <mergeCell ref="J7:AC7"/>
    <mergeCell ref="A4:G4"/>
    <mergeCell ref="A7:I7"/>
    <mergeCell ref="V9:Y9"/>
    <mergeCell ref="Z14:AC14"/>
    <mergeCell ref="N11:Q11"/>
    <mergeCell ref="Z29:AC29"/>
    <mergeCell ref="A25:I25"/>
    <mergeCell ref="J25:AC25"/>
    <mergeCell ref="J28:M28"/>
    <mergeCell ref="N28:Q28"/>
    <mergeCell ref="R28:U28"/>
    <mergeCell ref="V28:Y28"/>
    <mergeCell ref="Z28:AC28"/>
    <mergeCell ref="B27:H27"/>
    <mergeCell ref="R27:U27"/>
    <mergeCell ref="C37:I37"/>
    <mergeCell ref="C29:H29"/>
    <mergeCell ref="J29:M29"/>
    <mergeCell ref="N29:Q29"/>
    <mergeCell ref="R29:U29"/>
    <mergeCell ref="V29:Y29"/>
    <mergeCell ref="R30:U30"/>
    <mergeCell ref="J34:M34"/>
    <mergeCell ref="J33:M33"/>
    <mergeCell ref="V37:Y37"/>
    <mergeCell ref="C40:I40"/>
    <mergeCell ref="AB45:AC45"/>
    <mergeCell ref="C31:H31"/>
    <mergeCell ref="C32:I32"/>
    <mergeCell ref="C33:I33"/>
    <mergeCell ref="C34:I34"/>
    <mergeCell ref="B42:H42"/>
    <mergeCell ref="W44:AC44"/>
    <mergeCell ref="C35:I35"/>
    <mergeCell ref="C36:I3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22.5" customHeight="1"/>
  <cols>
    <col min="1" max="1" width="3.375" style="26" customWidth="1"/>
    <col min="2" max="10" width="4.125" style="26" customWidth="1"/>
    <col min="11" max="11" width="6.25390625" style="26" customWidth="1"/>
    <col min="12" max="16384" width="3.625" style="26" customWidth="1"/>
  </cols>
  <sheetData>
    <row r="1" spans="1:31" s="11" customFormat="1" ht="33" customHeight="1">
      <c r="A1" s="172" t="s">
        <v>247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</row>
    <row r="2" spans="1:9" s="11" customFormat="1" ht="22.5" customHeight="1" thickBot="1">
      <c r="A2" s="188" t="s">
        <v>2</v>
      </c>
      <c r="B2" s="194"/>
      <c r="C2" s="194"/>
      <c r="D2" s="194"/>
      <c r="E2" s="194"/>
      <c r="F2" s="62"/>
      <c r="G2" s="62"/>
      <c r="H2" s="62"/>
      <c r="I2" s="67"/>
    </row>
    <row r="3" spans="1:31" s="11" customFormat="1" ht="24.75" customHeight="1">
      <c r="A3" s="195" t="s">
        <v>83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199" t="s">
        <v>259</v>
      </c>
      <c r="M3" s="196"/>
      <c r="N3" s="196"/>
      <c r="O3" s="196"/>
      <c r="P3" s="196"/>
      <c r="Q3" s="196"/>
      <c r="R3" s="196"/>
      <c r="S3" s="196"/>
      <c r="T3" s="199" t="s">
        <v>284</v>
      </c>
      <c r="U3" s="196"/>
      <c r="V3" s="196"/>
      <c r="W3" s="196"/>
      <c r="X3" s="196"/>
      <c r="Y3" s="196"/>
      <c r="Z3" s="196"/>
      <c r="AA3" s="196"/>
      <c r="AB3" s="199" t="s">
        <v>285</v>
      </c>
      <c r="AC3" s="196"/>
      <c r="AD3" s="196"/>
      <c r="AE3" s="197"/>
    </row>
    <row r="4" spans="1:31" s="11" customFormat="1" ht="24.75" customHeight="1">
      <c r="A4" s="198"/>
      <c r="B4" s="190"/>
      <c r="C4" s="190"/>
      <c r="D4" s="190"/>
      <c r="E4" s="190"/>
      <c r="F4" s="190"/>
      <c r="G4" s="190"/>
      <c r="H4" s="190"/>
      <c r="I4" s="190"/>
      <c r="J4" s="190"/>
      <c r="K4" s="191"/>
      <c r="L4" s="189" t="s">
        <v>46</v>
      </c>
      <c r="M4" s="190"/>
      <c r="N4" s="190"/>
      <c r="O4" s="190"/>
      <c r="P4" s="189" t="s">
        <v>7</v>
      </c>
      <c r="Q4" s="190"/>
      <c r="R4" s="190"/>
      <c r="S4" s="190"/>
      <c r="T4" s="189" t="s">
        <v>46</v>
      </c>
      <c r="U4" s="190"/>
      <c r="V4" s="190"/>
      <c r="W4" s="190"/>
      <c r="X4" s="189" t="s">
        <v>7</v>
      </c>
      <c r="Y4" s="190"/>
      <c r="Z4" s="190"/>
      <c r="AA4" s="190"/>
      <c r="AB4" s="189" t="s">
        <v>42</v>
      </c>
      <c r="AC4" s="190"/>
      <c r="AD4" s="190"/>
      <c r="AE4" s="191"/>
    </row>
    <row r="5" spans="1:31" s="16" customFormat="1" ht="24.75" customHeight="1">
      <c r="A5" s="153" t="s">
        <v>84</v>
      </c>
      <c r="B5" s="153"/>
      <c r="C5" s="153"/>
      <c r="D5" s="153"/>
      <c r="E5" s="153"/>
      <c r="F5" s="153"/>
      <c r="G5" s="153"/>
      <c r="H5" s="153"/>
      <c r="I5" s="153"/>
      <c r="J5" s="153"/>
      <c r="K5" s="78"/>
      <c r="L5" s="192">
        <f>SUM(L6:O27)</f>
        <v>43235031</v>
      </c>
      <c r="M5" s="193"/>
      <c r="N5" s="193"/>
      <c r="O5" s="193"/>
      <c r="P5" s="193">
        <f>SUM(P6:S27)</f>
        <v>42284290</v>
      </c>
      <c r="Q5" s="193"/>
      <c r="R5" s="193"/>
      <c r="S5" s="193"/>
      <c r="T5" s="193">
        <f>SUM(T6:T27)</f>
        <v>45737268</v>
      </c>
      <c r="U5" s="193"/>
      <c r="V5" s="193"/>
      <c r="W5" s="193"/>
      <c r="X5" s="193">
        <f>SUM(X6:X27)</f>
        <v>42202467</v>
      </c>
      <c r="Y5" s="193"/>
      <c r="Z5" s="193"/>
      <c r="AA5" s="193"/>
      <c r="AB5" s="193">
        <f>SUM(AB6:AB27)</f>
        <v>39450000</v>
      </c>
      <c r="AC5" s="193"/>
      <c r="AD5" s="193"/>
      <c r="AE5" s="193"/>
    </row>
    <row r="6" spans="1:31" s="11" customFormat="1" ht="24.75" customHeight="1">
      <c r="A6" s="9"/>
      <c r="B6" s="148" t="s">
        <v>85</v>
      </c>
      <c r="C6" s="148"/>
      <c r="D6" s="148"/>
      <c r="E6" s="148"/>
      <c r="F6" s="148"/>
      <c r="G6" s="148"/>
      <c r="H6" s="148"/>
      <c r="I6" s="148"/>
      <c r="J6" s="148"/>
      <c r="K6" s="148"/>
      <c r="L6" s="159">
        <v>15059958</v>
      </c>
      <c r="M6" s="158"/>
      <c r="N6" s="158"/>
      <c r="O6" s="158"/>
      <c r="P6" s="158">
        <v>14697137</v>
      </c>
      <c r="Q6" s="158"/>
      <c r="R6" s="158"/>
      <c r="S6" s="158"/>
      <c r="T6" s="158">
        <v>14904417</v>
      </c>
      <c r="U6" s="158"/>
      <c r="V6" s="158"/>
      <c r="W6" s="158"/>
      <c r="X6" s="158">
        <v>14677120</v>
      </c>
      <c r="Y6" s="158"/>
      <c r="Z6" s="158"/>
      <c r="AA6" s="158"/>
      <c r="AB6" s="158">
        <v>14499307</v>
      </c>
      <c r="AC6" s="158"/>
      <c r="AD6" s="158"/>
      <c r="AE6" s="158"/>
    </row>
    <row r="7" spans="1:31" s="11" customFormat="1" ht="24.75" customHeight="1">
      <c r="A7" s="9"/>
      <c r="B7" s="148" t="s">
        <v>86</v>
      </c>
      <c r="C7" s="148"/>
      <c r="D7" s="148"/>
      <c r="E7" s="148"/>
      <c r="F7" s="148"/>
      <c r="G7" s="148"/>
      <c r="H7" s="148"/>
      <c r="I7" s="148"/>
      <c r="J7" s="148"/>
      <c r="K7" s="148"/>
      <c r="L7" s="159">
        <v>371000</v>
      </c>
      <c r="M7" s="158"/>
      <c r="N7" s="158"/>
      <c r="O7" s="158"/>
      <c r="P7" s="158">
        <v>372292</v>
      </c>
      <c r="Q7" s="158"/>
      <c r="R7" s="158"/>
      <c r="S7" s="158"/>
      <c r="T7" s="158">
        <v>364000</v>
      </c>
      <c r="U7" s="158"/>
      <c r="V7" s="158"/>
      <c r="W7" s="158"/>
      <c r="X7" s="158">
        <v>358086</v>
      </c>
      <c r="Y7" s="158"/>
      <c r="Z7" s="158"/>
      <c r="AA7" s="158"/>
      <c r="AB7" s="158">
        <v>330000</v>
      </c>
      <c r="AC7" s="158"/>
      <c r="AD7" s="158"/>
      <c r="AE7" s="158"/>
    </row>
    <row r="8" spans="1:31" s="11" customFormat="1" ht="24.75" customHeight="1">
      <c r="A8" s="9"/>
      <c r="B8" s="148" t="s">
        <v>87</v>
      </c>
      <c r="C8" s="148"/>
      <c r="D8" s="148"/>
      <c r="E8" s="148"/>
      <c r="F8" s="148"/>
      <c r="G8" s="148"/>
      <c r="H8" s="148"/>
      <c r="I8" s="148"/>
      <c r="J8" s="148"/>
      <c r="K8" s="148"/>
      <c r="L8" s="159">
        <v>33000</v>
      </c>
      <c r="M8" s="158"/>
      <c r="N8" s="158"/>
      <c r="O8" s="158"/>
      <c r="P8" s="158">
        <v>57702</v>
      </c>
      <c r="Q8" s="158"/>
      <c r="R8" s="158"/>
      <c r="S8" s="158"/>
      <c r="T8" s="158">
        <v>75000</v>
      </c>
      <c r="U8" s="158"/>
      <c r="V8" s="158"/>
      <c r="W8" s="158"/>
      <c r="X8" s="158">
        <v>59845</v>
      </c>
      <c r="Y8" s="158"/>
      <c r="Z8" s="158"/>
      <c r="AA8" s="158"/>
      <c r="AB8" s="158">
        <v>50000</v>
      </c>
      <c r="AC8" s="158"/>
      <c r="AD8" s="158"/>
      <c r="AE8" s="158"/>
    </row>
    <row r="9" spans="1:31" s="11" customFormat="1" ht="24.75" customHeight="1">
      <c r="A9" s="9"/>
      <c r="B9" s="148" t="s">
        <v>203</v>
      </c>
      <c r="C9" s="148"/>
      <c r="D9" s="148"/>
      <c r="E9" s="148"/>
      <c r="F9" s="148"/>
      <c r="G9" s="148"/>
      <c r="H9" s="148"/>
      <c r="I9" s="148"/>
      <c r="J9" s="148"/>
      <c r="K9" s="148"/>
      <c r="L9" s="159">
        <v>31000</v>
      </c>
      <c r="M9" s="158"/>
      <c r="N9" s="158"/>
      <c r="O9" s="158"/>
      <c r="P9" s="158">
        <v>38457</v>
      </c>
      <c r="Q9" s="158"/>
      <c r="R9" s="158"/>
      <c r="S9" s="158"/>
      <c r="T9" s="158">
        <v>42000</v>
      </c>
      <c r="U9" s="158"/>
      <c r="V9" s="158"/>
      <c r="W9" s="158"/>
      <c r="X9" s="158">
        <v>12830</v>
      </c>
      <c r="Y9" s="158"/>
      <c r="Z9" s="158"/>
      <c r="AA9" s="158"/>
      <c r="AB9" s="158">
        <v>10000</v>
      </c>
      <c r="AC9" s="158"/>
      <c r="AD9" s="158"/>
      <c r="AE9" s="158"/>
    </row>
    <row r="10" spans="1:31" s="11" customFormat="1" ht="24.75" customHeight="1">
      <c r="A10" s="9"/>
      <c r="B10" s="148" t="s">
        <v>204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59">
        <v>23000</v>
      </c>
      <c r="M10" s="158"/>
      <c r="N10" s="158"/>
      <c r="O10" s="158"/>
      <c r="P10" s="158">
        <v>21291</v>
      </c>
      <c r="Q10" s="158"/>
      <c r="R10" s="158"/>
      <c r="S10" s="158"/>
      <c r="T10" s="158">
        <v>20000</v>
      </c>
      <c r="U10" s="158"/>
      <c r="V10" s="158"/>
      <c r="W10" s="158"/>
      <c r="X10" s="158">
        <v>4549</v>
      </c>
      <c r="Y10" s="158"/>
      <c r="Z10" s="158"/>
      <c r="AA10" s="158"/>
      <c r="AB10" s="158">
        <v>4500</v>
      </c>
      <c r="AC10" s="158"/>
      <c r="AD10" s="158"/>
      <c r="AE10" s="158"/>
    </row>
    <row r="11" spans="1:31" s="11" customFormat="1" ht="24.75" customHeight="1">
      <c r="A11" s="9"/>
      <c r="B11" s="148" t="s">
        <v>88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59">
        <v>1270000</v>
      </c>
      <c r="M11" s="158"/>
      <c r="N11" s="158"/>
      <c r="O11" s="158"/>
      <c r="P11" s="158">
        <v>1239481</v>
      </c>
      <c r="Q11" s="158"/>
      <c r="R11" s="158"/>
      <c r="S11" s="158"/>
      <c r="T11" s="158">
        <v>1200000</v>
      </c>
      <c r="U11" s="158"/>
      <c r="V11" s="158"/>
      <c r="W11" s="158"/>
      <c r="X11" s="158">
        <v>1144432</v>
      </c>
      <c r="Y11" s="158"/>
      <c r="Z11" s="158"/>
      <c r="AA11" s="158"/>
      <c r="AB11" s="158">
        <v>1250000</v>
      </c>
      <c r="AC11" s="158"/>
      <c r="AD11" s="158"/>
      <c r="AE11" s="158"/>
    </row>
    <row r="12" spans="1:31" s="11" customFormat="1" ht="24.75" customHeight="1">
      <c r="A12" s="9"/>
      <c r="B12" s="148" t="s">
        <v>89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59">
        <v>44000</v>
      </c>
      <c r="M12" s="158"/>
      <c r="N12" s="158"/>
      <c r="O12" s="158"/>
      <c r="P12" s="158">
        <v>42529</v>
      </c>
      <c r="Q12" s="158"/>
      <c r="R12" s="158"/>
      <c r="S12" s="158"/>
      <c r="T12" s="158">
        <v>42000</v>
      </c>
      <c r="U12" s="158"/>
      <c r="V12" s="158"/>
      <c r="W12" s="158"/>
      <c r="X12" s="158">
        <v>38338</v>
      </c>
      <c r="Y12" s="158"/>
      <c r="Z12" s="158"/>
      <c r="AA12" s="158"/>
      <c r="AB12" s="158">
        <v>35000</v>
      </c>
      <c r="AC12" s="158"/>
      <c r="AD12" s="158"/>
      <c r="AE12" s="158"/>
    </row>
    <row r="13" spans="1:31" s="11" customFormat="1" ht="24.75" customHeight="1">
      <c r="A13" s="9"/>
      <c r="B13" s="148" t="s">
        <v>91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59">
        <v>127000</v>
      </c>
      <c r="M13" s="158"/>
      <c r="N13" s="158"/>
      <c r="O13" s="158"/>
      <c r="P13" s="158">
        <v>128219</v>
      </c>
      <c r="Q13" s="158"/>
      <c r="R13" s="158"/>
      <c r="S13" s="158"/>
      <c r="T13" s="158">
        <v>120000</v>
      </c>
      <c r="U13" s="158"/>
      <c r="V13" s="158"/>
      <c r="W13" s="158"/>
      <c r="X13" s="158">
        <v>111665</v>
      </c>
      <c r="Y13" s="158"/>
      <c r="Z13" s="158"/>
      <c r="AA13" s="158"/>
      <c r="AB13" s="158">
        <v>65000</v>
      </c>
      <c r="AC13" s="158"/>
      <c r="AD13" s="158"/>
      <c r="AE13" s="158"/>
    </row>
    <row r="14" spans="1:31" s="11" customFormat="1" ht="24.75" customHeight="1">
      <c r="A14" s="9"/>
      <c r="B14" s="148" t="s">
        <v>92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59">
        <v>12601</v>
      </c>
      <c r="M14" s="158"/>
      <c r="N14" s="158"/>
      <c r="O14" s="158"/>
      <c r="P14" s="158">
        <v>13583</v>
      </c>
      <c r="Q14" s="158"/>
      <c r="R14" s="158"/>
      <c r="S14" s="158"/>
      <c r="T14" s="158">
        <v>12386</v>
      </c>
      <c r="U14" s="158"/>
      <c r="V14" s="158"/>
      <c r="W14" s="158"/>
      <c r="X14" s="158">
        <v>13844</v>
      </c>
      <c r="Y14" s="158"/>
      <c r="Z14" s="158"/>
      <c r="AA14" s="158"/>
      <c r="AB14" s="158">
        <v>10894</v>
      </c>
      <c r="AC14" s="158"/>
      <c r="AD14" s="158"/>
      <c r="AE14" s="158"/>
    </row>
    <row r="15" spans="1:31" s="11" customFormat="1" ht="24.75" customHeight="1">
      <c r="A15" s="9"/>
      <c r="B15" s="148" t="s">
        <v>93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59">
        <v>80027</v>
      </c>
      <c r="M15" s="158"/>
      <c r="N15" s="158"/>
      <c r="O15" s="158"/>
      <c r="P15" s="158">
        <v>80308</v>
      </c>
      <c r="Q15" s="158"/>
      <c r="R15" s="158"/>
      <c r="S15" s="158"/>
      <c r="T15" s="158">
        <v>130000</v>
      </c>
      <c r="U15" s="158"/>
      <c r="V15" s="158"/>
      <c r="W15" s="158"/>
      <c r="X15" s="158">
        <v>141571</v>
      </c>
      <c r="Y15" s="158"/>
      <c r="Z15" s="158"/>
      <c r="AA15" s="158"/>
      <c r="AB15" s="158">
        <v>130000</v>
      </c>
      <c r="AC15" s="158"/>
      <c r="AD15" s="158"/>
      <c r="AE15" s="158"/>
    </row>
    <row r="16" spans="1:31" s="11" customFormat="1" ht="24.75" customHeight="1">
      <c r="A16" s="9"/>
      <c r="B16" s="148" t="s">
        <v>94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59">
        <v>6447745</v>
      </c>
      <c r="M16" s="158"/>
      <c r="N16" s="158"/>
      <c r="O16" s="158"/>
      <c r="P16" s="158">
        <v>6479764</v>
      </c>
      <c r="Q16" s="158"/>
      <c r="R16" s="158"/>
      <c r="S16" s="158"/>
      <c r="T16" s="158">
        <v>6817548</v>
      </c>
      <c r="U16" s="158"/>
      <c r="V16" s="158"/>
      <c r="W16" s="158"/>
      <c r="X16" s="158">
        <v>6873763</v>
      </c>
      <c r="Y16" s="158"/>
      <c r="Z16" s="158"/>
      <c r="AA16" s="158"/>
      <c r="AB16" s="158">
        <v>6670000</v>
      </c>
      <c r="AC16" s="158"/>
      <c r="AD16" s="158"/>
      <c r="AE16" s="158"/>
    </row>
    <row r="17" spans="1:31" s="11" customFormat="1" ht="24.75" customHeight="1">
      <c r="A17" s="9"/>
      <c r="B17" s="148" t="s">
        <v>95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59">
        <v>30000</v>
      </c>
      <c r="M17" s="158"/>
      <c r="N17" s="158"/>
      <c r="O17" s="158"/>
      <c r="P17" s="158">
        <v>32583</v>
      </c>
      <c r="Q17" s="158"/>
      <c r="R17" s="158"/>
      <c r="S17" s="158"/>
      <c r="T17" s="158">
        <v>30000</v>
      </c>
      <c r="U17" s="158"/>
      <c r="V17" s="158"/>
      <c r="W17" s="158"/>
      <c r="X17" s="158">
        <v>29291</v>
      </c>
      <c r="Y17" s="158"/>
      <c r="Z17" s="158"/>
      <c r="AA17" s="158"/>
      <c r="AB17" s="158">
        <v>30000</v>
      </c>
      <c r="AC17" s="158"/>
      <c r="AD17" s="158"/>
      <c r="AE17" s="158"/>
    </row>
    <row r="18" spans="1:31" s="11" customFormat="1" ht="24.75" customHeight="1">
      <c r="A18" s="9"/>
      <c r="B18" s="148" t="s">
        <v>96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59">
        <v>464278</v>
      </c>
      <c r="M18" s="158"/>
      <c r="N18" s="158"/>
      <c r="O18" s="158"/>
      <c r="P18" s="158">
        <v>453797</v>
      </c>
      <c r="Q18" s="158"/>
      <c r="R18" s="158"/>
      <c r="S18" s="158"/>
      <c r="T18" s="158">
        <v>458379</v>
      </c>
      <c r="U18" s="158"/>
      <c r="V18" s="158"/>
      <c r="W18" s="158"/>
      <c r="X18" s="158">
        <v>457626</v>
      </c>
      <c r="Y18" s="158"/>
      <c r="Z18" s="158"/>
      <c r="AA18" s="158"/>
      <c r="AB18" s="158">
        <v>466209</v>
      </c>
      <c r="AC18" s="158"/>
      <c r="AD18" s="158"/>
      <c r="AE18" s="158"/>
    </row>
    <row r="19" spans="1:31" s="11" customFormat="1" ht="24.75" customHeight="1">
      <c r="A19" s="9"/>
      <c r="B19" s="148" t="s">
        <v>97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59">
        <v>1025369</v>
      </c>
      <c r="M19" s="158"/>
      <c r="N19" s="158"/>
      <c r="O19" s="158"/>
      <c r="P19" s="158">
        <v>1015740</v>
      </c>
      <c r="Q19" s="158"/>
      <c r="R19" s="158"/>
      <c r="S19" s="158"/>
      <c r="T19" s="158">
        <v>1027259</v>
      </c>
      <c r="U19" s="158"/>
      <c r="V19" s="158"/>
      <c r="W19" s="158"/>
      <c r="X19" s="158">
        <v>1007186</v>
      </c>
      <c r="Y19" s="158"/>
      <c r="Z19" s="158"/>
      <c r="AA19" s="158"/>
      <c r="AB19" s="158">
        <v>955068</v>
      </c>
      <c r="AC19" s="158"/>
      <c r="AD19" s="158"/>
      <c r="AE19" s="158"/>
    </row>
    <row r="20" spans="1:31" s="11" customFormat="1" ht="24.75" customHeight="1">
      <c r="A20" s="9"/>
      <c r="B20" s="148" t="s">
        <v>98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59">
        <v>8172776</v>
      </c>
      <c r="M20" s="158"/>
      <c r="N20" s="158"/>
      <c r="O20" s="158"/>
      <c r="P20" s="158">
        <v>8075464</v>
      </c>
      <c r="Q20" s="158"/>
      <c r="R20" s="158"/>
      <c r="S20" s="158"/>
      <c r="T20" s="158">
        <v>9916954</v>
      </c>
      <c r="U20" s="158"/>
      <c r="V20" s="158"/>
      <c r="W20" s="158"/>
      <c r="X20" s="158">
        <v>7481519</v>
      </c>
      <c r="Y20" s="158"/>
      <c r="Z20" s="158"/>
      <c r="AA20" s="158"/>
      <c r="AB20" s="158">
        <v>7462069</v>
      </c>
      <c r="AC20" s="158"/>
      <c r="AD20" s="158"/>
      <c r="AE20" s="158"/>
    </row>
    <row r="21" spans="1:31" s="11" customFormat="1" ht="24.75" customHeight="1">
      <c r="A21" s="9"/>
      <c r="B21" s="148" t="s">
        <v>99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59">
        <v>2717971</v>
      </c>
      <c r="M21" s="158"/>
      <c r="N21" s="158"/>
      <c r="O21" s="158"/>
      <c r="P21" s="158">
        <v>2636107</v>
      </c>
      <c r="Q21" s="158"/>
      <c r="R21" s="158"/>
      <c r="S21" s="158"/>
      <c r="T21" s="158">
        <v>3298252</v>
      </c>
      <c r="U21" s="158"/>
      <c r="V21" s="158"/>
      <c r="W21" s="158"/>
      <c r="X21" s="158">
        <v>3134999</v>
      </c>
      <c r="Y21" s="158"/>
      <c r="Z21" s="158"/>
      <c r="AA21" s="158"/>
      <c r="AB21" s="158">
        <v>2750054</v>
      </c>
      <c r="AC21" s="158"/>
      <c r="AD21" s="158"/>
      <c r="AE21" s="158"/>
    </row>
    <row r="22" spans="1:31" s="11" customFormat="1" ht="24.75" customHeight="1">
      <c r="A22" s="9"/>
      <c r="B22" s="148" t="s">
        <v>100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59">
        <v>464719</v>
      </c>
      <c r="M22" s="158"/>
      <c r="N22" s="158"/>
      <c r="O22" s="158"/>
      <c r="P22" s="158">
        <v>501896</v>
      </c>
      <c r="Q22" s="158"/>
      <c r="R22" s="158"/>
      <c r="S22" s="158"/>
      <c r="T22" s="158">
        <v>658179</v>
      </c>
      <c r="U22" s="158"/>
      <c r="V22" s="158"/>
      <c r="W22" s="158"/>
      <c r="X22" s="158">
        <v>676297</v>
      </c>
      <c r="Y22" s="158"/>
      <c r="Z22" s="158"/>
      <c r="AA22" s="158"/>
      <c r="AB22" s="158">
        <v>233317</v>
      </c>
      <c r="AC22" s="158"/>
      <c r="AD22" s="158"/>
      <c r="AE22" s="158"/>
    </row>
    <row r="23" spans="1:31" s="11" customFormat="1" ht="24.75" customHeight="1">
      <c r="A23" s="9"/>
      <c r="B23" s="148" t="s">
        <v>11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59">
        <v>145</v>
      </c>
      <c r="M23" s="158"/>
      <c r="N23" s="158"/>
      <c r="O23" s="158"/>
      <c r="P23" s="158">
        <v>174</v>
      </c>
      <c r="Q23" s="158"/>
      <c r="R23" s="158"/>
      <c r="S23" s="158"/>
      <c r="T23" s="158">
        <v>6470</v>
      </c>
      <c r="U23" s="158"/>
      <c r="V23" s="158"/>
      <c r="W23" s="158"/>
      <c r="X23" s="158">
        <v>6519</v>
      </c>
      <c r="Y23" s="158"/>
      <c r="Z23" s="158"/>
      <c r="AA23" s="158"/>
      <c r="AB23" s="158">
        <v>244</v>
      </c>
      <c r="AC23" s="158"/>
      <c r="AD23" s="158"/>
      <c r="AE23" s="158"/>
    </row>
    <row r="24" spans="1:31" s="11" customFormat="1" ht="24.75" customHeight="1">
      <c r="A24" s="9"/>
      <c r="B24" s="148" t="s">
        <v>101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59">
        <v>899955</v>
      </c>
      <c r="M24" s="158"/>
      <c r="N24" s="158"/>
      <c r="O24" s="158"/>
      <c r="P24" s="158">
        <v>561326</v>
      </c>
      <c r="Q24" s="158"/>
      <c r="R24" s="158"/>
      <c r="S24" s="158"/>
      <c r="T24" s="158">
        <v>1648070</v>
      </c>
      <c r="U24" s="158"/>
      <c r="V24" s="158"/>
      <c r="W24" s="158"/>
      <c r="X24" s="158">
        <v>1145622</v>
      </c>
      <c r="Y24" s="158"/>
      <c r="Z24" s="158"/>
      <c r="AA24" s="158"/>
      <c r="AB24" s="158">
        <v>667255</v>
      </c>
      <c r="AC24" s="158"/>
      <c r="AD24" s="158"/>
      <c r="AE24" s="158"/>
    </row>
    <row r="25" spans="1:31" s="11" customFormat="1" ht="24.75" customHeight="1">
      <c r="A25" s="9"/>
      <c r="B25" s="148" t="s">
        <v>12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59">
        <v>561132</v>
      </c>
      <c r="M25" s="158"/>
      <c r="N25" s="158"/>
      <c r="O25" s="158"/>
      <c r="P25" s="158">
        <v>561132</v>
      </c>
      <c r="Q25" s="158"/>
      <c r="R25" s="158"/>
      <c r="S25" s="158"/>
      <c r="T25" s="158">
        <v>487273</v>
      </c>
      <c r="U25" s="158"/>
      <c r="V25" s="158"/>
      <c r="W25" s="158"/>
      <c r="X25" s="158">
        <v>487273</v>
      </c>
      <c r="Y25" s="158"/>
      <c r="Z25" s="158"/>
      <c r="AA25" s="158"/>
      <c r="AB25" s="158">
        <v>200000</v>
      </c>
      <c r="AC25" s="158"/>
      <c r="AD25" s="158"/>
      <c r="AE25" s="158"/>
    </row>
    <row r="26" spans="1:31" s="11" customFormat="1" ht="24.75" customHeight="1">
      <c r="A26" s="9"/>
      <c r="B26" s="148" t="s">
        <v>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59">
        <v>949497</v>
      </c>
      <c r="M26" s="158"/>
      <c r="N26" s="158"/>
      <c r="O26" s="158"/>
      <c r="P26" s="158">
        <v>978350</v>
      </c>
      <c r="Q26" s="158"/>
      <c r="R26" s="158"/>
      <c r="S26" s="158"/>
      <c r="T26" s="158">
        <v>1154680</v>
      </c>
      <c r="U26" s="158"/>
      <c r="V26" s="158"/>
      <c r="W26" s="158"/>
      <c r="X26" s="158">
        <v>1281291</v>
      </c>
      <c r="Y26" s="158"/>
      <c r="Z26" s="158"/>
      <c r="AA26" s="158"/>
      <c r="AB26" s="158">
        <v>887083</v>
      </c>
      <c r="AC26" s="158"/>
      <c r="AD26" s="158"/>
      <c r="AE26" s="158"/>
    </row>
    <row r="27" spans="1:31" s="11" customFormat="1" ht="24.75" customHeight="1">
      <c r="A27" s="9"/>
      <c r="B27" s="148" t="s">
        <v>102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59">
        <v>4449858</v>
      </c>
      <c r="M27" s="158"/>
      <c r="N27" s="158"/>
      <c r="O27" s="158"/>
      <c r="P27" s="158">
        <v>4296958</v>
      </c>
      <c r="Q27" s="158"/>
      <c r="R27" s="158"/>
      <c r="S27" s="158"/>
      <c r="T27" s="158">
        <v>3324401</v>
      </c>
      <c r="U27" s="158"/>
      <c r="V27" s="158"/>
      <c r="W27" s="158"/>
      <c r="X27" s="158">
        <v>3058801</v>
      </c>
      <c r="Y27" s="158"/>
      <c r="Z27" s="158"/>
      <c r="AA27" s="158"/>
      <c r="AB27" s="158">
        <v>2744000</v>
      </c>
      <c r="AC27" s="158"/>
      <c r="AD27" s="158"/>
      <c r="AE27" s="158"/>
    </row>
    <row r="28" spans="1:31" s="11" customFormat="1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59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s="16" customFormat="1" ht="24.75" customHeight="1">
      <c r="A29" s="153" t="s">
        <v>103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78"/>
      <c r="L29" s="181">
        <f>SUM(L30:O44)</f>
        <v>43235031</v>
      </c>
      <c r="M29" s="165"/>
      <c r="N29" s="165"/>
      <c r="O29" s="165"/>
      <c r="P29" s="165">
        <f>SUM(P30:S44)</f>
        <v>41797017</v>
      </c>
      <c r="Q29" s="165"/>
      <c r="R29" s="165"/>
      <c r="S29" s="165"/>
      <c r="T29" s="165">
        <f>SUM(T30:T44)</f>
        <v>45737268</v>
      </c>
      <c r="U29" s="165"/>
      <c r="V29" s="165"/>
      <c r="W29" s="165"/>
      <c r="X29" s="165">
        <f>SUM(X30:X44)</f>
        <v>41539201</v>
      </c>
      <c r="Y29" s="165"/>
      <c r="Z29" s="165"/>
      <c r="AA29" s="165"/>
      <c r="AB29" s="165">
        <f>SUM(AB30:AB44)</f>
        <v>39450000</v>
      </c>
      <c r="AC29" s="165"/>
      <c r="AD29" s="165"/>
      <c r="AE29" s="165"/>
    </row>
    <row r="30" spans="1:31" s="11" customFormat="1" ht="24.75" customHeight="1">
      <c r="A30" s="9"/>
      <c r="B30" s="148" t="s">
        <v>104</v>
      </c>
      <c r="C30" s="148"/>
      <c r="D30" s="148"/>
      <c r="E30" s="148"/>
      <c r="F30" s="148"/>
      <c r="G30" s="148"/>
      <c r="H30" s="148"/>
      <c r="I30" s="148"/>
      <c r="J30" s="148"/>
      <c r="K30" s="149"/>
      <c r="L30" s="159">
        <v>415940</v>
      </c>
      <c r="M30" s="158"/>
      <c r="N30" s="158"/>
      <c r="O30" s="158"/>
      <c r="P30" s="158">
        <v>390436</v>
      </c>
      <c r="Q30" s="158"/>
      <c r="R30" s="158"/>
      <c r="S30" s="158"/>
      <c r="T30" s="158">
        <v>412488</v>
      </c>
      <c r="U30" s="158"/>
      <c r="V30" s="158"/>
      <c r="W30" s="158"/>
      <c r="X30" s="158">
        <v>392521</v>
      </c>
      <c r="Y30" s="158"/>
      <c r="Z30" s="158"/>
      <c r="AA30" s="158"/>
      <c r="AB30" s="158">
        <v>426318</v>
      </c>
      <c r="AC30" s="158"/>
      <c r="AD30" s="158"/>
      <c r="AE30" s="158"/>
    </row>
    <row r="31" spans="1:31" s="11" customFormat="1" ht="24.75" customHeight="1">
      <c r="A31" s="9"/>
      <c r="B31" s="148" t="s">
        <v>105</v>
      </c>
      <c r="C31" s="148"/>
      <c r="D31" s="148"/>
      <c r="E31" s="148"/>
      <c r="F31" s="148"/>
      <c r="G31" s="148"/>
      <c r="H31" s="148"/>
      <c r="I31" s="148"/>
      <c r="J31" s="148"/>
      <c r="K31" s="149"/>
      <c r="L31" s="159">
        <v>6351068</v>
      </c>
      <c r="M31" s="158"/>
      <c r="N31" s="158"/>
      <c r="O31" s="158"/>
      <c r="P31" s="158">
        <v>6163926</v>
      </c>
      <c r="Q31" s="158"/>
      <c r="R31" s="158"/>
      <c r="S31" s="158"/>
      <c r="T31" s="158">
        <v>7914161</v>
      </c>
      <c r="U31" s="158"/>
      <c r="V31" s="158"/>
      <c r="W31" s="158"/>
      <c r="X31" s="158">
        <v>5631620</v>
      </c>
      <c r="Y31" s="158"/>
      <c r="Z31" s="158"/>
      <c r="AA31" s="158"/>
      <c r="AB31" s="158">
        <v>5254911</v>
      </c>
      <c r="AC31" s="158"/>
      <c r="AD31" s="158"/>
      <c r="AE31" s="158"/>
    </row>
    <row r="32" spans="1:31" s="11" customFormat="1" ht="24.75" customHeight="1">
      <c r="A32" s="9"/>
      <c r="B32" s="148" t="s">
        <v>106</v>
      </c>
      <c r="C32" s="148"/>
      <c r="D32" s="148"/>
      <c r="E32" s="148"/>
      <c r="F32" s="148"/>
      <c r="G32" s="148"/>
      <c r="H32" s="148"/>
      <c r="I32" s="148"/>
      <c r="J32" s="148"/>
      <c r="K32" s="149"/>
      <c r="L32" s="159">
        <v>17955517</v>
      </c>
      <c r="M32" s="158"/>
      <c r="N32" s="158"/>
      <c r="O32" s="158"/>
      <c r="P32" s="158">
        <v>17618265</v>
      </c>
      <c r="Q32" s="158"/>
      <c r="R32" s="158"/>
      <c r="S32" s="158"/>
      <c r="T32" s="158">
        <v>18540972</v>
      </c>
      <c r="U32" s="158"/>
      <c r="V32" s="158"/>
      <c r="W32" s="158"/>
      <c r="X32" s="158">
        <v>17906517</v>
      </c>
      <c r="Y32" s="158"/>
      <c r="Z32" s="158"/>
      <c r="AA32" s="158"/>
      <c r="AB32" s="158">
        <v>18119727</v>
      </c>
      <c r="AC32" s="158"/>
      <c r="AD32" s="158"/>
      <c r="AE32" s="158"/>
    </row>
    <row r="33" spans="1:31" s="11" customFormat="1" ht="24.75" customHeight="1">
      <c r="A33" s="9"/>
      <c r="B33" s="148" t="s">
        <v>107</v>
      </c>
      <c r="C33" s="148"/>
      <c r="D33" s="148"/>
      <c r="E33" s="148"/>
      <c r="F33" s="148"/>
      <c r="G33" s="148"/>
      <c r="H33" s="148"/>
      <c r="I33" s="148"/>
      <c r="J33" s="148"/>
      <c r="K33" s="149"/>
      <c r="L33" s="159">
        <v>2297245</v>
      </c>
      <c r="M33" s="158"/>
      <c r="N33" s="158"/>
      <c r="O33" s="158"/>
      <c r="P33" s="158">
        <v>2232081</v>
      </c>
      <c r="Q33" s="158"/>
      <c r="R33" s="158"/>
      <c r="S33" s="158"/>
      <c r="T33" s="158">
        <v>2563342</v>
      </c>
      <c r="U33" s="158"/>
      <c r="V33" s="158"/>
      <c r="W33" s="158"/>
      <c r="X33" s="158">
        <v>2201866</v>
      </c>
      <c r="Y33" s="158"/>
      <c r="Z33" s="158"/>
      <c r="AA33" s="158"/>
      <c r="AB33" s="158">
        <v>2397136</v>
      </c>
      <c r="AC33" s="158"/>
      <c r="AD33" s="158"/>
      <c r="AE33" s="158"/>
    </row>
    <row r="34" spans="1:31" s="11" customFormat="1" ht="24.75" customHeight="1">
      <c r="A34" s="9"/>
      <c r="B34" s="148" t="s">
        <v>108</v>
      </c>
      <c r="C34" s="148"/>
      <c r="D34" s="148"/>
      <c r="E34" s="148"/>
      <c r="F34" s="148"/>
      <c r="G34" s="148"/>
      <c r="H34" s="148"/>
      <c r="I34" s="148"/>
      <c r="J34" s="148"/>
      <c r="K34" s="149"/>
      <c r="L34" s="159">
        <v>84636</v>
      </c>
      <c r="M34" s="158"/>
      <c r="N34" s="158"/>
      <c r="O34" s="158"/>
      <c r="P34" s="158">
        <v>79434</v>
      </c>
      <c r="Q34" s="158"/>
      <c r="R34" s="158"/>
      <c r="S34" s="158"/>
      <c r="T34" s="158">
        <v>85382</v>
      </c>
      <c r="U34" s="158"/>
      <c r="V34" s="158"/>
      <c r="W34" s="158"/>
      <c r="X34" s="158">
        <v>81163</v>
      </c>
      <c r="Y34" s="158"/>
      <c r="Z34" s="158"/>
      <c r="AA34" s="158"/>
      <c r="AB34" s="158">
        <v>95162</v>
      </c>
      <c r="AC34" s="158"/>
      <c r="AD34" s="158"/>
      <c r="AE34" s="158"/>
    </row>
    <row r="35" spans="1:31" s="11" customFormat="1" ht="24.75" customHeight="1">
      <c r="A35" s="9"/>
      <c r="B35" s="148" t="s">
        <v>236</v>
      </c>
      <c r="C35" s="148"/>
      <c r="D35" s="148"/>
      <c r="E35" s="148"/>
      <c r="F35" s="148"/>
      <c r="G35" s="148"/>
      <c r="H35" s="148"/>
      <c r="I35" s="148"/>
      <c r="J35" s="148"/>
      <c r="K35" s="149"/>
      <c r="L35" s="159">
        <v>396780</v>
      </c>
      <c r="M35" s="158"/>
      <c r="N35" s="158"/>
      <c r="O35" s="158"/>
      <c r="P35" s="158">
        <v>365521</v>
      </c>
      <c r="Q35" s="158"/>
      <c r="R35" s="158"/>
      <c r="S35" s="158"/>
      <c r="T35" s="158">
        <v>368648</v>
      </c>
      <c r="U35" s="158"/>
      <c r="V35" s="158"/>
      <c r="W35" s="158"/>
      <c r="X35" s="158">
        <v>359209</v>
      </c>
      <c r="Y35" s="158"/>
      <c r="Z35" s="158"/>
      <c r="AA35" s="158"/>
      <c r="AB35" s="158">
        <v>337217</v>
      </c>
      <c r="AC35" s="158"/>
      <c r="AD35" s="158"/>
      <c r="AE35" s="158"/>
    </row>
    <row r="36" spans="1:31" s="11" customFormat="1" ht="24.75" customHeight="1">
      <c r="A36" s="9"/>
      <c r="B36" s="148" t="s">
        <v>109</v>
      </c>
      <c r="C36" s="148"/>
      <c r="D36" s="148"/>
      <c r="E36" s="148"/>
      <c r="F36" s="148"/>
      <c r="G36" s="148"/>
      <c r="H36" s="148"/>
      <c r="I36" s="148"/>
      <c r="J36" s="148"/>
      <c r="K36" s="149"/>
      <c r="L36" s="159">
        <v>609868</v>
      </c>
      <c r="M36" s="158"/>
      <c r="N36" s="158"/>
      <c r="O36" s="158"/>
      <c r="P36" s="158">
        <v>549455</v>
      </c>
      <c r="Q36" s="158"/>
      <c r="R36" s="158"/>
      <c r="S36" s="158"/>
      <c r="T36" s="158">
        <v>2367065</v>
      </c>
      <c r="U36" s="158"/>
      <c r="V36" s="158"/>
      <c r="W36" s="158"/>
      <c r="X36" s="158">
        <v>2341104</v>
      </c>
      <c r="Y36" s="158"/>
      <c r="Z36" s="158"/>
      <c r="AA36" s="158"/>
      <c r="AB36" s="158">
        <v>547195</v>
      </c>
      <c r="AC36" s="158"/>
      <c r="AD36" s="158"/>
      <c r="AE36" s="158"/>
    </row>
    <row r="37" spans="1:31" s="11" customFormat="1" ht="24.75" customHeight="1">
      <c r="A37" s="9"/>
      <c r="B37" s="148" t="s">
        <v>110</v>
      </c>
      <c r="C37" s="148"/>
      <c r="D37" s="148"/>
      <c r="E37" s="148"/>
      <c r="F37" s="148"/>
      <c r="G37" s="148"/>
      <c r="H37" s="148"/>
      <c r="I37" s="148"/>
      <c r="J37" s="148"/>
      <c r="K37" s="149"/>
      <c r="L37" s="159">
        <v>1013905</v>
      </c>
      <c r="M37" s="158"/>
      <c r="N37" s="158"/>
      <c r="O37" s="158"/>
      <c r="P37" s="158">
        <v>952467</v>
      </c>
      <c r="Q37" s="158"/>
      <c r="R37" s="158"/>
      <c r="S37" s="158"/>
      <c r="T37" s="158">
        <v>1037973</v>
      </c>
      <c r="U37" s="158"/>
      <c r="V37" s="158"/>
      <c r="W37" s="158"/>
      <c r="X37" s="158">
        <v>963411</v>
      </c>
      <c r="Y37" s="158"/>
      <c r="Z37" s="158"/>
      <c r="AA37" s="158"/>
      <c r="AB37" s="158">
        <v>1012531</v>
      </c>
      <c r="AC37" s="158"/>
      <c r="AD37" s="158"/>
      <c r="AE37" s="158"/>
    </row>
    <row r="38" spans="1:31" s="11" customFormat="1" ht="24.75" customHeight="1">
      <c r="A38" s="9"/>
      <c r="B38" s="148" t="s">
        <v>111</v>
      </c>
      <c r="C38" s="148"/>
      <c r="D38" s="148"/>
      <c r="E38" s="148"/>
      <c r="F38" s="148"/>
      <c r="G38" s="148"/>
      <c r="H38" s="148"/>
      <c r="I38" s="148"/>
      <c r="J38" s="148"/>
      <c r="K38" s="149"/>
      <c r="L38" s="159">
        <v>5255103</v>
      </c>
      <c r="M38" s="158"/>
      <c r="N38" s="158"/>
      <c r="O38" s="158"/>
      <c r="P38" s="158">
        <v>4967961</v>
      </c>
      <c r="Q38" s="158"/>
      <c r="R38" s="158"/>
      <c r="S38" s="158"/>
      <c r="T38" s="158">
        <v>3500013</v>
      </c>
      <c r="U38" s="158"/>
      <c r="V38" s="158"/>
      <c r="W38" s="158"/>
      <c r="X38" s="158">
        <v>3203332</v>
      </c>
      <c r="Y38" s="158"/>
      <c r="Z38" s="158"/>
      <c r="AA38" s="158"/>
      <c r="AB38" s="158">
        <v>3207276</v>
      </c>
      <c r="AC38" s="158"/>
      <c r="AD38" s="158"/>
      <c r="AE38" s="158"/>
    </row>
    <row r="39" spans="1:31" s="11" customFormat="1" ht="24.75" customHeight="1">
      <c r="A39" s="9"/>
      <c r="B39" s="148" t="s">
        <v>112</v>
      </c>
      <c r="C39" s="148"/>
      <c r="D39" s="148"/>
      <c r="E39" s="148"/>
      <c r="F39" s="148"/>
      <c r="G39" s="148"/>
      <c r="H39" s="148"/>
      <c r="I39" s="148"/>
      <c r="J39" s="148"/>
      <c r="K39" s="149"/>
      <c r="L39" s="159">
        <v>1502633</v>
      </c>
      <c r="M39" s="158"/>
      <c r="N39" s="158"/>
      <c r="O39" s="158"/>
      <c r="P39" s="158">
        <v>1372944</v>
      </c>
      <c r="Q39" s="158"/>
      <c r="R39" s="158"/>
      <c r="S39" s="158"/>
      <c r="T39" s="158">
        <v>1378902</v>
      </c>
      <c r="U39" s="158"/>
      <c r="V39" s="158"/>
      <c r="W39" s="158"/>
      <c r="X39" s="158">
        <v>1352897</v>
      </c>
      <c r="Y39" s="158"/>
      <c r="Z39" s="158"/>
      <c r="AA39" s="158"/>
      <c r="AB39" s="158">
        <v>1380455</v>
      </c>
      <c r="AC39" s="158"/>
      <c r="AD39" s="158"/>
      <c r="AE39" s="158"/>
    </row>
    <row r="40" spans="1:31" s="11" customFormat="1" ht="24.75" customHeight="1">
      <c r="A40" s="9"/>
      <c r="B40" s="148" t="s">
        <v>113</v>
      </c>
      <c r="C40" s="148"/>
      <c r="D40" s="148"/>
      <c r="E40" s="148"/>
      <c r="F40" s="148"/>
      <c r="G40" s="148"/>
      <c r="H40" s="148"/>
      <c r="I40" s="148"/>
      <c r="J40" s="148"/>
      <c r="K40" s="149"/>
      <c r="L40" s="159">
        <v>4050716</v>
      </c>
      <c r="M40" s="158"/>
      <c r="N40" s="158"/>
      <c r="O40" s="158"/>
      <c r="P40" s="158">
        <v>3893978</v>
      </c>
      <c r="Q40" s="158"/>
      <c r="R40" s="158"/>
      <c r="S40" s="158"/>
      <c r="T40" s="158">
        <v>4727260</v>
      </c>
      <c r="U40" s="158"/>
      <c r="V40" s="158"/>
      <c r="W40" s="158"/>
      <c r="X40" s="158">
        <v>4380859</v>
      </c>
      <c r="Y40" s="158"/>
      <c r="Z40" s="158"/>
      <c r="AA40" s="158"/>
      <c r="AB40" s="158">
        <v>3623265</v>
      </c>
      <c r="AC40" s="158"/>
      <c r="AD40" s="158"/>
      <c r="AE40" s="158"/>
    </row>
    <row r="41" spans="1:31" s="11" customFormat="1" ht="24.75" customHeight="1">
      <c r="A41" s="9"/>
      <c r="B41" s="148" t="s">
        <v>114</v>
      </c>
      <c r="C41" s="148"/>
      <c r="D41" s="148"/>
      <c r="E41" s="148"/>
      <c r="F41" s="148"/>
      <c r="G41" s="148"/>
      <c r="H41" s="148"/>
      <c r="I41" s="148"/>
      <c r="J41" s="148"/>
      <c r="K41" s="149"/>
      <c r="L41" s="159">
        <v>73036</v>
      </c>
      <c r="M41" s="158"/>
      <c r="N41" s="158"/>
      <c r="O41" s="158"/>
      <c r="P41" s="158">
        <v>37166</v>
      </c>
      <c r="Q41" s="158"/>
      <c r="R41" s="158"/>
      <c r="S41" s="158"/>
      <c r="T41" s="158">
        <v>31646</v>
      </c>
      <c r="U41" s="158"/>
      <c r="V41" s="158"/>
      <c r="W41" s="158"/>
      <c r="X41" s="158">
        <v>26000</v>
      </c>
      <c r="Y41" s="158"/>
      <c r="Z41" s="158"/>
      <c r="AA41" s="158"/>
      <c r="AB41" s="158">
        <v>810</v>
      </c>
      <c r="AC41" s="158"/>
      <c r="AD41" s="158"/>
      <c r="AE41" s="158"/>
    </row>
    <row r="42" spans="1:31" s="11" customFormat="1" ht="24.75" customHeight="1">
      <c r="A42" s="9"/>
      <c r="B42" s="148" t="s">
        <v>115</v>
      </c>
      <c r="C42" s="148"/>
      <c r="D42" s="148"/>
      <c r="E42" s="148"/>
      <c r="F42" s="148"/>
      <c r="G42" s="148"/>
      <c r="H42" s="148"/>
      <c r="I42" s="148"/>
      <c r="J42" s="148"/>
      <c r="K42" s="149"/>
      <c r="L42" s="159">
        <v>3194219</v>
      </c>
      <c r="M42" s="158"/>
      <c r="N42" s="158"/>
      <c r="O42" s="158"/>
      <c r="P42" s="158">
        <v>3173383</v>
      </c>
      <c r="Q42" s="158"/>
      <c r="R42" s="158"/>
      <c r="S42" s="158"/>
      <c r="T42" s="158">
        <v>2721612</v>
      </c>
      <c r="U42" s="158"/>
      <c r="V42" s="158"/>
      <c r="W42" s="158"/>
      <c r="X42" s="158">
        <v>2698702</v>
      </c>
      <c r="Y42" s="158"/>
      <c r="Z42" s="158"/>
      <c r="AA42" s="158"/>
      <c r="AB42" s="158">
        <v>2947995</v>
      </c>
      <c r="AC42" s="158"/>
      <c r="AD42" s="158"/>
      <c r="AE42" s="158"/>
    </row>
    <row r="43" spans="1:31" s="11" customFormat="1" ht="24.75" customHeight="1">
      <c r="A43" s="9"/>
      <c r="B43" s="148" t="s">
        <v>116</v>
      </c>
      <c r="C43" s="148"/>
      <c r="D43" s="148"/>
      <c r="E43" s="148"/>
      <c r="F43" s="148"/>
      <c r="G43" s="148"/>
      <c r="H43" s="148"/>
      <c r="I43" s="148"/>
      <c r="J43" s="148"/>
      <c r="K43" s="149"/>
      <c r="L43" s="159">
        <v>2</v>
      </c>
      <c r="M43" s="158"/>
      <c r="N43" s="158"/>
      <c r="O43" s="158"/>
      <c r="P43" s="158" t="s">
        <v>24</v>
      </c>
      <c r="Q43" s="158"/>
      <c r="R43" s="158"/>
      <c r="S43" s="158"/>
      <c r="T43" s="158">
        <v>2</v>
      </c>
      <c r="U43" s="158"/>
      <c r="V43" s="158"/>
      <c r="W43" s="158"/>
      <c r="X43" s="158" t="s">
        <v>24</v>
      </c>
      <c r="Y43" s="158"/>
      <c r="Z43" s="158"/>
      <c r="AA43" s="158"/>
      <c r="AB43" s="158">
        <v>2</v>
      </c>
      <c r="AC43" s="158"/>
      <c r="AD43" s="158"/>
      <c r="AE43" s="158"/>
    </row>
    <row r="44" spans="1:31" s="11" customFormat="1" ht="24.75" customHeight="1" thickBot="1">
      <c r="A44" s="9"/>
      <c r="B44" s="183" t="s">
        <v>43</v>
      </c>
      <c r="C44" s="183"/>
      <c r="D44" s="183"/>
      <c r="E44" s="183"/>
      <c r="F44" s="183"/>
      <c r="G44" s="183"/>
      <c r="H44" s="183"/>
      <c r="I44" s="183"/>
      <c r="J44" s="183"/>
      <c r="K44" s="184"/>
      <c r="L44" s="185">
        <v>34363</v>
      </c>
      <c r="M44" s="186"/>
      <c r="N44" s="186"/>
      <c r="O44" s="186"/>
      <c r="P44" s="186" t="s">
        <v>24</v>
      </c>
      <c r="Q44" s="186"/>
      <c r="R44" s="186"/>
      <c r="S44" s="186"/>
      <c r="T44" s="186">
        <v>87802</v>
      </c>
      <c r="U44" s="186"/>
      <c r="V44" s="186"/>
      <c r="W44" s="186"/>
      <c r="X44" s="186" t="s">
        <v>24</v>
      </c>
      <c r="Y44" s="186"/>
      <c r="Z44" s="186"/>
      <c r="AA44" s="186"/>
      <c r="AB44" s="186">
        <v>100000</v>
      </c>
      <c r="AC44" s="186"/>
      <c r="AD44" s="186"/>
      <c r="AE44" s="186"/>
    </row>
    <row r="45" spans="1:31" s="11" customFormat="1" ht="24.75" customHeight="1">
      <c r="A45" s="17"/>
      <c r="B45" s="17"/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M45" s="18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B45" s="97"/>
      <c r="AC45" s="97"/>
      <c r="AD45" s="97"/>
      <c r="AE45" s="138" t="s">
        <v>225</v>
      </c>
    </row>
  </sheetData>
  <sheetProtection/>
  <mergeCells count="251">
    <mergeCell ref="X6:AA6"/>
    <mergeCell ref="AB6:AE6"/>
    <mergeCell ref="A1:AE1"/>
    <mergeCell ref="A2:E2"/>
    <mergeCell ref="A3:K4"/>
    <mergeCell ref="L3:S3"/>
    <mergeCell ref="T3:AA3"/>
    <mergeCell ref="AB3:AE3"/>
    <mergeCell ref="L4:O4"/>
    <mergeCell ref="P4:S4"/>
    <mergeCell ref="T6:W6"/>
    <mergeCell ref="AB4:AE4"/>
    <mergeCell ref="A5:J5"/>
    <mergeCell ref="L5:O5"/>
    <mergeCell ref="P5:S5"/>
    <mergeCell ref="T5:W5"/>
    <mergeCell ref="X5:AA5"/>
    <mergeCell ref="AB5:AE5"/>
    <mergeCell ref="T4:W4"/>
    <mergeCell ref="X4:AA4"/>
    <mergeCell ref="B6:K6"/>
    <mergeCell ref="L6:O6"/>
    <mergeCell ref="P6:S6"/>
    <mergeCell ref="B7:K7"/>
    <mergeCell ref="L7:O7"/>
    <mergeCell ref="P7:S7"/>
    <mergeCell ref="P9:S9"/>
    <mergeCell ref="T9:W9"/>
    <mergeCell ref="X7:AA7"/>
    <mergeCell ref="AB7:AE7"/>
    <mergeCell ref="T7:W7"/>
    <mergeCell ref="X11:AA11"/>
    <mergeCell ref="AB11:AE11"/>
    <mergeCell ref="X9:AA9"/>
    <mergeCell ref="AB9:AE9"/>
    <mergeCell ref="B8:K8"/>
    <mergeCell ref="L8:O8"/>
    <mergeCell ref="P8:S8"/>
    <mergeCell ref="T8:W8"/>
    <mergeCell ref="X10:AA10"/>
    <mergeCell ref="AB10:AE10"/>
    <mergeCell ref="B9:K9"/>
    <mergeCell ref="L9:O9"/>
    <mergeCell ref="X8:AA8"/>
    <mergeCell ref="AB8:AE8"/>
    <mergeCell ref="B10:K10"/>
    <mergeCell ref="L10:O10"/>
    <mergeCell ref="B11:K11"/>
    <mergeCell ref="L11:O11"/>
    <mergeCell ref="P11:S11"/>
    <mergeCell ref="T11:W11"/>
    <mergeCell ref="P10:S10"/>
    <mergeCell ref="T10:W10"/>
    <mergeCell ref="X14:AA14"/>
    <mergeCell ref="AB14:AE14"/>
    <mergeCell ref="B12:K12"/>
    <mergeCell ref="L12:O12"/>
    <mergeCell ref="P12:S12"/>
    <mergeCell ref="T12:W12"/>
    <mergeCell ref="X13:AA13"/>
    <mergeCell ref="AB13:AE13"/>
    <mergeCell ref="X12:AA12"/>
    <mergeCell ref="AB12:AE12"/>
    <mergeCell ref="P16:S16"/>
    <mergeCell ref="T16:W16"/>
    <mergeCell ref="X15:AA15"/>
    <mergeCell ref="AB15:AE15"/>
    <mergeCell ref="X16:AA16"/>
    <mergeCell ref="AB16:AE16"/>
    <mergeCell ref="B13:K13"/>
    <mergeCell ref="L13:O13"/>
    <mergeCell ref="B14:K14"/>
    <mergeCell ref="L14:O14"/>
    <mergeCell ref="P14:S14"/>
    <mergeCell ref="T14:W14"/>
    <mergeCell ref="P13:S13"/>
    <mergeCell ref="T13:W13"/>
    <mergeCell ref="X18:AA18"/>
    <mergeCell ref="AB18:AE18"/>
    <mergeCell ref="B15:K15"/>
    <mergeCell ref="L15:O15"/>
    <mergeCell ref="P15:S15"/>
    <mergeCell ref="T15:W15"/>
    <mergeCell ref="X17:AA17"/>
    <mergeCell ref="AB17:AE17"/>
    <mergeCell ref="B16:K16"/>
    <mergeCell ref="L16:O16"/>
    <mergeCell ref="P20:S20"/>
    <mergeCell ref="T20:W20"/>
    <mergeCell ref="B17:K17"/>
    <mergeCell ref="L17:O17"/>
    <mergeCell ref="B18:K18"/>
    <mergeCell ref="L18:O18"/>
    <mergeCell ref="P18:S18"/>
    <mergeCell ref="T18:W18"/>
    <mergeCell ref="P17:S17"/>
    <mergeCell ref="T17:W17"/>
    <mergeCell ref="X22:AA22"/>
    <mergeCell ref="AB22:AE22"/>
    <mergeCell ref="B19:K19"/>
    <mergeCell ref="L19:O19"/>
    <mergeCell ref="P19:S19"/>
    <mergeCell ref="T19:W19"/>
    <mergeCell ref="X21:AA21"/>
    <mergeCell ref="AB21:AE21"/>
    <mergeCell ref="B20:K20"/>
    <mergeCell ref="L20:O20"/>
    <mergeCell ref="X19:AA19"/>
    <mergeCell ref="AB19:AE19"/>
    <mergeCell ref="X20:AA20"/>
    <mergeCell ref="AB20:AE20"/>
    <mergeCell ref="T24:W24"/>
    <mergeCell ref="B21:K21"/>
    <mergeCell ref="L21:O21"/>
    <mergeCell ref="B22:K22"/>
    <mergeCell ref="L22:O22"/>
    <mergeCell ref="P22:S22"/>
    <mergeCell ref="T22:W22"/>
    <mergeCell ref="P21:S21"/>
    <mergeCell ref="T21:W21"/>
    <mergeCell ref="AB26:AE26"/>
    <mergeCell ref="B23:K23"/>
    <mergeCell ref="L23:O23"/>
    <mergeCell ref="P23:S23"/>
    <mergeCell ref="T23:W23"/>
    <mergeCell ref="X25:AA25"/>
    <mergeCell ref="AB25:AE25"/>
    <mergeCell ref="B24:K24"/>
    <mergeCell ref="L24:O24"/>
    <mergeCell ref="P24:S24"/>
    <mergeCell ref="X23:AA23"/>
    <mergeCell ref="AB23:AE23"/>
    <mergeCell ref="X24:AA24"/>
    <mergeCell ref="AB24:AE24"/>
    <mergeCell ref="AB28:AE28"/>
    <mergeCell ref="B25:K25"/>
    <mergeCell ref="L25:O25"/>
    <mergeCell ref="B26:K26"/>
    <mergeCell ref="L26:O26"/>
    <mergeCell ref="P26:S26"/>
    <mergeCell ref="T26:W26"/>
    <mergeCell ref="P25:S25"/>
    <mergeCell ref="T25:W25"/>
    <mergeCell ref="X26:AA26"/>
    <mergeCell ref="T29:W29"/>
    <mergeCell ref="AB29:AE29"/>
    <mergeCell ref="B27:K27"/>
    <mergeCell ref="L27:O27"/>
    <mergeCell ref="P27:S27"/>
    <mergeCell ref="T27:W27"/>
    <mergeCell ref="X27:AA27"/>
    <mergeCell ref="AB27:AE27"/>
    <mergeCell ref="T28:W28"/>
    <mergeCell ref="X28:AA28"/>
    <mergeCell ref="X29:AA29"/>
    <mergeCell ref="X30:AA30"/>
    <mergeCell ref="AB30:AE30"/>
    <mergeCell ref="A29:J29"/>
    <mergeCell ref="L29:O29"/>
    <mergeCell ref="B30:K30"/>
    <mergeCell ref="L30:O30"/>
    <mergeCell ref="P30:S30"/>
    <mergeCell ref="T30:W30"/>
    <mergeCell ref="P29:S29"/>
    <mergeCell ref="B31:K31"/>
    <mergeCell ref="L31:O31"/>
    <mergeCell ref="P31:S31"/>
    <mergeCell ref="T31:W31"/>
    <mergeCell ref="X31:AA31"/>
    <mergeCell ref="AB31:AE31"/>
    <mergeCell ref="X32:AA32"/>
    <mergeCell ref="AB32:AE32"/>
    <mergeCell ref="P33:S33"/>
    <mergeCell ref="T33:W33"/>
    <mergeCell ref="AB33:AE33"/>
    <mergeCell ref="B32:K32"/>
    <mergeCell ref="L32:O32"/>
    <mergeCell ref="P32:S32"/>
    <mergeCell ref="T32:W32"/>
    <mergeCell ref="X33:AA33"/>
    <mergeCell ref="B33:K33"/>
    <mergeCell ref="L33:O33"/>
    <mergeCell ref="B34:K34"/>
    <mergeCell ref="L34:O34"/>
    <mergeCell ref="P36:S36"/>
    <mergeCell ref="T36:W36"/>
    <mergeCell ref="B35:K35"/>
    <mergeCell ref="L35:O35"/>
    <mergeCell ref="B36:K36"/>
    <mergeCell ref="L36:O36"/>
    <mergeCell ref="X34:AA34"/>
    <mergeCell ref="AB34:AE34"/>
    <mergeCell ref="P34:S34"/>
    <mergeCell ref="T34:W34"/>
    <mergeCell ref="X38:AA38"/>
    <mergeCell ref="AB38:AE38"/>
    <mergeCell ref="P35:S35"/>
    <mergeCell ref="T35:W35"/>
    <mergeCell ref="X37:AA37"/>
    <mergeCell ref="AB37:AE37"/>
    <mergeCell ref="X35:AA35"/>
    <mergeCell ref="AB35:AE35"/>
    <mergeCell ref="X36:AA36"/>
    <mergeCell ref="AB36:AE36"/>
    <mergeCell ref="P38:S38"/>
    <mergeCell ref="T38:W38"/>
    <mergeCell ref="P37:S37"/>
    <mergeCell ref="T37:W37"/>
    <mergeCell ref="B37:K37"/>
    <mergeCell ref="L37:O37"/>
    <mergeCell ref="B38:K38"/>
    <mergeCell ref="L38:O38"/>
    <mergeCell ref="B40:K40"/>
    <mergeCell ref="L40:O40"/>
    <mergeCell ref="P40:S40"/>
    <mergeCell ref="T40:W40"/>
    <mergeCell ref="B39:K39"/>
    <mergeCell ref="L39:O39"/>
    <mergeCell ref="P39:S39"/>
    <mergeCell ref="T39:W39"/>
    <mergeCell ref="AB39:AE39"/>
    <mergeCell ref="X40:AA40"/>
    <mergeCell ref="AB40:AE40"/>
    <mergeCell ref="AB42:AE42"/>
    <mergeCell ref="AB41:AE41"/>
    <mergeCell ref="X39:AA39"/>
    <mergeCell ref="P41:S41"/>
    <mergeCell ref="T41:W41"/>
    <mergeCell ref="B41:K41"/>
    <mergeCell ref="L41:O41"/>
    <mergeCell ref="B42:K42"/>
    <mergeCell ref="L42:O42"/>
    <mergeCell ref="AB44:AE44"/>
    <mergeCell ref="AB43:AE43"/>
    <mergeCell ref="P42:S42"/>
    <mergeCell ref="T42:W42"/>
    <mergeCell ref="C45:M45"/>
    <mergeCell ref="B43:K43"/>
    <mergeCell ref="L43:O43"/>
    <mergeCell ref="P43:S43"/>
    <mergeCell ref="T43:W43"/>
    <mergeCell ref="P28:S28"/>
    <mergeCell ref="L28:O28"/>
    <mergeCell ref="X43:AA43"/>
    <mergeCell ref="B44:K44"/>
    <mergeCell ref="L44:O44"/>
    <mergeCell ref="P44:S44"/>
    <mergeCell ref="T44:W44"/>
    <mergeCell ref="X44:AA44"/>
    <mergeCell ref="X42:AA42"/>
    <mergeCell ref="X41:AA4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3.625" defaultRowHeight="18" customHeight="1"/>
  <cols>
    <col min="1" max="5" width="3.625" style="11" customWidth="1"/>
    <col min="6" max="6" width="4.375" style="11" customWidth="1"/>
    <col min="7" max="7" width="3.625" style="11" customWidth="1"/>
    <col min="8" max="8" width="4.375" style="11" customWidth="1"/>
    <col min="9" max="16384" width="3.625" style="11" customWidth="1"/>
  </cols>
  <sheetData>
    <row r="1" spans="1:28" ht="22.5" customHeight="1">
      <c r="A1" s="172" t="s">
        <v>248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s="26" customFormat="1" ht="22.5" customHeight="1" thickBot="1">
      <c r="A2" s="188" t="s">
        <v>2</v>
      </c>
      <c r="B2" s="194"/>
      <c r="C2" s="194"/>
      <c r="D2" s="194"/>
      <c r="E2" s="194"/>
      <c r="F2" s="62"/>
      <c r="G2" s="62"/>
      <c r="H2" s="6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22.5" customHeight="1">
      <c r="A3" s="195" t="s">
        <v>45</v>
      </c>
      <c r="B3" s="196"/>
      <c r="C3" s="196"/>
      <c r="D3" s="196"/>
      <c r="E3" s="196"/>
      <c r="F3" s="196"/>
      <c r="G3" s="196"/>
      <c r="H3" s="196"/>
      <c r="I3" s="199" t="s">
        <v>257</v>
      </c>
      <c r="J3" s="196"/>
      <c r="K3" s="196"/>
      <c r="L3" s="196"/>
      <c r="M3" s="196"/>
      <c r="N3" s="196"/>
      <c r="O3" s="196"/>
      <c r="P3" s="196"/>
      <c r="Q3" s="199" t="s">
        <v>278</v>
      </c>
      <c r="R3" s="196"/>
      <c r="S3" s="196"/>
      <c r="T3" s="196"/>
      <c r="U3" s="196"/>
      <c r="V3" s="196"/>
      <c r="W3" s="196"/>
      <c r="X3" s="196"/>
      <c r="Y3" s="199" t="s">
        <v>279</v>
      </c>
      <c r="Z3" s="196"/>
      <c r="AA3" s="196"/>
      <c r="AB3" s="197"/>
    </row>
    <row r="4" spans="1:28" ht="22.5" customHeight="1">
      <c r="A4" s="198"/>
      <c r="B4" s="190"/>
      <c r="C4" s="190"/>
      <c r="D4" s="190"/>
      <c r="E4" s="190"/>
      <c r="F4" s="190"/>
      <c r="G4" s="190"/>
      <c r="H4" s="190"/>
      <c r="I4" s="200" t="s">
        <v>46</v>
      </c>
      <c r="J4" s="201"/>
      <c r="K4" s="201"/>
      <c r="L4" s="201"/>
      <c r="M4" s="200" t="s">
        <v>7</v>
      </c>
      <c r="N4" s="201"/>
      <c r="O4" s="201"/>
      <c r="P4" s="201"/>
      <c r="Q4" s="189" t="s">
        <v>46</v>
      </c>
      <c r="R4" s="190"/>
      <c r="S4" s="190"/>
      <c r="T4" s="190"/>
      <c r="U4" s="189" t="s">
        <v>7</v>
      </c>
      <c r="V4" s="190"/>
      <c r="W4" s="190"/>
      <c r="X4" s="190"/>
      <c r="Y4" s="189" t="s">
        <v>42</v>
      </c>
      <c r="Z4" s="190"/>
      <c r="AA4" s="190"/>
      <c r="AB4" s="191"/>
    </row>
    <row r="5" spans="1:28" s="16" customFormat="1" ht="22.5" customHeight="1">
      <c r="A5" s="153" t="s">
        <v>47</v>
      </c>
      <c r="B5" s="153"/>
      <c r="C5" s="153"/>
      <c r="D5" s="153"/>
      <c r="E5" s="153"/>
      <c r="F5" s="153"/>
      <c r="G5" s="153"/>
      <c r="H5" s="88"/>
      <c r="I5" s="193">
        <f>I7+I12</f>
        <v>2832473</v>
      </c>
      <c r="J5" s="202"/>
      <c r="K5" s="202"/>
      <c r="L5" s="202"/>
      <c r="M5" s="193">
        <f>M7+M12</f>
        <v>2783755</v>
      </c>
      <c r="N5" s="202"/>
      <c r="O5" s="202"/>
      <c r="P5" s="202"/>
      <c r="Q5" s="193">
        <f>Q7+Q12</f>
        <v>2710680</v>
      </c>
      <c r="R5" s="202"/>
      <c r="S5" s="202"/>
      <c r="T5" s="202"/>
      <c r="U5" s="193">
        <f>U7+U12</f>
        <v>2718405</v>
      </c>
      <c r="V5" s="202"/>
      <c r="W5" s="202"/>
      <c r="X5" s="202"/>
      <c r="Y5" s="193">
        <f>Y7+Y12</f>
        <v>2655165</v>
      </c>
      <c r="Z5" s="202"/>
      <c r="AA5" s="202"/>
      <c r="AB5" s="202"/>
    </row>
    <row r="6" spans="1:28" ht="13.5" customHeight="1">
      <c r="A6" s="14"/>
      <c r="B6" s="14"/>
      <c r="C6" s="14"/>
      <c r="D6" s="14"/>
      <c r="E6" s="14"/>
      <c r="F6" s="14"/>
      <c r="G6" s="14"/>
      <c r="H6" s="10"/>
      <c r="I6" s="158"/>
      <c r="J6" s="203"/>
      <c r="K6" s="203"/>
      <c r="L6" s="203"/>
      <c r="M6" s="158"/>
      <c r="N6" s="203"/>
      <c r="O6" s="203"/>
      <c r="P6" s="203"/>
      <c r="Q6" s="158"/>
      <c r="R6" s="203"/>
      <c r="S6" s="203"/>
      <c r="T6" s="203"/>
      <c r="U6" s="158"/>
      <c r="V6" s="203"/>
      <c r="W6" s="203"/>
      <c r="X6" s="203"/>
      <c r="Y6" s="158"/>
      <c r="Z6" s="203"/>
      <c r="AA6" s="203"/>
      <c r="AB6" s="203"/>
    </row>
    <row r="7" spans="1:28" ht="22.5" customHeight="1">
      <c r="A7" s="9"/>
      <c r="B7" s="151" t="s">
        <v>48</v>
      </c>
      <c r="C7" s="151"/>
      <c r="D7" s="151"/>
      <c r="E7" s="151"/>
      <c r="F7" s="151"/>
      <c r="G7" s="89"/>
      <c r="H7" s="90"/>
      <c r="I7" s="156">
        <f>SUM(I8:L10)</f>
        <v>2830860</v>
      </c>
      <c r="J7" s="206"/>
      <c r="K7" s="206"/>
      <c r="L7" s="206"/>
      <c r="M7" s="156">
        <f>SUM(M8:P10)</f>
        <v>2782250</v>
      </c>
      <c r="N7" s="206"/>
      <c r="O7" s="206"/>
      <c r="P7" s="206"/>
      <c r="Q7" s="156">
        <f>SUM(Q8:T10)</f>
        <v>2709067</v>
      </c>
      <c r="R7" s="205"/>
      <c r="S7" s="205"/>
      <c r="T7" s="205"/>
      <c r="U7" s="156">
        <f>SUM(U8:X10)</f>
        <v>2716706</v>
      </c>
      <c r="V7" s="205"/>
      <c r="W7" s="205"/>
      <c r="X7" s="205"/>
      <c r="Y7" s="156">
        <f>SUM(Y8:AB10)</f>
        <v>2653302</v>
      </c>
      <c r="Z7" s="205"/>
      <c r="AA7" s="205"/>
      <c r="AB7" s="205"/>
    </row>
    <row r="8" spans="1:28" ht="22.5" customHeight="1">
      <c r="A8" s="9"/>
      <c r="B8" s="9"/>
      <c r="C8" s="148" t="s">
        <v>49</v>
      </c>
      <c r="D8" s="148"/>
      <c r="E8" s="148"/>
      <c r="F8" s="148"/>
      <c r="G8" s="148"/>
      <c r="H8" s="204"/>
      <c r="I8" s="158">
        <v>2806203</v>
      </c>
      <c r="J8" s="203"/>
      <c r="K8" s="203"/>
      <c r="L8" s="203"/>
      <c r="M8" s="158">
        <v>2760470</v>
      </c>
      <c r="N8" s="203"/>
      <c r="O8" s="203"/>
      <c r="P8" s="203"/>
      <c r="Q8" s="158">
        <v>2686158</v>
      </c>
      <c r="R8" s="203"/>
      <c r="S8" s="203"/>
      <c r="T8" s="203"/>
      <c r="U8" s="158">
        <v>2694646</v>
      </c>
      <c r="V8" s="203"/>
      <c r="W8" s="203"/>
      <c r="X8" s="203"/>
      <c r="Y8" s="158">
        <v>2628403</v>
      </c>
      <c r="Z8" s="203"/>
      <c r="AA8" s="203"/>
      <c r="AB8" s="203"/>
    </row>
    <row r="9" spans="1:28" ht="22.5" customHeight="1">
      <c r="A9" s="9"/>
      <c r="B9" s="9"/>
      <c r="C9" s="148" t="s">
        <v>50</v>
      </c>
      <c r="D9" s="148"/>
      <c r="E9" s="148"/>
      <c r="F9" s="148"/>
      <c r="G9" s="148"/>
      <c r="H9" s="204"/>
      <c r="I9" s="158">
        <v>24505</v>
      </c>
      <c r="J9" s="203"/>
      <c r="K9" s="203"/>
      <c r="L9" s="203"/>
      <c r="M9" s="158">
        <v>21242</v>
      </c>
      <c r="N9" s="203"/>
      <c r="O9" s="203"/>
      <c r="P9" s="203"/>
      <c r="Q9" s="158">
        <v>22757</v>
      </c>
      <c r="R9" s="203"/>
      <c r="S9" s="203"/>
      <c r="T9" s="203"/>
      <c r="U9" s="158">
        <v>21578</v>
      </c>
      <c r="V9" s="203"/>
      <c r="W9" s="203"/>
      <c r="X9" s="203"/>
      <c r="Y9" s="158">
        <v>24747</v>
      </c>
      <c r="Z9" s="203"/>
      <c r="AA9" s="203"/>
      <c r="AB9" s="203"/>
    </row>
    <row r="10" spans="1:28" ht="22.5" customHeight="1">
      <c r="A10" s="9"/>
      <c r="B10" s="9"/>
      <c r="C10" s="148" t="s">
        <v>51</v>
      </c>
      <c r="D10" s="148"/>
      <c r="E10" s="148"/>
      <c r="F10" s="148"/>
      <c r="G10" s="148"/>
      <c r="H10" s="204"/>
      <c r="I10" s="158">
        <v>152</v>
      </c>
      <c r="J10" s="203"/>
      <c r="K10" s="203"/>
      <c r="L10" s="203"/>
      <c r="M10" s="158">
        <v>538</v>
      </c>
      <c r="N10" s="203"/>
      <c r="O10" s="203"/>
      <c r="P10" s="203"/>
      <c r="Q10" s="158">
        <v>152</v>
      </c>
      <c r="R10" s="203"/>
      <c r="S10" s="203"/>
      <c r="T10" s="203"/>
      <c r="U10" s="158">
        <v>482</v>
      </c>
      <c r="V10" s="203"/>
      <c r="W10" s="203"/>
      <c r="X10" s="203"/>
      <c r="Y10" s="158">
        <v>152</v>
      </c>
      <c r="Z10" s="203"/>
      <c r="AA10" s="203"/>
      <c r="AB10" s="203"/>
    </row>
    <row r="11" spans="1:28" ht="13.5" customHeight="1">
      <c r="A11" s="9"/>
      <c r="B11" s="9"/>
      <c r="C11" s="14"/>
      <c r="D11" s="14"/>
      <c r="E11" s="14"/>
      <c r="F11" s="14"/>
      <c r="G11" s="14"/>
      <c r="H11" s="53"/>
      <c r="I11" s="158"/>
      <c r="J11" s="203"/>
      <c r="K11" s="203"/>
      <c r="L11" s="203"/>
      <c r="M11" s="158"/>
      <c r="N11" s="203"/>
      <c r="O11" s="203"/>
      <c r="P11" s="203"/>
      <c r="Q11" s="158"/>
      <c r="R11" s="203"/>
      <c r="S11" s="203"/>
      <c r="T11" s="203"/>
      <c r="U11" s="158"/>
      <c r="V11" s="203"/>
      <c r="W11" s="203"/>
      <c r="X11" s="203"/>
      <c r="Y11" s="158"/>
      <c r="Z11" s="203"/>
      <c r="AA11" s="203"/>
      <c r="AB11" s="203"/>
    </row>
    <row r="12" spans="1:28" ht="22.5" customHeight="1">
      <c r="A12" s="9"/>
      <c r="B12" s="151" t="s">
        <v>52</v>
      </c>
      <c r="C12" s="151"/>
      <c r="D12" s="151"/>
      <c r="E12" s="151"/>
      <c r="F12" s="151"/>
      <c r="G12" s="89"/>
      <c r="H12" s="90"/>
      <c r="I12" s="156">
        <f>SUM(I13:L14)</f>
        <v>1613</v>
      </c>
      <c r="J12" s="206"/>
      <c r="K12" s="206"/>
      <c r="L12" s="206"/>
      <c r="M12" s="156">
        <f>SUM(M13:P14)</f>
        <v>1505</v>
      </c>
      <c r="N12" s="206"/>
      <c r="O12" s="206"/>
      <c r="P12" s="206"/>
      <c r="Q12" s="156">
        <f>SUM(Q13:T14)</f>
        <v>1613</v>
      </c>
      <c r="R12" s="205"/>
      <c r="S12" s="205"/>
      <c r="T12" s="205"/>
      <c r="U12" s="156">
        <f>SUM(U13:X14)</f>
        <v>1699</v>
      </c>
      <c r="V12" s="205"/>
      <c r="W12" s="205"/>
      <c r="X12" s="205"/>
      <c r="Y12" s="156">
        <f>SUM(Y13:AB14)</f>
        <v>1863</v>
      </c>
      <c r="Z12" s="205"/>
      <c r="AA12" s="205"/>
      <c r="AB12" s="205"/>
    </row>
    <row r="13" spans="1:28" ht="22.5" customHeight="1">
      <c r="A13" s="9"/>
      <c r="B13" s="9"/>
      <c r="C13" s="148" t="s">
        <v>49</v>
      </c>
      <c r="D13" s="148"/>
      <c r="E13" s="148"/>
      <c r="F13" s="148"/>
      <c r="G13" s="148"/>
      <c r="H13" s="204"/>
      <c r="I13" s="158">
        <v>1613</v>
      </c>
      <c r="J13" s="203"/>
      <c r="K13" s="203"/>
      <c r="L13" s="203"/>
      <c r="M13" s="158">
        <v>1505</v>
      </c>
      <c r="N13" s="203"/>
      <c r="O13" s="203"/>
      <c r="P13" s="203"/>
      <c r="Q13" s="158">
        <v>1613</v>
      </c>
      <c r="R13" s="203"/>
      <c r="S13" s="203"/>
      <c r="T13" s="203"/>
      <c r="U13" s="158">
        <v>1699</v>
      </c>
      <c r="V13" s="203"/>
      <c r="W13" s="203"/>
      <c r="X13" s="203"/>
      <c r="Y13" s="158">
        <v>1863</v>
      </c>
      <c r="Z13" s="203"/>
      <c r="AA13" s="203"/>
      <c r="AB13" s="203"/>
    </row>
    <row r="14" spans="1:28" ht="22.5" customHeight="1">
      <c r="A14" s="9"/>
      <c r="B14" s="9"/>
      <c r="C14" s="148" t="s">
        <v>50</v>
      </c>
      <c r="D14" s="148"/>
      <c r="E14" s="148"/>
      <c r="F14" s="148"/>
      <c r="G14" s="148"/>
      <c r="H14" s="204"/>
      <c r="I14" s="158" t="s">
        <v>24</v>
      </c>
      <c r="J14" s="203"/>
      <c r="K14" s="203"/>
      <c r="L14" s="203"/>
      <c r="M14" s="158" t="s">
        <v>231</v>
      </c>
      <c r="N14" s="203"/>
      <c r="O14" s="203"/>
      <c r="P14" s="203"/>
      <c r="Q14" s="158" t="s">
        <v>231</v>
      </c>
      <c r="R14" s="203"/>
      <c r="S14" s="203"/>
      <c r="T14" s="203"/>
      <c r="U14" s="158" t="s">
        <v>231</v>
      </c>
      <c r="V14" s="203"/>
      <c r="W14" s="203"/>
      <c r="X14" s="203"/>
      <c r="Y14" s="158" t="s">
        <v>231</v>
      </c>
      <c r="Z14" s="203"/>
      <c r="AA14" s="203"/>
      <c r="AB14" s="203"/>
    </row>
    <row r="15" spans="1:28" ht="22.5" customHeight="1">
      <c r="A15" s="9"/>
      <c r="B15" s="9"/>
      <c r="C15" s="9"/>
      <c r="D15" s="9"/>
      <c r="E15" s="9"/>
      <c r="F15" s="9"/>
      <c r="G15" s="9"/>
      <c r="H15" s="10"/>
      <c r="I15" s="158"/>
      <c r="J15" s="203"/>
      <c r="K15" s="203"/>
      <c r="L15" s="203"/>
      <c r="M15" s="158"/>
      <c r="N15" s="203"/>
      <c r="O15" s="203"/>
      <c r="P15" s="203"/>
      <c r="Q15" s="158"/>
      <c r="R15" s="203"/>
      <c r="S15" s="203"/>
      <c r="T15" s="203"/>
      <c r="U15" s="158"/>
      <c r="V15" s="203"/>
      <c r="W15" s="203"/>
      <c r="X15" s="203"/>
      <c r="Y15" s="158"/>
      <c r="Z15" s="203"/>
      <c r="AA15" s="203"/>
      <c r="AB15" s="203"/>
    </row>
    <row r="16" spans="1:28" s="16" customFormat="1" ht="22.5" customHeight="1">
      <c r="A16" s="153" t="s">
        <v>53</v>
      </c>
      <c r="B16" s="153"/>
      <c r="C16" s="153"/>
      <c r="D16" s="153"/>
      <c r="E16" s="153"/>
      <c r="F16" s="153"/>
      <c r="G16" s="153"/>
      <c r="H16" s="88"/>
      <c r="I16" s="193">
        <f>I18+I24</f>
        <v>2326190</v>
      </c>
      <c r="J16" s="202"/>
      <c r="K16" s="202"/>
      <c r="L16" s="202"/>
      <c r="M16" s="193">
        <f>M18+M24</f>
        <v>2194269</v>
      </c>
      <c r="N16" s="202"/>
      <c r="O16" s="202"/>
      <c r="P16" s="202"/>
      <c r="Q16" s="193">
        <f>Q18+Q24</f>
        <v>2276398</v>
      </c>
      <c r="R16" s="202"/>
      <c r="S16" s="202"/>
      <c r="T16" s="202"/>
      <c r="U16" s="193">
        <f>U18+U24</f>
        <v>2153344</v>
      </c>
      <c r="V16" s="202"/>
      <c r="W16" s="202"/>
      <c r="X16" s="202"/>
      <c r="Y16" s="193">
        <f>Y18+Y24</f>
        <v>2410434</v>
      </c>
      <c r="Z16" s="202"/>
      <c r="AA16" s="202"/>
      <c r="AB16" s="202"/>
    </row>
    <row r="17" spans="1:28" ht="13.5" customHeight="1">
      <c r="A17" s="14"/>
      <c r="B17" s="14"/>
      <c r="C17" s="14"/>
      <c r="D17" s="14"/>
      <c r="E17" s="14"/>
      <c r="F17" s="14"/>
      <c r="G17" s="14"/>
      <c r="H17" s="10"/>
      <c r="I17" s="7"/>
      <c r="J17" s="8"/>
      <c r="K17" s="8"/>
      <c r="L17" s="8"/>
      <c r="M17" s="7"/>
      <c r="N17" s="8"/>
      <c r="O17" s="8"/>
      <c r="P17" s="8"/>
      <c r="Q17" s="7"/>
      <c r="R17" s="8"/>
      <c r="S17" s="8"/>
      <c r="T17" s="8"/>
      <c r="U17" s="7"/>
      <c r="V17" s="8"/>
      <c r="W17" s="8"/>
      <c r="X17" s="8"/>
      <c r="Y17" s="7"/>
      <c r="Z17" s="8"/>
      <c r="AA17" s="8"/>
      <c r="AB17" s="8"/>
    </row>
    <row r="18" spans="1:28" ht="22.5" customHeight="1">
      <c r="A18" s="9"/>
      <c r="B18" s="151" t="s">
        <v>54</v>
      </c>
      <c r="C18" s="151"/>
      <c r="D18" s="151"/>
      <c r="E18" s="151"/>
      <c r="F18" s="151"/>
      <c r="G18" s="89"/>
      <c r="H18" s="90"/>
      <c r="I18" s="156">
        <f>SUM(I19:L22)</f>
        <v>2305905</v>
      </c>
      <c r="J18" s="206"/>
      <c r="K18" s="206"/>
      <c r="L18" s="206"/>
      <c r="M18" s="156">
        <f>SUM(M19:P22)</f>
        <v>2174520</v>
      </c>
      <c r="N18" s="206"/>
      <c r="O18" s="206"/>
      <c r="P18" s="206"/>
      <c r="Q18" s="156">
        <f>SUM(Q19:T22)</f>
        <v>2244392</v>
      </c>
      <c r="R18" s="205"/>
      <c r="S18" s="205"/>
      <c r="T18" s="205"/>
      <c r="U18" s="156">
        <f>SUM(U19:X22)</f>
        <v>2121827</v>
      </c>
      <c r="V18" s="205"/>
      <c r="W18" s="205"/>
      <c r="X18" s="205"/>
      <c r="Y18" s="156">
        <f>SUM(Y19:AB22)</f>
        <v>2395448</v>
      </c>
      <c r="Z18" s="205"/>
      <c r="AA18" s="205"/>
      <c r="AB18" s="205"/>
    </row>
    <row r="19" spans="1:28" ht="22.5" customHeight="1">
      <c r="A19" s="9"/>
      <c r="B19" s="9"/>
      <c r="C19" s="148" t="s">
        <v>55</v>
      </c>
      <c r="D19" s="148"/>
      <c r="E19" s="148"/>
      <c r="F19" s="148"/>
      <c r="G19" s="148"/>
      <c r="H19" s="204"/>
      <c r="I19" s="158">
        <v>1995622</v>
      </c>
      <c r="J19" s="203"/>
      <c r="K19" s="203"/>
      <c r="L19" s="203"/>
      <c r="M19" s="158">
        <v>1881306</v>
      </c>
      <c r="N19" s="203"/>
      <c r="O19" s="203"/>
      <c r="P19" s="203"/>
      <c r="Q19" s="158">
        <v>1961429</v>
      </c>
      <c r="R19" s="203"/>
      <c r="S19" s="203"/>
      <c r="T19" s="203"/>
      <c r="U19" s="158">
        <v>1867015</v>
      </c>
      <c r="V19" s="203"/>
      <c r="W19" s="203"/>
      <c r="X19" s="203"/>
      <c r="Y19" s="158">
        <v>2113756</v>
      </c>
      <c r="Z19" s="203"/>
      <c r="AA19" s="203"/>
      <c r="AB19" s="203"/>
    </row>
    <row r="20" spans="1:28" ht="22.5" customHeight="1">
      <c r="A20" s="9"/>
      <c r="B20" s="9"/>
      <c r="C20" s="148" t="s">
        <v>56</v>
      </c>
      <c r="D20" s="148"/>
      <c r="E20" s="148"/>
      <c r="F20" s="148"/>
      <c r="G20" s="148"/>
      <c r="H20" s="204"/>
      <c r="I20" s="158">
        <v>257115</v>
      </c>
      <c r="J20" s="203"/>
      <c r="K20" s="203"/>
      <c r="L20" s="203"/>
      <c r="M20" s="158">
        <v>265884</v>
      </c>
      <c r="N20" s="203"/>
      <c r="O20" s="203"/>
      <c r="P20" s="203"/>
      <c r="Q20" s="158">
        <v>235712</v>
      </c>
      <c r="R20" s="203"/>
      <c r="S20" s="203"/>
      <c r="T20" s="203"/>
      <c r="U20" s="158">
        <v>231442</v>
      </c>
      <c r="V20" s="203"/>
      <c r="W20" s="203"/>
      <c r="X20" s="203"/>
      <c r="Y20" s="158">
        <v>218252</v>
      </c>
      <c r="Z20" s="203"/>
      <c r="AA20" s="203"/>
      <c r="AB20" s="203"/>
    </row>
    <row r="21" spans="1:28" ht="22.5" customHeight="1">
      <c r="A21" s="9"/>
      <c r="B21" s="9"/>
      <c r="C21" s="148" t="s">
        <v>57</v>
      </c>
      <c r="D21" s="148"/>
      <c r="E21" s="148"/>
      <c r="F21" s="148"/>
      <c r="G21" s="148"/>
      <c r="H21" s="204"/>
      <c r="I21" s="158">
        <v>33168</v>
      </c>
      <c r="J21" s="203"/>
      <c r="K21" s="203"/>
      <c r="L21" s="203"/>
      <c r="M21" s="158">
        <v>27330</v>
      </c>
      <c r="N21" s="203"/>
      <c r="O21" s="203"/>
      <c r="P21" s="203"/>
      <c r="Q21" s="158">
        <v>27251</v>
      </c>
      <c r="R21" s="203"/>
      <c r="S21" s="203"/>
      <c r="T21" s="203"/>
      <c r="U21" s="158">
        <v>23370</v>
      </c>
      <c r="V21" s="203"/>
      <c r="W21" s="203"/>
      <c r="X21" s="203"/>
      <c r="Y21" s="158">
        <v>43440</v>
      </c>
      <c r="Z21" s="203"/>
      <c r="AA21" s="203"/>
      <c r="AB21" s="203"/>
    </row>
    <row r="22" spans="1:28" ht="22.5" customHeight="1">
      <c r="A22" s="9"/>
      <c r="B22" s="9"/>
      <c r="C22" s="148" t="s">
        <v>43</v>
      </c>
      <c r="D22" s="148"/>
      <c r="E22" s="148"/>
      <c r="F22" s="148"/>
      <c r="G22" s="148"/>
      <c r="H22" s="204"/>
      <c r="I22" s="158">
        <v>20000</v>
      </c>
      <c r="J22" s="203"/>
      <c r="K22" s="203"/>
      <c r="L22" s="203"/>
      <c r="M22" s="158" t="s">
        <v>231</v>
      </c>
      <c r="N22" s="203"/>
      <c r="O22" s="203"/>
      <c r="P22" s="203"/>
      <c r="Q22" s="158">
        <v>20000</v>
      </c>
      <c r="R22" s="203"/>
      <c r="S22" s="203"/>
      <c r="T22" s="203"/>
      <c r="U22" s="158" t="s">
        <v>231</v>
      </c>
      <c r="V22" s="203"/>
      <c r="W22" s="203"/>
      <c r="X22" s="203"/>
      <c r="Y22" s="158">
        <v>20000</v>
      </c>
      <c r="Z22" s="203"/>
      <c r="AA22" s="203"/>
      <c r="AB22" s="203"/>
    </row>
    <row r="23" spans="1:28" ht="13.5" customHeight="1">
      <c r="A23" s="9"/>
      <c r="B23" s="9"/>
      <c r="C23" s="14"/>
      <c r="D23" s="14"/>
      <c r="E23" s="14"/>
      <c r="F23" s="14"/>
      <c r="G23" s="14"/>
      <c r="H23" s="53"/>
      <c r="I23" s="158"/>
      <c r="J23" s="203"/>
      <c r="K23" s="203"/>
      <c r="L23" s="203"/>
      <c r="M23" s="158"/>
      <c r="N23" s="203"/>
      <c r="O23" s="203"/>
      <c r="P23" s="203"/>
      <c r="Q23" s="158"/>
      <c r="R23" s="203"/>
      <c r="S23" s="203"/>
      <c r="T23" s="203"/>
      <c r="U23" s="158"/>
      <c r="V23" s="203"/>
      <c r="W23" s="203"/>
      <c r="X23" s="203"/>
      <c r="Y23" s="158"/>
      <c r="Z23" s="203"/>
      <c r="AA23" s="203"/>
      <c r="AB23" s="203"/>
    </row>
    <row r="24" spans="1:28" ht="22.5" customHeight="1">
      <c r="A24" s="9"/>
      <c r="B24" s="151" t="s">
        <v>58</v>
      </c>
      <c r="C24" s="151"/>
      <c r="D24" s="151"/>
      <c r="E24" s="151"/>
      <c r="F24" s="151"/>
      <c r="G24" s="89"/>
      <c r="H24" s="90"/>
      <c r="I24" s="156">
        <f>SUM(I25:L27)</f>
        <v>20285</v>
      </c>
      <c r="J24" s="206"/>
      <c r="K24" s="206"/>
      <c r="L24" s="206"/>
      <c r="M24" s="156">
        <f>SUM(M25:P27)</f>
        <v>19749</v>
      </c>
      <c r="N24" s="206"/>
      <c r="O24" s="206"/>
      <c r="P24" s="206"/>
      <c r="Q24" s="156">
        <f>SUM(Q25:T27)</f>
        <v>32006</v>
      </c>
      <c r="R24" s="205"/>
      <c r="S24" s="205"/>
      <c r="T24" s="205"/>
      <c r="U24" s="156">
        <f>SUM(U25:X27)</f>
        <v>31517</v>
      </c>
      <c r="V24" s="205"/>
      <c r="W24" s="205"/>
      <c r="X24" s="205"/>
      <c r="Y24" s="156">
        <f>SUM(Y25:AB27)</f>
        <v>14986</v>
      </c>
      <c r="Z24" s="205"/>
      <c r="AA24" s="205"/>
      <c r="AB24" s="205"/>
    </row>
    <row r="25" spans="1:28" ht="22.5" customHeight="1">
      <c r="A25" s="9"/>
      <c r="B25" s="9"/>
      <c r="C25" s="148" t="s">
        <v>55</v>
      </c>
      <c r="D25" s="148"/>
      <c r="E25" s="148"/>
      <c r="F25" s="148"/>
      <c r="G25" s="148"/>
      <c r="H25" s="204"/>
      <c r="I25" s="158">
        <v>20285</v>
      </c>
      <c r="J25" s="203"/>
      <c r="K25" s="203"/>
      <c r="L25" s="203"/>
      <c r="M25" s="158">
        <v>19749</v>
      </c>
      <c r="N25" s="203"/>
      <c r="O25" s="203"/>
      <c r="P25" s="203"/>
      <c r="Q25" s="158">
        <v>32006</v>
      </c>
      <c r="R25" s="203"/>
      <c r="S25" s="203"/>
      <c r="T25" s="203"/>
      <c r="U25" s="158">
        <v>31517</v>
      </c>
      <c r="V25" s="203"/>
      <c r="W25" s="203"/>
      <c r="X25" s="203"/>
      <c r="Y25" s="158">
        <v>14986</v>
      </c>
      <c r="Z25" s="203"/>
      <c r="AA25" s="203"/>
      <c r="AB25" s="203"/>
    </row>
    <row r="26" spans="1:28" ht="22.5" customHeight="1">
      <c r="A26" s="9"/>
      <c r="B26" s="9"/>
      <c r="C26" s="148" t="s">
        <v>56</v>
      </c>
      <c r="D26" s="148"/>
      <c r="E26" s="148"/>
      <c r="F26" s="148"/>
      <c r="G26" s="148"/>
      <c r="H26" s="204"/>
      <c r="I26" s="158" t="s">
        <v>24</v>
      </c>
      <c r="J26" s="203"/>
      <c r="K26" s="203"/>
      <c r="L26" s="203"/>
      <c r="M26" s="158" t="s">
        <v>231</v>
      </c>
      <c r="N26" s="203"/>
      <c r="O26" s="203"/>
      <c r="P26" s="203"/>
      <c r="Q26" s="158" t="s">
        <v>231</v>
      </c>
      <c r="R26" s="203"/>
      <c r="S26" s="203"/>
      <c r="T26" s="203"/>
      <c r="U26" s="158" t="s">
        <v>231</v>
      </c>
      <c r="V26" s="203"/>
      <c r="W26" s="203"/>
      <c r="X26" s="203"/>
      <c r="Y26" s="158" t="s">
        <v>231</v>
      </c>
      <c r="Z26" s="203"/>
      <c r="AA26" s="203"/>
      <c r="AB26" s="203"/>
    </row>
    <row r="27" spans="1:28" ht="22.5" customHeight="1">
      <c r="A27" s="9"/>
      <c r="B27" s="9"/>
      <c r="C27" s="148" t="s">
        <v>43</v>
      </c>
      <c r="D27" s="148"/>
      <c r="E27" s="148"/>
      <c r="F27" s="148"/>
      <c r="G27" s="148"/>
      <c r="H27" s="204"/>
      <c r="I27" s="158" t="s">
        <v>24</v>
      </c>
      <c r="J27" s="203"/>
      <c r="K27" s="203"/>
      <c r="L27" s="203"/>
      <c r="M27" s="158" t="s">
        <v>231</v>
      </c>
      <c r="N27" s="203"/>
      <c r="O27" s="203"/>
      <c r="P27" s="203"/>
      <c r="Q27" s="158" t="s">
        <v>231</v>
      </c>
      <c r="R27" s="203"/>
      <c r="S27" s="203"/>
      <c r="T27" s="203"/>
      <c r="U27" s="158" t="s">
        <v>231</v>
      </c>
      <c r="V27" s="203"/>
      <c r="W27" s="203"/>
      <c r="X27" s="203"/>
      <c r="Y27" s="158" t="s">
        <v>231</v>
      </c>
      <c r="Z27" s="203"/>
      <c r="AA27" s="203"/>
      <c r="AB27" s="203"/>
    </row>
    <row r="28" spans="1:28" ht="22.5" customHeight="1">
      <c r="A28" s="9"/>
      <c r="B28" s="9"/>
      <c r="C28" s="9"/>
      <c r="D28" s="9"/>
      <c r="E28" s="9"/>
      <c r="F28" s="9"/>
      <c r="G28" s="9"/>
      <c r="H28" s="10"/>
      <c r="I28" s="158"/>
      <c r="J28" s="203"/>
      <c r="K28" s="203"/>
      <c r="L28" s="203"/>
      <c r="M28" s="158"/>
      <c r="N28" s="203"/>
      <c r="O28" s="203"/>
      <c r="P28" s="203"/>
      <c r="Q28" s="158"/>
      <c r="R28" s="203"/>
      <c r="S28" s="203"/>
      <c r="T28" s="203"/>
      <c r="U28" s="158"/>
      <c r="V28" s="203"/>
      <c r="W28" s="203"/>
      <c r="X28" s="203"/>
      <c r="Y28" s="158"/>
      <c r="Z28" s="203"/>
      <c r="AA28" s="203"/>
      <c r="AB28" s="203"/>
    </row>
    <row r="29" spans="1:28" s="16" customFormat="1" ht="22.5" customHeight="1">
      <c r="A29" s="153" t="s">
        <v>59</v>
      </c>
      <c r="B29" s="153"/>
      <c r="C29" s="153"/>
      <c r="D29" s="153"/>
      <c r="E29" s="153"/>
      <c r="F29" s="153"/>
      <c r="G29" s="153"/>
      <c r="H29" s="88"/>
      <c r="I29" s="193">
        <f>SUM(I30:L34)</f>
        <v>186196</v>
      </c>
      <c r="J29" s="202"/>
      <c r="K29" s="202"/>
      <c r="L29" s="202"/>
      <c r="M29" s="193">
        <f>SUM(M30:P34)</f>
        <v>185334</v>
      </c>
      <c r="N29" s="202"/>
      <c r="O29" s="202"/>
      <c r="P29" s="202"/>
      <c r="Q29" s="193">
        <f>SUM(Q30:T34)</f>
        <v>487692</v>
      </c>
      <c r="R29" s="202"/>
      <c r="S29" s="202"/>
      <c r="T29" s="202"/>
      <c r="U29" s="193">
        <f>SUM(U30:X34)</f>
        <v>179081</v>
      </c>
      <c r="V29" s="202"/>
      <c r="W29" s="202"/>
      <c r="X29" s="202"/>
      <c r="Y29" s="193">
        <f>SUM(Y30:AB34)</f>
        <v>388104</v>
      </c>
      <c r="Z29" s="202"/>
      <c r="AA29" s="202"/>
      <c r="AB29" s="202"/>
    </row>
    <row r="30" spans="1:28" ht="22.5" customHeight="1">
      <c r="A30" s="9"/>
      <c r="B30" s="9"/>
      <c r="C30" s="148" t="s">
        <v>60</v>
      </c>
      <c r="D30" s="148"/>
      <c r="E30" s="148"/>
      <c r="F30" s="148"/>
      <c r="G30" s="148"/>
      <c r="H30" s="204"/>
      <c r="I30" s="158">
        <v>110000</v>
      </c>
      <c r="J30" s="203"/>
      <c r="K30" s="203"/>
      <c r="L30" s="203"/>
      <c r="M30" s="158">
        <v>110000</v>
      </c>
      <c r="N30" s="203"/>
      <c r="O30" s="203"/>
      <c r="P30" s="203"/>
      <c r="Q30" s="158">
        <v>450000</v>
      </c>
      <c r="R30" s="203"/>
      <c r="S30" s="203"/>
      <c r="T30" s="203"/>
      <c r="U30" s="158">
        <v>130000</v>
      </c>
      <c r="V30" s="203"/>
      <c r="W30" s="203"/>
      <c r="X30" s="203"/>
      <c r="Y30" s="158">
        <v>380000</v>
      </c>
      <c r="Z30" s="203"/>
      <c r="AA30" s="203"/>
      <c r="AB30" s="203"/>
    </row>
    <row r="31" spans="1:28" ht="22.5" customHeight="1">
      <c r="A31" s="9"/>
      <c r="B31" s="9"/>
      <c r="C31" s="148" t="s">
        <v>202</v>
      </c>
      <c r="D31" s="148"/>
      <c r="E31" s="148"/>
      <c r="F31" s="148"/>
      <c r="G31" s="148"/>
      <c r="H31" s="204"/>
      <c r="I31" s="158">
        <v>61424</v>
      </c>
      <c r="J31" s="203"/>
      <c r="K31" s="203"/>
      <c r="L31" s="203"/>
      <c r="M31" s="158">
        <v>61424</v>
      </c>
      <c r="N31" s="203"/>
      <c r="O31" s="203"/>
      <c r="P31" s="203"/>
      <c r="Q31" s="158">
        <v>18970</v>
      </c>
      <c r="R31" s="203"/>
      <c r="S31" s="203"/>
      <c r="T31" s="203"/>
      <c r="U31" s="158">
        <v>14210</v>
      </c>
      <c r="V31" s="203"/>
      <c r="W31" s="203"/>
      <c r="X31" s="203"/>
      <c r="Y31" s="158">
        <v>1</v>
      </c>
      <c r="Z31" s="203"/>
      <c r="AA31" s="203"/>
      <c r="AB31" s="203"/>
    </row>
    <row r="32" spans="1:28" ht="22.5" customHeight="1">
      <c r="A32" s="9"/>
      <c r="B32" s="9"/>
      <c r="C32" s="148" t="s">
        <v>61</v>
      </c>
      <c r="D32" s="148"/>
      <c r="E32" s="148"/>
      <c r="F32" s="148"/>
      <c r="G32" s="148"/>
      <c r="H32" s="204"/>
      <c r="I32" s="158">
        <v>14770</v>
      </c>
      <c r="J32" s="203"/>
      <c r="K32" s="203"/>
      <c r="L32" s="203"/>
      <c r="M32" s="158">
        <v>13910</v>
      </c>
      <c r="N32" s="203"/>
      <c r="O32" s="203"/>
      <c r="P32" s="203"/>
      <c r="Q32" s="158">
        <v>18720</v>
      </c>
      <c r="R32" s="203"/>
      <c r="S32" s="203"/>
      <c r="T32" s="203"/>
      <c r="U32" s="158">
        <v>34345</v>
      </c>
      <c r="V32" s="203"/>
      <c r="W32" s="203"/>
      <c r="X32" s="203"/>
      <c r="Y32" s="158">
        <v>8101</v>
      </c>
      <c r="Z32" s="203"/>
      <c r="AA32" s="203"/>
      <c r="AB32" s="203"/>
    </row>
    <row r="33" spans="1:28" ht="22.5" customHeight="1">
      <c r="A33" s="9"/>
      <c r="B33" s="9"/>
      <c r="C33" s="148" t="s">
        <v>62</v>
      </c>
      <c r="D33" s="148"/>
      <c r="E33" s="148"/>
      <c r="F33" s="148"/>
      <c r="G33" s="148"/>
      <c r="H33" s="204"/>
      <c r="I33" s="158">
        <v>1</v>
      </c>
      <c r="J33" s="203"/>
      <c r="K33" s="203"/>
      <c r="L33" s="203"/>
      <c r="M33" s="158" t="s">
        <v>231</v>
      </c>
      <c r="N33" s="203"/>
      <c r="O33" s="203"/>
      <c r="P33" s="203"/>
      <c r="Q33" s="158">
        <v>1</v>
      </c>
      <c r="R33" s="203"/>
      <c r="S33" s="203"/>
      <c r="T33" s="203"/>
      <c r="U33" s="158">
        <v>526</v>
      </c>
      <c r="V33" s="203"/>
      <c r="W33" s="203"/>
      <c r="X33" s="203"/>
      <c r="Y33" s="158">
        <v>1</v>
      </c>
      <c r="Z33" s="203"/>
      <c r="AA33" s="203"/>
      <c r="AB33" s="203"/>
    </row>
    <row r="34" spans="1:28" ht="22.5" customHeight="1">
      <c r="A34" s="9"/>
      <c r="B34" s="9"/>
      <c r="C34" s="148" t="s">
        <v>63</v>
      </c>
      <c r="D34" s="148"/>
      <c r="E34" s="148"/>
      <c r="F34" s="148"/>
      <c r="G34" s="148"/>
      <c r="H34" s="204"/>
      <c r="I34" s="158">
        <v>1</v>
      </c>
      <c r="J34" s="203"/>
      <c r="K34" s="203"/>
      <c r="L34" s="203"/>
      <c r="M34" s="158" t="s">
        <v>231</v>
      </c>
      <c r="N34" s="203"/>
      <c r="O34" s="203"/>
      <c r="P34" s="203"/>
      <c r="Q34" s="158">
        <v>1</v>
      </c>
      <c r="R34" s="203"/>
      <c r="S34" s="203"/>
      <c r="T34" s="203"/>
      <c r="U34" s="158" t="s">
        <v>231</v>
      </c>
      <c r="V34" s="207"/>
      <c r="W34" s="207"/>
      <c r="X34" s="207"/>
      <c r="Y34" s="158">
        <v>1</v>
      </c>
      <c r="Z34" s="203"/>
      <c r="AA34" s="203"/>
      <c r="AB34" s="203"/>
    </row>
    <row r="35" spans="1:28" ht="22.5" customHeight="1">
      <c r="A35" s="9"/>
      <c r="B35" s="9"/>
      <c r="C35" s="9"/>
      <c r="D35" s="9"/>
      <c r="E35" s="9"/>
      <c r="F35" s="9"/>
      <c r="G35" s="9"/>
      <c r="H35" s="10"/>
      <c r="I35" s="158"/>
      <c r="J35" s="203"/>
      <c r="K35" s="203"/>
      <c r="L35" s="203"/>
      <c r="M35" s="158"/>
      <c r="N35" s="203"/>
      <c r="O35" s="203"/>
      <c r="P35" s="203"/>
      <c r="Q35" s="158"/>
      <c r="R35" s="203"/>
      <c r="S35" s="203"/>
      <c r="T35" s="203"/>
      <c r="U35" s="158"/>
      <c r="V35" s="203"/>
      <c r="W35" s="203"/>
      <c r="X35" s="203"/>
      <c r="Y35" s="158"/>
      <c r="Z35" s="203"/>
      <c r="AA35" s="203"/>
      <c r="AB35" s="203"/>
    </row>
    <row r="36" spans="1:28" s="16" customFormat="1" ht="22.5" customHeight="1">
      <c r="A36" s="153" t="s">
        <v>64</v>
      </c>
      <c r="B36" s="153"/>
      <c r="C36" s="153"/>
      <c r="D36" s="153"/>
      <c r="E36" s="153"/>
      <c r="F36" s="153"/>
      <c r="G36" s="153"/>
      <c r="H36" s="88"/>
      <c r="I36" s="193">
        <f>SUM(I37:L40)</f>
        <v>1715599</v>
      </c>
      <c r="J36" s="202"/>
      <c r="K36" s="202"/>
      <c r="L36" s="202"/>
      <c r="M36" s="193">
        <f>SUM(M37:P40)</f>
        <v>1603524</v>
      </c>
      <c r="N36" s="202"/>
      <c r="O36" s="202"/>
      <c r="P36" s="202"/>
      <c r="Q36" s="193">
        <f>SUM(Q37:T40)</f>
        <v>2255009</v>
      </c>
      <c r="R36" s="202"/>
      <c r="S36" s="202"/>
      <c r="T36" s="202"/>
      <c r="U36" s="193">
        <f>SUM(U37:X40)</f>
        <v>1226289</v>
      </c>
      <c r="V36" s="202"/>
      <c r="W36" s="202"/>
      <c r="X36" s="202"/>
      <c r="Y36" s="193">
        <f>SUM(Y37:AB40)</f>
        <v>1322950</v>
      </c>
      <c r="Z36" s="202"/>
      <c r="AA36" s="202"/>
      <c r="AB36" s="202"/>
    </row>
    <row r="37" spans="1:28" ht="22.5" customHeight="1">
      <c r="A37" s="9"/>
      <c r="B37" s="9"/>
      <c r="C37" s="148" t="s">
        <v>65</v>
      </c>
      <c r="D37" s="148"/>
      <c r="E37" s="148"/>
      <c r="F37" s="148"/>
      <c r="G37" s="148"/>
      <c r="H37" s="204"/>
      <c r="I37" s="158">
        <v>1120818</v>
      </c>
      <c r="J37" s="203"/>
      <c r="K37" s="203"/>
      <c r="L37" s="203"/>
      <c r="M37" s="158">
        <v>1008744</v>
      </c>
      <c r="N37" s="203"/>
      <c r="O37" s="203"/>
      <c r="P37" s="203"/>
      <c r="Q37" s="158">
        <v>1969880</v>
      </c>
      <c r="R37" s="203"/>
      <c r="S37" s="203"/>
      <c r="T37" s="203"/>
      <c r="U37" s="158">
        <v>941161</v>
      </c>
      <c r="V37" s="203"/>
      <c r="W37" s="203"/>
      <c r="X37" s="203"/>
      <c r="Y37" s="158">
        <v>1056365</v>
      </c>
      <c r="Z37" s="203"/>
      <c r="AA37" s="203"/>
      <c r="AB37" s="203"/>
    </row>
    <row r="38" spans="1:28" ht="22.5" customHeight="1">
      <c r="A38" s="9"/>
      <c r="B38" s="9"/>
      <c r="C38" s="148" t="s">
        <v>218</v>
      </c>
      <c r="D38" s="148"/>
      <c r="E38" s="148"/>
      <c r="F38" s="148"/>
      <c r="G38" s="148"/>
      <c r="H38" s="204"/>
      <c r="I38" s="158" t="s">
        <v>24</v>
      </c>
      <c r="J38" s="203"/>
      <c r="K38" s="203"/>
      <c r="L38" s="203"/>
      <c r="M38" s="158" t="s">
        <v>231</v>
      </c>
      <c r="N38" s="203"/>
      <c r="O38" s="203"/>
      <c r="P38" s="203"/>
      <c r="Q38" s="158">
        <v>2687</v>
      </c>
      <c r="R38" s="203"/>
      <c r="S38" s="203"/>
      <c r="T38" s="203"/>
      <c r="U38" s="158">
        <v>2687</v>
      </c>
      <c r="V38" s="203"/>
      <c r="W38" s="203"/>
      <c r="X38" s="203"/>
      <c r="Y38" s="158">
        <v>886</v>
      </c>
      <c r="Z38" s="203"/>
      <c r="AA38" s="203"/>
      <c r="AB38" s="203"/>
    </row>
    <row r="39" spans="1:28" ht="22.5" customHeight="1">
      <c r="A39" s="9"/>
      <c r="B39" s="9"/>
      <c r="C39" s="148" t="s">
        <v>219</v>
      </c>
      <c r="D39" s="148"/>
      <c r="E39" s="148"/>
      <c r="F39" s="148"/>
      <c r="G39" s="148"/>
      <c r="H39" s="204"/>
      <c r="I39" s="158">
        <v>594781</v>
      </c>
      <c r="J39" s="203"/>
      <c r="K39" s="203"/>
      <c r="L39" s="203"/>
      <c r="M39" s="158">
        <v>594780</v>
      </c>
      <c r="N39" s="203"/>
      <c r="O39" s="203"/>
      <c r="P39" s="203"/>
      <c r="Q39" s="158">
        <v>282442</v>
      </c>
      <c r="R39" s="203"/>
      <c r="S39" s="203"/>
      <c r="T39" s="203"/>
      <c r="U39" s="158">
        <v>282441</v>
      </c>
      <c r="V39" s="203"/>
      <c r="W39" s="203"/>
      <c r="X39" s="203"/>
      <c r="Y39" s="158">
        <v>265699</v>
      </c>
      <c r="Z39" s="203"/>
      <c r="AA39" s="203"/>
      <c r="AB39" s="203"/>
    </row>
    <row r="40" spans="1:28" ht="22.5" customHeight="1" thickBot="1">
      <c r="A40" s="23"/>
      <c r="B40" s="9"/>
      <c r="C40" s="148" t="s">
        <v>44</v>
      </c>
      <c r="D40" s="148"/>
      <c r="E40" s="148"/>
      <c r="F40" s="148"/>
      <c r="G40" s="148"/>
      <c r="H40" s="204"/>
      <c r="I40" s="186" t="s">
        <v>24</v>
      </c>
      <c r="J40" s="208"/>
      <c r="K40" s="208"/>
      <c r="L40" s="208"/>
      <c r="M40" s="186" t="s">
        <v>231</v>
      </c>
      <c r="N40" s="208"/>
      <c r="O40" s="208"/>
      <c r="P40" s="208"/>
      <c r="Q40" s="186" t="s">
        <v>231</v>
      </c>
      <c r="R40" s="208"/>
      <c r="S40" s="208"/>
      <c r="T40" s="208"/>
      <c r="U40" s="186" t="s">
        <v>231</v>
      </c>
      <c r="V40" s="208"/>
      <c r="W40" s="208"/>
      <c r="X40" s="208"/>
      <c r="Y40" s="186" t="s">
        <v>231</v>
      </c>
      <c r="Z40" s="208"/>
      <c r="AA40" s="208"/>
      <c r="AB40" s="208"/>
    </row>
    <row r="41" spans="1:28" ht="18" customHeight="1">
      <c r="A41" s="24" t="s">
        <v>270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17"/>
      <c r="P41" s="17"/>
      <c r="Q41" s="9"/>
      <c r="R41" s="9"/>
      <c r="S41" s="9"/>
      <c r="T41" s="9"/>
      <c r="U41" s="9"/>
      <c r="V41" s="9"/>
      <c r="W41" s="9"/>
      <c r="X41" s="209" t="s">
        <v>66</v>
      </c>
      <c r="Y41" s="210"/>
      <c r="Z41" s="210"/>
      <c r="AA41" s="210"/>
      <c r="AB41" s="210"/>
    </row>
  </sheetData>
  <sheetProtection/>
  <mergeCells count="216">
    <mergeCell ref="Y40:AB40"/>
    <mergeCell ref="M37:P37"/>
    <mergeCell ref="X41:AB41"/>
    <mergeCell ref="I40:L40"/>
    <mergeCell ref="Y39:AB39"/>
    <mergeCell ref="M40:P40"/>
    <mergeCell ref="Q40:T40"/>
    <mergeCell ref="U40:X40"/>
    <mergeCell ref="M39:P39"/>
    <mergeCell ref="Q39:T39"/>
    <mergeCell ref="U39:X39"/>
    <mergeCell ref="I35:L35"/>
    <mergeCell ref="C39:H39"/>
    <mergeCell ref="C40:H40"/>
    <mergeCell ref="Y37:AB37"/>
    <mergeCell ref="I38:L38"/>
    <mergeCell ref="M38:P38"/>
    <mergeCell ref="Q38:T38"/>
    <mergeCell ref="U38:X38"/>
    <mergeCell ref="Y38:AB38"/>
    <mergeCell ref="I37:L37"/>
    <mergeCell ref="I36:L36"/>
    <mergeCell ref="M36:P36"/>
    <mergeCell ref="Q36:T36"/>
    <mergeCell ref="U36:X36"/>
    <mergeCell ref="Y34:AB34"/>
    <mergeCell ref="Q37:T37"/>
    <mergeCell ref="U37:X37"/>
    <mergeCell ref="Y35:AB35"/>
    <mergeCell ref="Y36:AB36"/>
    <mergeCell ref="Q35:T35"/>
    <mergeCell ref="U35:X35"/>
    <mergeCell ref="M34:P34"/>
    <mergeCell ref="Q34:T34"/>
    <mergeCell ref="U34:X34"/>
    <mergeCell ref="M35:P35"/>
    <mergeCell ref="I34:L34"/>
    <mergeCell ref="Y32:AB32"/>
    <mergeCell ref="I33:L33"/>
    <mergeCell ref="M33:P33"/>
    <mergeCell ref="Q33:T33"/>
    <mergeCell ref="U33:X33"/>
    <mergeCell ref="Y33:AB33"/>
    <mergeCell ref="I32:L32"/>
    <mergeCell ref="M32:P32"/>
    <mergeCell ref="Q32:T32"/>
    <mergeCell ref="Y30:AB30"/>
    <mergeCell ref="I31:L31"/>
    <mergeCell ref="M31:P31"/>
    <mergeCell ref="Q31:T31"/>
    <mergeCell ref="U31:X31"/>
    <mergeCell ref="Y31:AB31"/>
    <mergeCell ref="I30:L30"/>
    <mergeCell ref="M30:P30"/>
    <mergeCell ref="Q30:T30"/>
    <mergeCell ref="U30:X30"/>
    <mergeCell ref="Y28:AB28"/>
    <mergeCell ref="I29:L29"/>
    <mergeCell ref="M29:P29"/>
    <mergeCell ref="Q29:T29"/>
    <mergeCell ref="U29:X29"/>
    <mergeCell ref="Y29:AB29"/>
    <mergeCell ref="I28:L28"/>
    <mergeCell ref="M28:P28"/>
    <mergeCell ref="Q28:T28"/>
    <mergeCell ref="U28:X28"/>
    <mergeCell ref="Y26:AB26"/>
    <mergeCell ref="I27:L27"/>
    <mergeCell ref="M27:P27"/>
    <mergeCell ref="Q27:T27"/>
    <mergeCell ref="U27:X27"/>
    <mergeCell ref="Y27:AB27"/>
    <mergeCell ref="I26:L26"/>
    <mergeCell ref="M26:P26"/>
    <mergeCell ref="Q26:T26"/>
    <mergeCell ref="U26:X26"/>
    <mergeCell ref="Y24:AB24"/>
    <mergeCell ref="I25:L25"/>
    <mergeCell ref="M25:P25"/>
    <mergeCell ref="Q25:T25"/>
    <mergeCell ref="U25:X25"/>
    <mergeCell ref="Y25:AB25"/>
    <mergeCell ref="I24:L24"/>
    <mergeCell ref="M24:P24"/>
    <mergeCell ref="Q24:T24"/>
    <mergeCell ref="U24:X24"/>
    <mergeCell ref="Y22:AB22"/>
    <mergeCell ref="I23:L23"/>
    <mergeCell ref="M23:P23"/>
    <mergeCell ref="Q23:T23"/>
    <mergeCell ref="U23:X23"/>
    <mergeCell ref="Y23:AB23"/>
    <mergeCell ref="M22:P22"/>
    <mergeCell ref="I22:L22"/>
    <mergeCell ref="Q22:T22"/>
    <mergeCell ref="U22:X22"/>
    <mergeCell ref="Y20:AB20"/>
    <mergeCell ref="I21:L21"/>
    <mergeCell ref="M21:P21"/>
    <mergeCell ref="Q21:T21"/>
    <mergeCell ref="U21:X21"/>
    <mergeCell ref="Y21:AB21"/>
    <mergeCell ref="I20:L20"/>
    <mergeCell ref="M20:P20"/>
    <mergeCell ref="Q20:T20"/>
    <mergeCell ref="U20:X20"/>
    <mergeCell ref="Y18:AB18"/>
    <mergeCell ref="I19:L19"/>
    <mergeCell ref="M19:P19"/>
    <mergeCell ref="Q19:T19"/>
    <mergeCell ref="U19:X19"/>
    <mergeCell ref="Y19:AB19"/>
    <mergeCell ref="I18:L18"/>
    <mergeCell ref="M18:P18"/>
    <mergeCell ref="Q18:T18"/>
    <mergeCell ref="U18:X18"/>
    <mergeCell ref="Y15:AB15"/>
    <mergeCell ref="I16:L16"/>
    <mergeCell ref="M16:P16"/>
    <mergeCell ref="Q16:T16"/>
    <mergeCell ref="U16:X16"/>
    <mergeCell ref="Y16:AB16"/>
    <mergeCell ref="I15:L15"/>
    <mergeCell ref="M15:P15"/>
    <mergeCell ref="Q15:T15"/>
    <mergeCell ref="U15:X15"/>
    <mergeCell ref="Y13:AB13"/>
    <mergeCell ref="I14:L14"/>
    <mergeCell ref="I13:L13"/>
    <mergeCell ref="M13:P13"/>
    <mergeCell ref="Q13:T13"/>
    <mergeCell ref="U13:X13"/>
    <mergeCell ref="M14:P14"/>
    <mergeCell ref="Q14:T14"/>
    <mergeCell ref="U14:X14"/>
    <mergeCell ref="Y14:AB14"/>
    <mergeCell ref="Y11:AB11"/>
    <mergeCell ref="I12:L12"/>
    <mergeCell ref="M12:P12"/>
    <mergeCell ref="Q12:T12"/>
    <mergeCell ref="U12:X12"/>
    <mergeCell ref="Y12:AB12"/>
    <mergeCell ref="I11:L11"/>
    <mergeCell ref="M11:P11"/>
    <mergeCell ref="Q11:T11"/>
    <mergeCell ref="U11:X11"/>
    <mergeCell ref="Y8:AB8"/>
    <mergeCell ref="I7:L7"/>
    <mergeCell ref="Y9:AB9"/>
    <mergeCell ref="I10:L10"/>
    <mergeCell ref="M10:P10"/>
    <mergeCell ref="Q10:T10"/>
    <mergeCell ref="U10:X10"/>
    <mergeCell ref="Y10:AB10"/>
    <mergeCell ref="I9:L9"/>
    <mergeCell ref="M9:P9"/>
    <mergeCell ref="U9:X9"/>
    <mergeCell ref="C33:H33"/>
    <mergeCell ref="C32:H32"/>
    <mergeCell ref="C26:H26"/>
    <mergeCell ref="B18:F18"/>
    <mergeCell ref="U32:X32"/>
    <mergeCell ref="Q9:T9"/>
    <mergeCell ref="Y6:AB6"/>
    <mergeCell ref="C27:H27"/>
    <mergeCell ref="C19:H19"/>
    <mergeCell ref="C20:H20"/>
    <mergeCell ref="C21:H21"/>
    <mergeCell ref="C22:H22"/>
    <mergeCell ref="C13:H13"/>
    <mergeCell ref="U6:X6"/>
    <mergeCell ref="B24:F24"/>
    <mergeCell ref="C25:H25"/>
    <mergeCell ref="I39:L39"/>
    <mergeCell ref="Y7:AB7"/>
    <mergeCell ref="I8:L8"/>
    <mergeCell ref="A29:G29"/>
    <mergeCell ref="C30:H30"/>
    <mergeCell ref="C31:H31"/>
    <mergeCell ref="U8:X8"/>
    <mergeCell ref="M7:P7"/>
    <mergeCell ref="Q7:T7"/>
    <mergeCell ref="U7:X7"/>
    <mergeCell ref="C34:H34"/>
    <mergeCell ref="A36:G36"/>
    <mergeCell ref="C37:H37"/>
    <mergeCell ref="C38:H38"/>
    <mergeCell ref="Q6:T6"/>
    <mergeCell ref="C9:H9"/>
    <mergeCell ref="C10:H10"/>
    <mergeCell ref="B12:F12"/>
    <mergeCell ref="B7:F7"/>
    <mergeCell ref="C8:H8"/>
    <mergeCell ref="M8:P8"/>
    <mergeCell ref="Q8:T8"/>
    <mergeCell ref="I6:L6"/>
    <mergeCell ref="M6:P6"/>
    <mergeCell ref="C14:H14"/>
    <mergeCell ref="A16:G16"/>
    <mergeCell ref="Y4:AB4"/>
    <mergeCell ref="A5:G5"/>
    <mergeCell ref="Y5:AB5"/>
    <mergeCell ref="Q5:T5"/>
    <mergeCell ref="U5:X5"/>
    <mergeCell ref="I5:L5"/>
    <mergeCell ref="M5:P5"/>
    <mergeCell ref="A1:AB1"/>
    <mergeCell ref="A2:E2"/>
    <mergeCell ref="A3:H4"/>
    <mergeCell ref="I3:P3"/>
    <mergeCell ref="Q3:X3"/>
    <mergeCell ref="Y3:AB3"/>
    <mergeCell ref="I4:L4"/>
    <mergeCell ref="M4:P4"/>
    <mergeCell ref="Q4:T4"/>
    <mergeCell ref="U4:X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19.5" customHeight="1"/>
  <cols>
    <col min="1" max="7" width="2.75390625" style="26" customWidth="1"/>
    <col min="8" max="9" width="2.125" style="26" customWidth="1"/>
    <col min="10" max="10" width="1.875" style="26" customWidth="1"/>
    <col min="11" max="16" width="4.625" style="26" customWidth="1"/>
    <col min="17" max="25" width="3.125" style="26" customWidth="1"/>
    <col min="26" max="26" width="3.50390625" style="26" customWidth="1"/>
    <col min="27" max="34" width="3.125" style="26" customWidth="1"/>
    <col min="35" max="16384" width="3.625" style="26" customWidth="1"/>
  </cols>
  <sheetData>
    <row r="1" spans="1:46" s="11" customFormat="1" ht="30" customHeight="1">
      <c r="A1" s="172" t="s">
        <v>249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226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</row>
    <row r="2" spans="1:5" s="11" customFormat="1" ht="29.25" customHeight="1" thickBot="1">
      <c r="A2" s="244" t="s">
        <v>2</v>
      </c>
      <c r="B2" s="244"/>
      <c r="C2" s="244"/>
      <c r="D2" s="244"/>
      <c r="E2" s="244"/>
    </row>
    <row r="3" spans="1:34" s="11" customFormat="1" ht="22.5" customHeight="1">
      <c r="A3" s="233" t="s">
        <v>1</v>
      </c>
      <c r="B3" s="234"/>
      <c r="C3" s="234"/>
      <c r="D3" s="234"/>
      <c r="E3" s="234"/>
      <c r="F3" s="234"/>
      <c r="G3" s="234"/>
      <c r="H3" s="234"/>
      <c r="I3" s="234" t="s">
        <v>117</v>
      </c>
      <c r="J3" s="234"/>
      <c r="K3" s="234"/>
      <c r="L3" s="234"/>
      <c r="M3" s="234"/>
      <c r="N3" s="234"/>
      <c r="O3" s="234"/>
      <c r="P3" s="237"/>
      <c r="Q3" s="239" t="s">
        <v>3</v>
      </c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</row>
    <row r="4" spans="1:34" s="11" customFormat="1" ht="22.5" customHeight="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8"/>
      <c r="Q4" s="241" t="s">
        <v>290</v>
      </c>
      <c r="R4" s="242"/>
      <c r="S4" s="242"/>
      <c r="T4" s="242"/>
      <c r="U4" s="242"/>
      <c r="V4" s="243"/>
      <c r="W4" s="189" t="s">
        <v>289</v>
      </c>
      <c r="X4" s="189"/>
      <c r="Y4" s="189"/>
      <c r="Z4" s="189"/>
      <c r="AA4" s="189"/>
      <c r="AB4" s="232"/>
      <c r="AC4" s="189" t="s">
        <v>288</v>
      </c>
      <c r="AD4" s="189"/>
      <c r="AE4" s="189"/>
      <c r="AF4" s="189"/>
      <c r="AG4" s="189"/>
      <c r="AH4" s="232"/>
    </row>
    <row r="5" spans="17:34" s="11" customFormat="1" ht="19.5" customHeight="1">
      <c r="Q5" s="18"/>
      <c r="R5" s="68"/>
      <c r="S5" s="68"/>
      <c r="T5" s="68"/>
      <c r="U5" s="68"/>
      <c r="V5" s="68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11" customFormat="1" ht="10.5" customHeight="1">
      <c r="A6" s="98"/>
      <c r="B6" s="98"/>
      <c r="C6" s="98"/>
      <c r="D6" s="98"/>
      <c r="E6" s="98"/>
      <c r="F6" s="98"/>
      <c r="G6" s="98"/>
      <c r="H6" s="98"/>
      <c r="I6" s="98"/>
      <c r="J6" s="212" t="s">
        <v>4</v>
      </c>
      <c r="K6" s="212"/>
      <c r="L6" s="212"/>
      <c r="M6" s="212"/>
      <c r="N6" s="212"/>
      <c r="O6" s="212"/>
      <c r="P6" s="123"/>
      <c r="Q6" s="181">
        <v>27879262</v>
      </c>
      <c r="R6" s="165"/>
      <c r="S6" s="165"/>
      <c r="T6" s="165"/>
      <c r="U6" s="165"/>
      <c r="V6" s="165"/>
      <c r="W6" s="165">
        <f>SUM(W8:AB17)</f>
        <v>29862388</v>
      </c>
      <c r="X6" s="165"/>
      <c r="Y6" s="165"/>
      <c r="Z6" s="165"/>
      <c r="AA6" s="165"/>
      <c r="AB6" s="165"/>
      <c r="AC6" s="165">
        <f>SUM(AC8:AH17)</f>
        <v>30719822</v>
      </c>
      <c r="AD6" s="165"/>
      <c r="AE6" s="165"/>
      <c r="AF6" s="165"/>
      <c r="AG6" s="165"/>
      <c r="AH6" s="165"/>
    </row>
    <row r="7" spans="1:34" s="11" customFormat="1" ht="10.5" customHeight="1">
      <c r="A7" s="220" t="s">
        <v>286</v>
      </c>
      <c r="B7" s="220"/>
      <c r="C7" s="220"/>
      <c r="D7" s="220"/>
      <c r="E7" s="220"/>
      <c r="F7" s="220"/>
      <c r="G7" s="220"/>
      <c r="H7" s="98"/>
      <c r="I7" s="99"/>
      <c r="J7" s="212"/>
      <c r="K7" s="212"/>
      <c r="L7" s="212"/>
      <c r="M7" s="212"/>
      <c r="N7" s="212"/>
      <c r="O7" s="212"/>
      <c r="P7" s="128"/>
      <c r="Q7" s="181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s="11" customFormat="1" ht="21.75" customHeight="1">
      <c r="A8" s="220"/>
      <c r="B8" s="220"/>
      <c r="C8" s="220"/>
      <c r="D8" s="220"/>
      <c r="E8" s="220"/>
      <c r="F8" s="220"/>
      <c r="G8" s="220"/>
      <c r="H8" s="98"/>
      <c r="I8" s="100"/>
      <c r="J8" s="98"/>
      <c r="K8" s="223" t="s">
        <v>206</v>
      </c>
      <c r="L8" s="223"/>
      <c r="M8" s="223"/>
      <c r="N8" s="223"/>
      <c r="O8" s="223"/>
      <c r="P8" s="224"/>
      <c r="Q8" s="222">
        <v>15602935</v>
      </c>
      <c r="R8" s="217"/>
      <c r="S8" s="217"/>
      <c r="T8" s="217"/>
      <c r="U8" s="217"/>
      <c r="V8" s="217"/>
      <c r="W8" s="217">
        <v>16370943</v>
      </c>
      <c r="X8" s="217"/>
      <c r="Y8" s="217"/>
      <c r="Z8" s="217"/>
      <c r="AA8" s="217"/>
      <c r="AB8" s="217"/>
      <c r="AC8" s="217">
        <v>16753281</v>
      </c>
      <c r="AD8" s="217"/>
      <c r="AE8" s="217"/>
      <c r="AF8" s="217"/>
      <c r="AG8" s="217"/>
      <c r="AH8" s="217"/>
    </row>
    <row r="9" spans="1:34" s="11" customFormat="1" ht="21.75" customHeight="1">
      <c r="A9" s="220"/>
      <c r="B9" s="220"/>
      <c r="C9" s="220"/>
      <c r="D9" s="220"/>
      <c r="E9" s="220"/>
      <c r="F9" s="220"/>
      <c r="G9" s="220"/>
      <c r="H9" s="98"/>
      <c r="I9" s="100"/>
      <c r="J9" s="98"/>
      <c r="K9" s="219" t="s">
        <v>303</v>
      </c>
      <c r="L9" s="219"/>
      <c r="M9" s="219"/>
      <c r="N9" s="219"/>
      <c r="O9" s="219"/>
      <c r="P9" s="152"/>
      <c r="Q9" s="222">
        <v>4141716</v>
      </c>
      <c r="R9" s="217"/>
      <c r="S9" s="217"/>
      <c r="T9" s="217"/>
      <c r="U9" s="217"/>
      <c r="V9" s="217"/>
      <c r="W9" s="217">
        <v>3727315</v>
      </c>
      <c r="X9" s="217"/>
      <c r="Y9" s="217"/>
      <c r="Z9" s="217"/>
      <c r="AA9" s="217"/>
      <c r="AB9" s="217"/>
      <c r="AC9" s="217">
        <v>3355770</v>
      </c>
      <c r="AD9" s="217"/>
      <c r="AE9" s="217"/>
      <c r="AF9" s="217"/>
      <c r="AG9" s="217"/>
      <c r="AH9" s="217"/>
    </row>
    <row r="10" spans="1:34" s="11" customFormat="1" ht="21.75" customHeight="1">
      <c r="A10" s="220"/>
      <c r="B10" s="220"/>
      <c r="C10" s="220"/>
      <c r="D10" s="220"/>
      <c r="E10" s="220"/>
      <c r="F10" s="220"/>
      <c r="G10" s="220"/>
      <c r="H10" s="98"/>
      <c r="I10" s="100"/>
      <c r="J10" s="98"/>
      <c r="K10" s="211" t="s">
        <v>304</v>
      </c>
      <c r="L10" s="211"/>
      <c r="M10" s="211"/>
      <c r="N10" s="211"/>
      <c r="O10" s="211"/>
      <c r="P10" s="148"/>
      <c r="Q10" s="222">
        <v>1061043</v>
      </c>
      <c r="R10" s="217"/>
      <c r="S10" s="217"/>
      <c r="T10" s="217"/>
      <c r="U10" s="217"/>
      <c r="V10" s="217"/>
      <c r="W10" s="217">
        <v>1007801</v>
      </c>
      <c r="X10" s="229"/>
      <c r="Y10" s="229"/>
      <c r="Z10" s="229"/>
      <c r="AA10" s="229"/>
      <c r="AB10" s="229"/>
      <c r="AC10" s="217">
        <v>946107</v>
      </c>
      <c r="AD10" s="229"/>
      <c r="AE10" s="229"/>
      <c r="AF10" s="229"/>
      <c r="AG10" s="229"/>
      <c r="AH10" s="229"/>
    </row>
    <row r="11" spans="1:34" s="11" customFormat="1" ht="21.75" customHeight="1">
      <c r="A11" s="220"/>
      <c r="B11" s="220"/>
      <c r="C11" s="220"/>
      <c r="D11" s="220"/>
      <c r="E11" s="220"/>
      <c r="F11" s="220"/>
      <c r="G11" s="220"/>
      <c r="H11" s="98"/>
      <c r="I11" s="100"/>
      <c r="K11" s="213" t="s">
        <v>305</v>
      </c>
      <c r="L11" s="213"/>
      <c r="M11" s="213"/>
      <c r="N11" s="213"/>
      <c r="O11" s="213"/>
      <c r="P11" s="214"/>
      <c r="Q11" s="222">
        <v>2564608</v>
      </c>
      <c r="R11" s="217"/>
      <c r="S11" s="217"/>
      <c r="T11" s="217"/>
      <c r="U11" s="217"/>
      <c r="V11" s="217"/>
      <c r="W11" s="217">
        <v>2573210</v>
      </c>
      <c r="X11" s="217"/>
      <c r="Y11" s="217"/>
      <c r="Z11" s="217"/>
      <c r="AA11" s="217"/>
      <c r="AB11" s="217"/>
      <c r="AC11" s="217">
        <v>2530554</v>
      </c>
      <c r="AD11" s="217"/>
      <c r="AE11" s="217"/>
      <c r="AF11" s="217"/>
      <c r="AG11" s="217"/>
      <c r="AH11" s="217"/>
    </row>
    <row r="12" spans="1:34" s="11" customFormat="1" ht="21.75" customHeight="1">
      <c r="A12" s="220"/>
      <c r="B12" s="220"/>
      <c r="C12" s="220"/>
      <c r="D12" s="220"/>
      <c r="E12" s="220"/>
      <c r="F12" s="220"/>
      <c r="G12" s="220"/>
      <c r="H12" s="98"/>
      <c r="I12" s="100"/>
      <c r="K12" s="211" t="s">
        <v>207</v>
      </c>
      <c r="L12" s="211"/>
      <c r="M12" s="211"/>
      <c r="N12" s="211"/>
      <c r="O12" s="211"/>
      <c r="P12" s="148"/>
      <c r="Q12" s="222">
        <v>1442622</v>
      </c>
      <c r="R12" s="217"/>
      <c r="S12" s="217"/>
      <c r="T12" s="217"/>
      <c r="U12" s="217"/>
      <c r="V12" s="217"/>
      <c r="W12" s="217">
        <v>1364772</v>
      </c>
      <c r="X12" s="217"/>
      <c r="Y12" s="217"/>
      <c r="Z12" s="217"/>
      <c r="AA12" s="217"/>
      <c r="AB12" s="217"/>
      <c r="AC12" s="217">
        <v>1166147</v>
      </c>
      <c r="AD12" s="217"/>
      <c r="AE12" s="217"/>
      <c r="AF12" s="217"/>
      <c r="AG12" s="217"/>
      <c r="AH12" s="217"/>
    </row>
    <row r="13" spans="1:34" s="11" customFormat="1" ht="21.75" customHeight="1">
      <c r="A13" s="220"/>
      <c r="B13" s="220"/>
      <c r="C13" s="220"/>
      <c r="D13" s="220"/>
      <c r="E13" s="220"/>
      <c r="F13" s="220"/>
      <c r="G13" s="220"/>
      <c r="H13" s="98"/>
      <c r="I13" s="100"/>
      <c r="K13" s="211" t="s">
        <v>208</v>
      </c>
      <c r="L13" s="211"/>
      <c r="M13" s="211"/>
      <c r="N13" s="211"/>
      <c r="O13" s="211"/>
      <c r="P13" s="148"/>
      <c r="Q13" s="222">
        <v>2689774</v>
      </c>
      <c r="R13" s="217"/>
      <c r="S13" s="217"/>
      <c r="T13" s="217"/>
      <c r="U13" s="217"/>
      <c r="V13" s="217"/>
      <c r="W13" s="217">
        <v>4283603</v>
      </c>
      <c r="X13" s="217"/>
      <c r="Y13" s="217"/>
      <c r="Z13" s="217"/>
      <c r="AA13" s="217"/>
      <c r="AB13" s="217"/>
      <c r="AC13" s="217">
        <v>5397727</v>
      </c>
      <c r="AD13" s="217"/>
      <c r="AE13" s="217"/>
      <c r="AF13" s="217"/>
      <c r="AG13" s="217"/>
      <c r="AH13" s="217"/>
    </row>
    <row r="14" spans="1:34" s="11" customFormat="1" ht="21.75" customHeight="1">
      <c r="A14" s="220"/>
      <c r="B14" s="220"/>
      <c r="C14" s="220"/>
      <c r="D14" s="220"/>
      <c r="E14" s="220"/>
      <c r="F14" s="220"/>
      <c r="G14" s="220"/>
      <c r="H14" s="98"/>
      <c r="I14" s="100"/>
      <c r="K14" s="211" t="s">
        <v>209</v>
      </c>
      <c r="L14" s="211"/>
      <c r="M14" s="211"/>
      <c r="N14" s="211"/>
      <c r="O14" s="211"/>
      <c r="P14" s="148"/>
      <c r="Q14" s="222">
        <v>278270</v>
      </c>
      <c r="R14" s="217"/>
      <c r="S14" s="217"/>
      <c r="T14" s="217"/>
      <c r="U14" s="217"/>
      <c r="V14" s="217"/>
      <c r="W14" s="217">
        <v>431530</v>
      </c>
      <c r="X14" s="217"/>
      <c r="Y14" s="217"/>
      <c r="Z14" s="217"/>
      <c r="AA14" s="217"/>
      <c r="AB14" s="217"/>
      <c r="AC14" s="217">
        <v>464980</v>
      </c>
      <c r="AD14" s="217"/>
      <c r="AE14" s="217"/>
      <c r="AF14" s="217"/>
      <c r="AG14" s="217"/>
      <c r="AH14" s="217"/>
    </row>
    <row r="15" spans="1:34" s="11" customFormat="1" ht="21.75" customHeight="1">
      <c r="A15" s="220"/>
      <c r="B15" s="220"/>
      <c r="C15" s="220"/>
      <c r="D15" s="220"/>
      <c r="E15" s="220"/>
      <c r="F15" s="220"/>
      <c r="G15" s="220"/>
      <c r="H15" s="98"/>
      <c r="I15" s="100"/>
      <c r="K15" s="230" t="s">
        <v>210</v>
      </c>
      <c r="L15" s="230"/>
      <c r="M15" s="230"/>
      <c r="N15" s="230"/>
      <c r="O15" s="230"/>
      <c r="P15" s="231"/>
      <c r="Q15" s="222">
        <v>81169</v>
      </c>
      <c r="R15" s="217"/>
      <c r="S15" s="217"/>
      <c r="T15" s="217"/>
      <c r="U15" s="217"/>
      <c r="V15" s="217"/>
      <c r="W15" s="217">
        <v>97499</v>
      </c>
      <c r="X15" s="217"/>
      <c r="Y15" s="217"/>
      <c r="Z15" s="217"/>
      <c r="AA15" s="217"/>
      <c r="AB15" s="217"/>
      <c r="AC15" s="217">
        <v>105256</v>
      </c>
      <c r="AD15" s="217"/>
      <c r="AE15" s="217"/>
      <c r="AF15" s="217"/>
      <c r="AG15" s="217"/>
      <c r="AH15" s="217"/>
    </row>
    <row r="16" spans="1:34" s="11" customFormat="1" ht="10.5" customHeight="1">
      <c r="A16" s="220"/>
      <c r="B16" s="220"/>
      <c r="C16" s="220"/>
      <c r="D16" s="220"/>
      <c r="E16" s="220"/>
      <c r="F16" s="220"/>
      <c r="G16" s="220"/>
      <c r="H16" s="101"/>
      <c r="I16" s="102"/>
      <c r="K16" s="211" t="s">
        <v>211</v>
      </c>
      <c r="L16" s="211"/>
      <c r="M16" s="211"/>
      <c r="N16" s="211"/>
      <c r="O16" s="211"/>
      <c r="P16" s="148"/>
      <c r="Q16" s="222">
        <v>17125</v>
      </c>
      <c r="R16" s="217"/>
      <c r="S16" s="217"/>
      <c r="T16" s="217"/>
      <c r="U16" s="217"/>
      <c r="V16" s="217"/>
      <c r="W16" s="217">
        <v>5715</v>
      </c>
      <c r="X16" s="217"/>
      <c r="Y16" s="217"/>
      <c r="Z16" s="217"/>
      <c r="AA16" s="217"/>
      <c r="AB16" s="217"/>
      <c r="AC16" s="217" t="s">
        <v>287</v>
      </c>
      <c r="AD16" s="217"/>
      <c r="AE16" s="217"/>
      <c r="AF16" s="217"/>
      <c r="AG16" s="217"/>
      <c r="AH16" s="217"/>
    </row>
    <row r="17" spans="1:34" s="11" customFormat="1" ht="10.5" customHeight="1">
      <c r="A17" s="103"/>
      <c r="B17" s="103"/>
      <c r="C17" s="103"/>
      <c r="D17" s="103"/>
      <c r="E17" s="103"/>
      <c r="F17" s="103"/>
      <c r="G17" s="103"/>
      <c r="H17" s="104"/>
      <c r="I17" s="98"/>
      <c r="K17" s="211"/>
      <c r="L17" s="211"/>
      <c r="M17" s="211"/>
      <c r="N17" s="211"/>
      <c r="O17" s="211"/>
      <c r="P17" s="148"/>
      <c r="Q17" s="222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34" s="11" customFormat="1" ht="10.5" customHeight="1">
      <c r="A18" s="98"/>
      <c r="B18" s="98"/>
      <c r="C18" s="98"/>
      <c r="D18" s="98"/>
      <c r="E18" s="98"/>
      <c r="F18" s="98"/>
      <c r="G18" s="98"/>
      <c r="H18" s="98"/>
      <c r="I18" s="98"/>
      <c r="Q18" s="222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</row>
    <row r="19" spans="1:34" s="11" customFormat="1" ht="10.5" customHeight="1">
      <c r="A19" s="98"/>
      <c r="B19" s="98"/>
      <c r="C19" s="98"/>
      <c r="D19" s="98"/>
      <c r="E19" s="98"/>
      <c r="F19" s="98"/>
      <c r="G19" s="98"/>
      <c r="H19" s="98"/>
      <c r="I19" s="98"/>
      <c r="Q19" s="222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</row>
    <row r="20" spans="1:34" s="11" customFormat="1" ht="10.5" customHeight="1">
      <c r="A20" s="98"/>
      <c r="B20" s="98"/>
      <c r="C20" s="98"/>
      <c r="D20" s="98"/>
      <c r="E20" s="98"/>
      <c r="F20" s="98"/>
      <c r="G20" s="98"/>
      <c r="H20" s="98"/>
      <c r="I20" s="98"/>
      <c r="J20" s="212" t="s">
        <v>4</v>
      </c>
      <c r="K20" s="212"/>
      <c r="L20" s="212"/>
      <c r="M20" s="212"/>
      <c r="N20" s="212"/>
      <c r="O20" s="212"/>
      <c r="P20" s="123"/>
      <c r="Q20" s="181">
        <v>10584926</v>
      </c>
      <c r="R20" s="165"/>
      <c r="S20" s="165"/>
      <c r="T20" s="165"/>
      <c r="U20" s="165"/>
      <c r="V20" s="165"/>
      <c r="W20" s="165">
        <f>SUM(W22:AB27)</f>
        <v>10543905</v>
      </c>
      <c r="X20" s="165"/>
      <c r="Y20" s="165"/>
      <c r="Z20" s="165"/>
      <c r="AA20" s="165"/>
      <c r="AB20" s="165"/>
      <c r="AC20" s="165">
        <f>SUM(AC22:AH27)</f>
        <v>10554685</v>
      </c>
      <c r="AD20" s="165"/>
      <c r="AE20" s="165"/>
      <c r="AF20" s="165"/>
      <c r="AG20" s="165"/>
      <c r="AH20" s="165"/>
    </row>
    <row r="21" spans="1:34" s="11" customFormat="1" ht="10.5" customHeight="1">
      <c r="A21" s="221" t="s">
        <v>77</v>
      </c>
      <c r="B21" s="221"/>
      <c r="C21" s="221"/>
      <c r="D21" s="221"/>
      <c r="E21" s="221"/>
      <c r="F21" s="221"/>
      <c r="G21" s="221"/>
      <c r="H21" s="98"/>
      <c r="I21" s="99"/>
      <c r="J21" s="212"/>
      <c r="K21" s="212"/>
      <c r="L21" s="212"/>
      <c r="M21" s="212"/>
      <c r="N21" s="212"/>
      <c r="O21" s="212"/>
      <c r="P21" s="128"/>
      <c r="Q21" s="181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1:34" s="11" customFormat="1" ht="22.5" customHeight="1">
      <c r="A22" s="221"/>
      <c r="B22" s="221"/>
      <c r="C22" s="221"/>
      <c r="D22" s="221"/>
      <c r="E22" s="221"/>
      <c r="F22" s="221"/>
      <c r="G22" s="221"/>
      <c r="H22" s="98"/>
      <c r="I22" s="100"/>
      <c r="K22" s="211" t="s">
        <v>206</v>
      </c>
      <c r="L22" s="211"/>
      <c r="M22" s="211"/>
      <c r="N22" s="211"/>
      <c r="O22" s="211"/>
      <c r="P22" s="148"/>
      <c r="Q22" s="222">
        <v>4931002</v>
      </c>
      <c r="R22" s="217"/>
      <c r="S22" s="217"/>
      <c r="T22" s="217"/>
      <c r="U22" s="217"/>
      <c r="V22" s="217"/>
      <c r="W22" s="217">
        <v>4687480</v>
      </c>
      <c r="X22" s="217"/>
      <c r="Y22" s="217"/>
      <c r="Z22" s="217"/>
      <c r="AA22" s="217"/>
      <c r="AB22" s="217"/>
      <c r="AC22" s="217">
        <v>4625088</v>
      </c>
      <c r="AD22" s="217"/>
      <c r="AE22" s="217"/>
      <c r="AF22" s="217"/>
      <c r="AG22" s="217"/>
      <c r="AH22" s="217"/>
    </row>
    <row r="23" spans="1:34" s="11" customFormat="1" ht="21.75" customHeight="1">
      <c r="A23" s="221"/>
      <c r="B23" s="221"/>
      <c r="C23" s="221"/>
      <c r="D23" s="221"/>
      <c r="E23" s="221"/>
      <c r="F23" s="221"/>
      <c r="G23" s="221"/>
      <c r="H23" s="98"/>
      <c r="I23" s="100"/>
      <c r="K23" s="213" t="s">
        <v>305</v>
      </c>
      <c r="L23" s="213"/>
      <c r="M23" s="213"/>
      <c r="N23" s="213"/>
      <c r="O23" s="213"/>
      <c r="P23" s="214"/>
      <c r="Q23" s="222">
        <v>3899933</v>
      </c>
      <c r="R23" s="217"/>
      <c r="S23" s="217"/>
      <c r="T23" s="217"/>
      <c r="U23" s="217"/>
      <c r="V23" s="217"/>
      <c r="W23" s="217">
        <v>4136836</v>
      </c>
      <c r="X23" s="217"/>
      <c r="Y23" s="217"/>
      <c r="Z23" s="217"/>
      <c r="AA23" s="217"/>
      <c r="AB23" s="217"/>
      <c r="AC23" s="217">
        <v>4253671</v>
      </c>
      <c r="AD23" s="217"/>
      <c r="AE23" s="217"/>
      <c r="AF23" s="217"/>
      <c r="AG23" s="217"/>
      <c r="AH23" s="217"/>
    </row>
    <row r="24" spans="1:34" s="11" customFormat="1" ht="12" customHeight="1">
      <c r="A24" s="221"/>
      <c r="B24" s="221"/>
      <c r="C24" s="221"/>
      <c r="D24" s="221"/>
      <c r="E24" s="221"/>
      <c r="F24" s="221"/>
      <c r="G24" s="221"/>
      <c r="H24" s="98"/>
      <c r="I24" s="100"/>
      <c r="K24" s="219" t="s">
        <v>303</v>
      </c>
      <c r="L24" s="219"/>
      <c r="M24" s="219"/>
      <c r="N24" s="219"/>
      <c r="O24" s="219"/>
      <c r="P24" s="152"/>
      <c r="Q24" s="222">
        <v>1660076</v>
      </c>
      <c r="R24" s="217"/>
      <c r="S24" s="217"/>
      <c r="T24" s="217"/>
      <c r="U24" s="217"/>
      <c r="V24" s="217"/>
      <c r="W24" s="217">
        <v>1630884</v>
      </c>
      <c r="X24" s="217"/>
      <c r="Y24" s="217"/>
      <c r="Z24" s="217"/>
      <c r="AA24" s="217"/>
      <c r="AB24" s="217"/>
      <c r="AC24" s="217">
        <v>1592431</v>
      </c>
      <c r="AD24" s="217"/>
      <c r="AE24" s="217"/>
      <c r="AF24" s="217"/>
      <c r="AG24" s="217"/>
      <c r="AH24" s="217"/>
    </row>
    <row r="25" spans="1:34" s="11" customFormat="1" ht="12" customHeight="1">
      <c r="A25" s="221"/>
      <c r="B25" s="221"/>
      <c r="C25" s="221"/>
      <c r="D25" s="221"/>
      <c r="E25" s="221"/>
      <c r="F25" s="221"/>
      <c r="G25" s="221"/>
      <c r="H25" s="98"/>
      <c r="I25" s="100"/>
      <c r="K25" s="219"/>
      <c r="L25" s="219"/>
      <c r="M25" s="219"/>
      <c r="N25" s="219"/>
      <c r="O25" s="219"/>
      <c r="P25" s="152"/>
      <c r="Q25" s="222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</row>
    <row r="26" spans="1:34" s="11" customFormat="1" ht="21.75" customHeight="1">
      <c r="A26" s="221"/>
      <c r="B26" s="221"/>
      <c r="C26" s="221"/>
      <c r="D26" s="221"/>
      <c r="E26" s="221"/>
      <c r="F26" s="221"/>
      <c r="G26" s="221"/>
      <c r="H26" s="98"/>
      <c r="I26" s="100"/>
      <c r="K26" s="218" t="s">
        <v>301</v>
      </c>
      <c r="L26" s="219"/>
      <c r="M26" s="219"/>
      <c r="N26" s="219"/>
      <c r="O26" s="219"/>
      <c r="P26" s="152"/>
      <c r="Q26" s="222">
        <v>90912</v>
      </c>
      <c r="R26" s="217"/>
      <c r="S26" s="217"/>
      <c r="T26" s="217"/>
      <c r="U26" s="217"/>
      <c r="V26" s="217"/>
      <c r="W26" s="217">
        <v>86368</v>
      </c>
      <c r="X26" s="229"/>
      <c r="Y26" s="229"/>
      <c r="Z26" s="229"/>
      <c r="AA26" s="229"/>
      <c r="AB26" s="229"/>
      <c r="AC26" s="217">
        <v>81824</v>
      </c>
      <c r="AD26" s="229"/>
      <c r="AE26" s="229"/>
      <c r="AF26" s="229"/>
      <c r="AG26" s="229"/>
      <c r="AH26" s="229"/>
    </row>
    <row r="27" spans="1:34" s="11" customFormat="1" ht="21.75" customHeight="1">
      <c r="A27" s="221"/>
      <c r="B27" s="221"/>
      <c r="C27" s="221"/>
      <c r="D27" s="221"/>
      <c r="E27" s="221"/>
      <c r="F27" s="221"/>
      <c r="G27" s="221"/>
      <c r="H27" s="98"/>
      <c r="I27" s="102"/>
      <c r="K27" s="211" t="s">
        <v>208</v>
      </c>
      <c r="L27" s="211"/>
      <c r="M27" s="211"/>
      <c r="N27" s="211"/>
      <c r="O27" s="211"/>
      <c r="P27" s="148"/>
      <c r="Q27" s="222">
        <v>3003</v>
      </c>
      <c r="R27" s="217"/>
      <c r="S27" s="217"/>
      <c r="T27" s="217"/>
      <c r="U27" s="217"/>
      <c r="V27" s="217"/>
      <c r="W27" s="217">
        <v>2337</v>
      </c>
      <c r="X27" s="229"/>
      <c r="Y27" s="229"/>
      <c r="Z27" s="229"/>
      <c r="AA27" s="229"/>
      <c r="AB27" s="229"/>
      <c r="AC27" s="217">
        <v>1671</v>
      </c>
      <c r="AD27" s="229"/>
      <c r="AE27" s="229"/>
      <c r="AF27" s="229"/>
      <c r="AG27" s="229"/>
      <c r="AH27" s="229"/>
    </row>
    <row r="28" spans="1:34" s="11" customFormat="1" ht="10.5" customHeight="1">
      <c r="A28" s="105"/>
      <c r="B28" s="105"/>
      <c r="C28" s="105"/>
      <c r="D28" s="105"/>
      <c r="E28" s="105"/>
      <c r="F28" s="105"/>
      <c r="G28" s="105"/>
      <c r="H28" s="98"/>
      <c r="I28" s="104"/>
      <c r="K28" s="115"/>
      <c r="L28" s="115"/>
      <c r="M28" s="115"/>
      <c r="N28" s="115"/>
      <c r="O28" s="115"/>
      <c r="P28" s="54"/>
      <c r="Q28" s="106"/>
      <c r="R28" s="107"/>
      <c r="S28" s="107"/>
      <c r="T28" s="107"/>
      <c r="U28" s="107"/>
      <c r="V28" s="107"/>
      <c r="W28" s="108"/>
      <c r="X28" s="107"/>
      <c r="Y28" s="107"/>
      <c r="Z28" s="107"/>
      <c r="AA28" s="107"/>
      <c r="AB28" s="107"/>
      <c r="AC28" s="108"/>
      <c r="AD28" s="107"/>
      <c r="AE28" s="107"/>
      <c r="AF28" s="107"/>
      <c r="AG28" s="107"/>
      <c r="AH28" s="107"/>
    </row>
    <row r="29" spans="1:34" s="11" customFormat="1" ht="10.5" customHeight="1">
      <c r="A29" s="98"/>
      <c r="B29" s="98"/>
      <c r="C29" s="98"/>
      <c r="D29" s="98"/>
      <c r="E29" s="98"/>
      <c r="F29" s="98"/>
      <c r="G29" s="98"/>
      <c r="H29" s="98"/>
      <c r="I29" s="98"/>
      <c r="Q29" s="222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</row>
    <row r="30" spans="1:34" s="11" customFormat="1" ht="10.5" customHeight="1">
      <c r="A30" s="98"/>
      <c r="B30" s="98"/>
      <c r="C30" s="98"/>
      <c r="D30" s="98"/>
      <c r="E30" s="98"/>
      <c r="F30" s="98"/>
      <c r="G30" s="98"/>
      <c r="H30" s="98"/>
      <c r="I30" s="98"/>
      <c r="J30" s="212" t="s">
        <v>4</v>
      </c>
      <c r="K30" s="212"/>
      <c r="L30" s="212"/>
      <c r="M30" s="212"/>
      <c r="N30" s="212"/>
      <c r="O30" s="212"/>
      <c r="P30" s="123"/>
      <c r="Q30" s="181">
        <v>26090</v>
      </c>
      <c r="R30" s="165"/>
      <c r="S30" s="165"/>
      <c r="T30" s="165"/>
      <c r="U30" s="165"/>
      <c r="V30" s="165"/>
      <c r="W30" s="165" t="s">
        <v>287</v>
      </c>
      <c r="X30" s="165"/>
      <c r="Y30" s="165"/>
      <c r="Z30" s="165"/>
      <c r="AA30" s="165"/>
      <c r="AB30" s="165"/>
      <c r="AC30" s="228" t="s">
        <v>287</v>
      </c>
      <c r="AD30" s="228"/>
      <c r="AE30" s="228"/>
      <c r="AF30" s="228"/>
      <c r="AG30" s="228"/>
      <c r="AH30" s="228"/>
    </row>
    <row r="31" spans="1:34" s="11" customFormat="1" ht="10.5" customHeight="1">
      <c r="A31" s="221" t="s">
        <v>78</v>
      </c>
      <c r="B31" s="221"/>
      <c r="C31" s="221"/>
      <c r="D31" s="221"/>
      <c r="E31" s="221"/>
      <c r="F31" s="221"/>
      <c r="G31" s="221"/>
      <c r="H31" s="98"/>
      <c r="I31" s="99"/>
      <c r="J31" s="212"/>
      <c r="K31" s="212"/>
      <c r="L31" s="212"/>
      <c r="M31" s="212"/>
      <c r="N31" s="212"/>
      <c r="O31" s="212"/>
      <c r="P31" s="128"/>
      <c r="Q31" s="181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228"/>
      <c r="AD31" s="228"/>
      <c r="AE31" s="228"/>
      <c r="AF31" s="228"/>
      <c r="AG31" s="228"/>
      <c r="AH31" s="228"/>
    </row>
    <row r="32" spans="1:34" s="11" customFormat="1" ht="10.5" customHeight="1">
      <c r="A32" s="221"/>
      <c r="B32" s="221"/>
      <c r="C32" s="221"/>
      <c r="D32" s="221"/>
      <c r="E32" s="221"/>
      <c r="F32" s="221"/>
      <c r="G32" s="221"/>
      <c r="H32" s="98"/>
      <c r="I32" s="100"/>
      <c r="J32" s="34"/>
      <c r="K32" s="211" t="s">
        <v>206</v>
      </c>
      <c r="L32" s="211"/>
      <c r="M32" s="211"/>
      <c r="N32" s="211"/>
      <c r="O32" s="211"/>
      <c r="P32" s="148"/>
      <c r="Q32" s="222">
        <v>26090</v>
      </c>
      <c r="R32" s="217"/>
      <c r="S32" s="217"/>
      <c r="T32" s="217"/>
      <c r="U32" s="217"/>
      <c r="V32" s="217"/>
      <c r="W32" s="217" t="s">
        <v>287</v>
      </c>
      <c r="X32" s="217"/>
      <c r="Y32" s="217"/>
      <c r="Z32" s="217"/>
      <c r="AA32" s="217"/>
      <c r="AB32" s="217"/>
      <c r="AC32" s="217" t="s">
        <v>287</v>
      </c>
      <c r="AD32" s="217"/>
      <c r="AE32" s="217"/>
      <c r="AF32" s="217"/>
      <c r="AG32" s="217"/>
      <c r="AH32" s="217"/>
    </row>
    <row r="33" spans="1:34" s="11" customFormat="1" ht="10.5" customHeight="1">
      <c r="A33" s="221"/>
      <c r="B33" s="221"/>
      <c r="C33" s="221"/>
      <c r="D33" s="221"/>
      <c r="E33" s="221"/>
      <c r="F33" s="221"/>
      <c r="G33" s="221"/>
      <c r="H33" s="98"/>
      <c r="I33" s="109"/>
      <c r="J33" s="34"/>
      <c r="K33" s="211"/>
      <c r="L33" s="211"/>
      <c r="M33" s="211"/>
      <c r="N33" s="211"/>
      <c r="O33" s="211"/>
      <c r="P33" s="148"/>
      <c r="Q33" s="222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</row>
    <row r="34" spans="1:34" s="11" customFormat="1" ht="10.5" customHeight="1">
      <c r="A34" s="98"/>
      <c r="B34" s="98"/>
      <c r="C34" s="98"/>
      <c r="D34" s="98"/>
      <c r="E34" s="98"/>
      <c r="F34" s="98"/>
      <c r="G34" s="98"/>
      <c r="H34" s="98"/>
      <c r="I34" s="98"/>
      <c r="Q34" s="222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</row>
    <row r="35" spans="1:34" s="11" customFormat="1" ht="10.5" customHeight="1">
      <c r="A35" s="98"/>
      <c r="B35" s="98"/>
      <c r="C35" s="98"/>
      <c r="D35" s="98"/>
      <c r="E35" s="98"/>
      <c r="F35" s="98"/>
      <c r="G35" s="98"/>
      <c r="H35" s="98"/>
      <c r="I35" s="98"/>
      <c r="Q35" s="106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</row>
    <row r="36" spans="1:34" s="11" customFormat="1" ht="10.5" customHeight="1">
      <c r="A36" s="98"/>
      <c r="B36" s="98"/>
      <c r="C36" s="98"/>
      <c r="D36" s="98"/>
      <c r="E36" s="98"/>
      <c r="F36" s="98"/>
      <c r="G36" s="98"/>
      <c r="H36" s="98"/>
      <c r="I36" s="98"/>
      <c r="J36" s="212" t="s">
        <v>4</v>
      </c>
      <c r="K36" s="212"/>
      <c r="L36" s="212"/>
      <c r="M36" s="212"/>
      <c r="N36" s="212"/>
      <c r="O36" s="212"/>
      <c r="P36" s="123"/>
      <c r="Q36" s="181">
        <v>57900</v>
      </c>
      <c r="R36" s="165"/>
      <c r="S36" s="165"/>
      <c r="T36" s="165"/>
      <c r="U36" s="165"/>
      <c r="V36" s="165"/>
      <c r="W36" s="165">
        <v>14367</v>
      </c>
      <c r="X36" s="165"/>
      <c r="Y36" s="165"/>
      <c r="Z36" s="165"/>
      <c r="AA36" s="165"/>
      <c r="AB36" s="165"/>
      <c r="AC36" s="228" t="s">
        <v>287</v>
      </c>
      <c r="AD36" s="228"/>
      <c r="AE36" s="228"/>
      <c r="AF36" s="228"/>
      <c r="AG36" s="228"/>
      <c r="AH36" s="228"/>
    </row>
    <row r="37" spans="1:34" s="11" customFormat="1" ht="10.5" customHeight="1">
      <c r="A37" s="221" t="s">
        <v>81</v>
      </c>
      <c r="B37" s="221"/>
      <c r="C37" s="221"/>
      <c r="D37" s="221"/>
      <c r="E37" s="221"/>
      <c r="F37" s="221"/>
      <c r="G37" s="221"/>
      <c r="H37" s="98"/>
      <c r="I37" s="99"/>
      <c r="J37" s="212"/>
      <c r="K37" s="212"/>
      <c r="L37" s="212"/>
      <c r="M37" s="212"/>
      <c r="N37" s="212"/>
      <c r="O37" s="212"/>
      <c r="P37" s="128"/>
      <c r="Q37" s="181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228"/>
      <c r="AD37" s="228"/>
      <c r="AE37" s="228"/>
      <c r="AF37" s="228"/>
      <c r="AG37" s="228"/>
      <c r="AH37" s="228"/>
    </row>
    <row r="38" spans="1:34" s="11" customFormat="1" ht="10.5" customHeight="1">
      <c r="A38" s="221"/>
      <c r="B38" s="221"/>
      <c r="C38" s="221"/>
      <c r="D38" s="221"/>
      <c r="E38" s="221"/>
      <c r="F38" s="221"/>
      <c r="G38" s="221"/>
      <c r="H38" s="98"/>
      <c r="I38" s="102"/>
      <c r="J38" s="34"/>
      <c r="K38" s="213" t="s">
        <v>302</v>
      </c>
      <c r="L38" s="213"/>
      <c r="M38" s="213"/>
      <c r="N38" s="213"/>
      <c r="O38" s="213"/>
      <c r="P38" s="214"/>
      <c r="Q38" s="222">
        <v>57900</v>
      </c>
      <c r="R38" s="217"/>
      <c r="S38" s="217"/>
      <c r="T38" s="217"/>
      <c r="U38" s="217"/>
      <c r="V38" s="217"/>
      <c r="W38" s="217">
        <v>14367</v>
      </c>
      <c r="X38" s="217"/>
      <c r="Y38" s="217"/>
      <c r="Z38" s="217"/>
      <c r="AA38" s="217"/>
      <c r="AB38" s="217"/>
      <c r="AC38" s="217" t="s">
        <v>287</v>
      </c>
      <c r="AD38" s="217"/>
      <c r="AE38" s="217"/>
      <c r="AF38" s="217"/>
      <c r="AG38" s="217"/>
      <c r="AH38" s="217"/>
    </row>
    <row r="39" spans="1:34" s="11" customFormat="1" ht="10.5" customHeight="1">
      <c r="A39" s="98"/>
      <c r="B39" s="98"/>
      <c r="C39" s="98"/>
      <c r="D39" s="98"/>
      <c r="E39" s="98"/>
      <c r="F39" s="98"/>
      <c r="G39" s="98"/>
      <c r="H39" s="98"/>
      <c r="I39" s="98"/>
      <c r="J39" s="125"/>
      <c r="K39" s="213"/>
      <c r="L39" s="213"/>
      <c r="M39" s="213"/>
      <c r="N39" s="213"/>
      <c r="O39" s="213"/>
      <c r="P39" s="214"/>
      <c r="Q39" s="222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</row>
    <row r="40" spans="17:34" s="11" customFormat="1" ht="21.75" customHeight="1">
      <c r="Q40" s="159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</row>
    <row r="41" spans="10:34" s="11" customFormat="1" ht="9.75" customHeight="1">
      <c r="J41" s="212" t="s">
        <v>118</v>
      </c>
      <c r="K41" s="212"/>
      <c r="L41" s="212"/>
      <c r="M41" s="212"/>
      <c r="N41" s="212"/>
      <c r="O41" s="212"/>
      <c r="P41" s="134"/>
      <c r="Q41" s="181">
        <v>5793440</v>
      </c>
      <c r="R41" s="165"/>
      <c r="S41" s="165"/>
      <c r="T41" s="165"/>
      <c r="U41" s="165"/>
      <c r="V41" s="165"/>
      <c r="W41" s="165">
        <f>SUM(W43:AB44)</f>
        <v>5308659</v>
      </c>
      <c r="X41" s="165"/>
      <c r="Y41" s="165"/>
      <c r="Z41" s="165"/>
      <c r="AA41" s="165"/>
      <c r="AB41" s="165"/>
      <c r="AC41" s="165">
        <f>SUM(AC43:AH44)</f>
        <v>5156219</v>
      </c>
      <c r="AD41" s="165"/>
      <c r="AE41" s="165"/>
      <c r="AF41" s="165"/>
      <c r="AG41" s="165"/>
      <c r="AH41" s="165"/>
    </row>
    <row r="42" spans="1:34" s="11" customFormat="1" ht="9.75" customHeight="1">
      <c r="A42" s="215" t="s">
        <v>212</v>
      </c>
      <c r="B42" s="215"/>
      <c r="C42" s="215"/>
      <c r="D42" s="215"/>
      <c r="E42" s="215"/>
      <c r="F42" s="215"/>
      <c r="G42" s="215"/>
      <c r="I42" s="18"/>
      <c r="J42" s="212"/>
      <c r="K42" s="212"/>
      <c r="L42" s="212"/>
      <c r="M42" s="212"/>
      <c r="N42" s="212"/>
      <c r="O42" s="212"/>
      <c r="P42" s="135"/>
      <c r="Q42" s="181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</row>
    <row r="43" spans="1:34" s="11" customFormat="1" ht="19.5" customHeight="1">
      <c r="A43" s="215"/>
      <c r="B43" s="215"/>
      <c r="C43" s="215"/>
      <c r="D43" s="215"/>
      <c r="E43" s="215"/>
      <c r="F43" s="215"/>
      <c r="G43" s="215"/>
      <c r="I43" s="12"/>
      <c r="J43" s="34"/>
      <c r="K43" s="211" t="s">
        <v>200</v>
      </c>
      <c r="L43" s="211"/>
      <c r="M43" s="211"/>
      <c r="N43" s="211"/>
      <c r="O43" s="211"/>
      <c r="P43" s="148"/>
      <c r="Q43" s="159">
        <v>3665217</v>
      </c>
      <c r="R43" s="158"/>
      <c r="S43" s="158"/>
      <c r="T43" s="158"/>
      <c r="U43" s="158"/>
      <c r="V43" s="158"/>
      <c r="W43" s="158">
        <v>3367247</v>
      </c>
      <c r="X43" s="158"/>
      <c r="Y43" s="158"/>
      <c r="Z43" s="158"/>
      <c r="AA43" s="158"/>
      <c r="AB43" s="158"/>
      <c r="AC43" s="158">
        <v>3354334</v>
      </c>
      <c r="AD43" s="158"/>
      <c r="AE43" s="158"/>
      <c r="AF43" s="158"/>
      <c r="AG43" s="158"/>
      <c r="AH43" s="158"/>
    </row>
    <row r="44" spans="1:34" s="11" customFormat="1" ht="14.25" customHeight="1">
      <c r="A44" s="215"/>
      <c r="B44" s="215"/>
      <c r="C44" s="215"/>
      <c r="D44" s="215"/>
      <c r="E44" s="215"/>
      <c r="F44" s="215"/>
      <c r="G44" s="215"/>
      <c r="I44" s="19"/>
      <c r="J44" s="34"/>
      <c r="K44" s="213" t="s">
        <v>302</v>
      </c>
      <c r="L44" s="213"/>
      <c r="M44" s="213"/>
      <c r="N44" s="213"/>
      <c r="O44" s="213"/>
      <c r="P44" s="214"/>
      <c r="Q44" s="159">
        <v>2128223</v>
      </c>
      <c r="R44" s="158"/>
      <c r="S44" s="158"/>
      <c r="T44" s="158"/>
      <c r="U44" s="158"/>
      <c r="V44" s="158"/>
      <c r="W44" s="158">
        <v>1941412</v>
      </c>
      <c r="X44" s="158"/>
      <c r="Y44" s="158"/>
      <c r="Z44" s="158"/>
      <c r="AA44" s="158"/>
      <c r="AB44" s="158"/>
      <c r="AC44" s="158">
        <v>1801885</v>
      </c>
      <c r="AD44" s="158"/>
      <c r="AE44" s="158"/>
      <c r="AF44" s="158"/>
      <c r="AG44" s="158"/>
      <c r="AH44" s="158"/>
    </row>
    <row r="45" spans="1:34" s="11" customFormat="1" ht="14.25" customHeight="1">
      <c r="A45" s="74"/>
      <c r="B45" s="74"/>
      <c r="C45" s="74"/>
      <c r="D45" s="74"/>
      <c r="E45" s="74"/>
      <c r="F45" s="74"/>
      <c r="G45" s="74"/>
      <c r="I45" s="9"/>
      <c r="J45" s="34"/>
      <c r="K45" s="213"/>
      <c r="L45" s="213"/>
      <c r="M45" s="213"/>
      <c r="N45" s="213"/>
      <c r="O45" s="213"/>
      <c r="P45" s="214"/>
      <c r="Q45" s="159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</row>
    <row r="46" spans="17:34" s="11" customFormat="1" ht="21.75" customHeight="1">
      <c r="Q46" s="159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</row>
    <row r="47" spans="1:34" s="11" customFormat="1" ht="9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212" t="s">
        <v>4</v>
      </c>
      <c r="K47" s="212"/>
      <c r="L47" s="212"/>
      <c r="M47" s="212"/>
      <c r="N47" s="212"/>
      <c r="O47" s="212"/>
      <c r="P47" s="134"/>
      <c r="Q47" s="181">
        <v>352406</v>
      </c>
      <c r="R47" s="165"/>
      <c r="S47" s="165"/>
      <c r="T47" s="165"/>
      <c r="U47" s="165"/>
      <c r="V47" s="165"/>
      <c r="W47" s="165" t="s">
        <v>287</v>
      </c>
      <c r="X47" s="165"/>
      <c r="Y47" s="165"/>
      <c r="Z47" s="165"/>
      <c r="AA47" s="165"/>
      <c r="AB47" s="165"/>
      <c r="AC47" s="228" t="s">
        <v>287</v>
      </c>
      <c r="AD47" s="228"/>
      <c r="AE47" s="228"/>
      <c r="AF47" s="228"/>
      <c r="AG47" s="228"/>
      <c r="AH47" s="228"/>
    </row>
    <row r="48" spans="1:34" s="11" customFormat="1" ht="9.75" customHeight="1">
      <c r="A48" s="216" t="s">
        <v>80</v>
      </c>
      <c r="B48" s="216"/>
      <c r="C48" s="216"/>
      <c r="D48" s="216"/>
      <c r="E48" s="216"/>
      <c r="F48" s="216"/>
      <c r="G48" s="216"/>
      <c r="H48" s="110"/>
      <c r="I48" s="99"/>
      <c r="J48" s="212"/>
      <c r="K48" s="212"/>
      <c r="L48" s="212"/>
      <c r="M48" s="212"/>
      <c r="N48" s="212"/>
      <c r="O48" s="212"/>
      <c r="P48" s="135"/>
      <c r="Q48" s="181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228"/>
      <c r="AD48" s="228"/>
      <c r="AE48" s="228"/>
      <c r="AF48" s="228"/>
      <c r="AG48" s="228"/>
      <c r="AH48" s="228"/>
    </row>
    <row r="49" spans="1:34" s="11" customFormat="1" ht="19.5" customHeight="1">
      <c r="A49" s="216"/>
      <c r="B49" s="216"/>
      <c r="C49" s="216"/>
      <c r="D49" s="216"/>
      <c r="E49" s="216"/>
      <c r="F49" s="216"/>
      <c r="G49" s="216"/>
      <c r="H49" s="110"/>
      <c r="I49" s="100"/>
      <c r="J49" s="14"/>
      <c r="K49" s="148" t="s">
        <v>200</v>
      </c>
      <c r="L49" s="148"/>
      <c r="M49" s="148"/>
      <c r="N49" s="148"/>
      <c r="O49" s="148"/>
      <c r="P49" s="148"/>
      <c r="Q49" s="222">
        <v>11700</v>
      </c>
      <c r="R49" s="217"/>
      <c r="S49" s="217"/>
      <c r="T49" s="217"/>
      <c r="U49" s="217"/>
      <c r="V49" s="217"/>
      <c r="W49" s="217" t="s">
        <v>287</v>
      </c>
      <c r="X49" s="217"/>
      <c r="Y49" s="217"/>
      <c r="Z49" s="217"/>
      <c r="AA49" s="217"/>
      <c r="AB49" s="217"/>
      <c r="AC49" s="217" t="s">
        <v>287</v>
      </c>
      <c r="AD49" s="217"/>
      <c r="AE49" s="217"/>
      <c r="AF49" s="217"/>
      <c r="AG49" s="217"/>
      <c r="AH49" s="217"/>
    </row>
    <row r="50" spans="1:34" s="11" customFormat="1" ht="19.5" customHeight="1">
      <c r="A50" s="216"/>
      <c r="B50" s="216"/>
      <c r="C50" s="216"/>
      <c r="D50" s="216"/>
      <c r="E50" s="216"/>
      <c r="F50" s="216"/>
      <c r="G50" s="216"/>
      <c r="H50" s="110"/>
      <c r="I50" s="100"/>
      <c r="J50" s="14"/>
      <c r="K50" s="148" t="s">
        <v>208</v>
      </c>
      <c r="L50" s="148"/>
      <c r="M50" s="148"/>
      <c r="N50" s="148"/>
      <c r="O50" s="148"/>
      <c r="P50" s="148"/>
      <c r="Q50" s="222">
        <v>139652</v>
      </c>
      <c r="R50" s="217"/>
      <c r="S50" s="217"/>
      <c r="T50" s="217"/>
      <c r="U50" s="217"/>
      <c r="V50" s="217"/>
      <c r="W50" s="217" t="s">
        <v>287</v>
      </c>
      <c r="X50" s="217"/>
      <c r="Y50" s="217"/>
      <c r="Z50" s="217"/>
      <c r="AA50" s="217"/>
      <c r="AB50" s="217"/>
      <c r="AC50" s="217" t="s">
        <v>287</v>
      </c>
      <c r="AD50" s="217"/>
      <c r="AE50" s="217"/>
      <c r="AF50" s="217"/>
      <c r="AG50" s="217"/>
      <c r="AH50" s="217"/>
    </row>
    <row r="51" spans="1:34" s="11" customFormat="1" ht="19.5" customHeight="1">
      <c r="A51" s="216"/>
      <c r="B51" s="216"/>
      <c r="C51" s="216"/>
      <c r="D51" s="216"/>
      <c r="E51" s="216"/>
      <c r="F51" s="216"/>
      <c r="G51" s="216"/>
      <c r="H51" s="110"/>
      <c r="I51" s="100"/>
      <c r="J51" s="14"/>
      <c r="K51" s="148" t="s">
        <v>209</v>
      </c>
      <c r="L51" s="148"/>
      <c r="M51" s="148"/>
      <c r="N51" s="148"/>
      <c r="O51" s="148"/>
      <c r="P51" s="148"/>
      <c r="Q51" s="222">
        <v>80000</v>
      </c>
      <c r="R51" s="217"/>
      <c r="S51" s="217"/>
      <c r="T51" s="217"/>
      <c r="U51" s="217"/>
      <c r="V51" s="217"/>
      <c r="W51" s="217" t="s">
        <v>287</v>
      </c>
      <c r="X51" s="217"/>
      <c r="Y51" s="217"/>
      <c r="Z51" s="217"/>
      <c r="AA51" s="217"/>
      <c r="AB51" s="217"/>
      <c r="AC51" s="217" t="s">
        <v>287</v>
      </c>
      <c r="AD51" s="217"/>
      <c r="AE51" s="217"/>
      <c r="AF51" s="217"/>
      <c r="AG51" s="217"/>
      <c r="AH51" s="217"/>
    </row>
    <row r="52" spans="1:34" s="11" customFormat="1" ht="19.5" customHeight="1">
      <c r="A52" s="216"/>
      <c r="B52" s="216"/>
      <c r="C52" s="216"/>
      <c r="D52" s="216"/>
      <c r="E52" s="216"/>
      <c r="F52" s="216"/>
      <c r="G52" s="216"/>
      <c r="H52" s="110"/>
      <c r="I52" s="100"/>
      <c r="J52" s="14"/>
      <c r="K52" s="148" t="s">
        <v>207</v>
      </c>
      <c r="L52" s="148"/>
      <c r="M52" s="148"/>
      <c r="N52" s="148"/>
      <c r="O52" s="148"/>
      <c r="P52" s="148"/>
      <c r="Q52" s="222">
        <v>69379</v>
      </c>
      <c r="R52" s="217"/>
      <c r="S52" s="217"/>
      <c r="T52" s="217"/>
      <c r="U52" s="217"/>
      <c r="V52" s="217"/>
      <c r="W52" s="217" t="s">
        <v>287</v>
      </c>
      <c r="X52" s="217"/>
      <c r="Y52" s="217"/>
      <c r="Z52" s="217"/>
      <c r="AA52" s="217"/>
      <c r="AB52" s="217"/>
      <c r="AC52" s="217" t="s">
        <v>287</v>
      </c>
      <c r="AD52" s="217"/>
      <c r="AE52" s="217"/>
      <c r="AF52" s="217"/>
      <c r="AG52" s="217"/>
      <c r="AH52" s="217"/>
    </row>
    <row r="53" spans="1:34" s="11" customFormat="1" ht="9.75" customHeight="1">
      <c r="A53" s="216"/>
      <c r="B53" s="216"/>
      <c r="C53" s="216"/>
      <c r="D53" s="216"/>
      <c r="E53" s="216"/>
      <c r="F53" s="216"/>
      <c r="G53" s="216"/>
      <c r="H53" s="110"/>
      <c r="I53" s="102"/>
      <c r="J53" s="14"/>
      <c r="K53" s="148" t="s">
        <v>303</v>
      </c>
      <c r="L53" s="148"/>
      <c r="M53" s="148"/>
      <c r="N53" s="148"/>
      <c r="O53" s="148"/>
      <c r="P53" s="148"/>
      <c r="Q53" s="222">
        <v>51675</v>
      </c>
      <c r="R53" s="217"/>
      <c r="S53" s="217"/>
      <c r="T53" s="217"/>
      <c r="U53" s="217"/>
      <c r="V53" s="217"/>
      <c r="W53" s="217" t="s">
        <v>287</v>
      </c>
      <c r="X53" s="217"/>
      <c r="Y53" s="217"/>
      <c r="Z53" s="217"/>
      <c r="AA53" s="217"/>
      <c r="AB53" s="217"/>
      <c r="AC53" s="217" t="s">
        <v>24</v>
      </c>
      <c r="AD53" s="217"/>
      <c r="AE53" s="217"/>
      <c r="AF53" s="217"/>
      <c r="AG53" s="217"/>
      <c r="AH53" s="217"/>
    </row>
    <row r="54" spans="1:34" s="11" customFormat="1" ht="9.7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36"/>
      <c r="K54" s="148"/>
      <c r="L54" s="148"/>
      <c r="M54" s="148"/>
      <c r="N54" s="148"/>
      <c r="O54" s="148"/>
      <c r="P54" s="148"/>
      <c r="Q54" s="222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</row>
    <row r="55" spans="1:34" s="11" customFormat="1" ht="9.75" customHeight="1" thickBot="1">
      <c r="A55" s="23"/>
      <c r="B55" s="23"/>
      <c r="C55" s="23"/>
      <c r="D55" s="23"/>
      <c r="E55" s="23"/>
      <c r="F55" s="23"/>
      <c r="G55" s="23"/>
      <c r="H55" s="23"/>
      <c r="I55" s="23"/>
      <c r="J55" s="137"/>
      <c r="K55" s="70"/>
      <c r="L55" s="70"/>
      <c r="M55" s="70"/>
      <c r="N55" s="70"/>
      <c r="O55" s="70"/>
      <c r="P55" s="70"/>
      <c r="Q55" s="71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</row>
    <row r="56" spans="1:34" s="11" customFormat="1" ht="19.5" customHeight="1">
      <c r="A56" s="22" t="s">
        <v>306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2"/>
      <c r="N56" s="62"/>
      <c r="O56" s="62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9"/>
      <c r="AB56" s="209" t="s">
        <v>224</v>
      </c>
      <c r="AC56" s="209"/>
      <c r="AD56" s="209"/>
      <c r="AE56" s="209"/>
      <c r="AF56" s="209"/>
      <c r="AG56" s="209"/>
      <c r="AH56" s="209"/>
    </row>
    <row r="57" spans="1:34" s="11" customFormat="1" ht="19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D57" s="9"/>
      <c r="AE57" s="9"/>
      <c r="AF57" s="225" t="s">
        <v>214</v>
      </c>
      <c r="AG57" s="225"/>
      <c r="AH57" s="225"/>
    </row>
    <row r="58" spans="1:26" s="11" customFormat="1" ht="19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</sheetData>
  <sheetProtection/>
  <mergeCells count="151">
    <mergeCell ref="A1:AH1"/>
    <mergeCell ref="A3:H4"/>
    <mergeCell ref="I3:P4"/>
    <mergeCell ref="Q3:AH3"/>
    <mergeCell ref="Q4:V4"/>
    <mergeCell ref="W4:AB4"/>
    <mergeCell ref="A2:E2"/>
    <mergeCell ref="W9:AB9"/>
    <mergeCell ref="AC9:AH9"/>
    <mergeCell ref="AC4:AH4"/>
    <mergeCell ref="Q6:V7"/>
    <mergeCell ref="AC10:AH10"/>
    <mergeCell ref="J6:O7"/>
    <mergeCell ref="Q11:V11"/>
    <mergeCell ref="W11:AB11"/>
    <mergeCell ref="W6:AB7"/>
    <mergeCell ref="AC6:AH7"/>
    <mergeCell ref="Q8:V8"/>
    <mergeCell ref="W8:AB8"/>
    <mergeCell ref="Q10:V10"/>
    <mergeCell ref="W10:AB10"/>
    <mergeCell ref="AC8:AH8"/>
    <mergeCell ref="Q9:V9"/>
    <mergeCell ref="W14:AB14"/>
    <mergeCell ref="Q15:V15"/>
    <mergeCell ref="W15:AB15"/>
    <mergeCell ref="AC13:AH13"/>
    <mergeCell ref="AC14:AH14"/>
    <mergeCell ref="Q12:V12"/>
    <mergeCell ref="W12:AB12"/>
    <mergeCell ref="AC12:AH12"/>
    <mergeCell ref="AC11:AH11"/>
    <mergeCell ref="K16:P17"/>
    <mergeCell ref="K13:P13"/>
    <mergeCell ref="Q13:V13"/>
    <mergeCell ref="Q16:V17"/>
    <mergeCell ref="K15:P15"/>
    <mergeCell ref="K14:P14"/>
    <mergeCell ref="AC15:AH15"/>
    <mergeCell ref="W13:AB13"/>
    <mergeCell ref="Q14:V14"/>
    <mergeCell ref="Q18:V18"/>
    <mergeCell ref="W18:AB18"/>
    <mergeCell ref="AC18:AH18"/>
    <mergeCell ref="AC16:AH17"/>
    <mergeCell ref="W16:AB17"/>
    <mergeCell ref="K23:P23"/>
    <mergeCell ref="W23:AB23"/>
    <mergeCell ref="AC23:AH23"/>
    <mergeCell ref="AC20:AH21"/>
    <mergeCell ref="K22:P22"/>
    <mergeCell ref="Q19:V19"/>
    <mergeCell ref="W19:AB19"/>
    <mergeCell ref="AC19:AH19"/>
    <mergeCell ref="AC22:AH22"/>
    <mergeCell ref="Q23:V23"/>
    <mergeCell ref="K24:P25"/>
    <mergeCell ref="Q20:V21"/>
    <mergeCell ref="W20:AB21"/>
    <mergeCell ref="J20:O21"/>
    <mergeCell ref="Q22:V22"/>
    <mergeCell ref="W22:AB22"/>
    <mergeCell ref="Q24:V25"/>
    <mergeCell ref="W24:AB25"/>
    <mergeCell ref="AC24:AH25"/>
    <mergeCell ref="Q26:V26"/>
    <mergeCell ref="W26:AB26"/>
    <mergeCell ref="AC26:AH26"/>
    <mergeCell ref="AC38:AH39"/>
    <mergeCell ref="Q27:V27"/>
    <mergeCell ref="W27:AB27"/>
    <mergeCell ref="AC27:AH27"/>
    <mergeCell ref="Q29:V29"/>
    <mergeCell ref="W29:AB29"/>
    <mergeCell ref="AC29:AH29"/>
    <mergeCell ref="Q30:V31"/>
    <mergeCell ref="W30:AB31"/>
    <mergeCell ref="AC30:AH31"/>
    <mergeCell ref="AC34:AH34"/>
    <mergeCell ref="Q36:V37"/>
    <mergeCell ref="W36:AB37"/>
    <mergeCell ref="AC36:AH37"/>
    <mergeCell ref="Q34:V34"/>
    <mergeCell ref="W34:AB34"/>
    <mergeCell ref="Q46:V46"/>
    <mergeCell ref="W46:AB46"/>
    <mergeCell ref="AC46:AH46"/>
    <mergeCell ref="J47:O48"/>
    <mergeCell ref="Q49:V49"/>
    <mergeCell ref="W47:AB48"/>
    <mergeCell ref="W49:AB49"/>
    <mergeCell ref="W51:AB51"/>
    <mergeCell ref="K50:P50"/>
    <mergeCell ref="K51:P51"/>
    <mergeCell ref="AI1:AT1"/>
    <mergeCell ref="AC51:AH51"/>
    <mergeCell ref="AC49:AH49"/>
    <mergeCell ref="Q50:V50"/>
    <mergeCell ref="W50:AB50"/>
    <mergeCell ref="AC50:AH50"/>
    <mergeCell ref="AC47:AH48"/>
    <mergeCell ref="W40:AB40"/>
    <mergeCell ref="Q38:V39"/>
    <mergeCell ref="A37:G38"/>
    <mergeCell ref="AB56:AH56"/>
    <mergeCell ref="AF57:AH57"/>
    <mergeCell ref="K52:P52"/>
    <mergeCell ref="Q52:V52"/>
    <mergeCell ref="W52:AB52"/>
    <mergeCell ref="K53:P54"/>
    <mergeCell ref="Q51:V51"/>
    <mergeCell ref="Q53:V54"/>
    <mergeCell ref="AC41:AH42"/>
    <mergeCell ref="W43:AB43"/>
    <mergeCell ref="W32:AB33"/>
    <mergeCell ref="AC32:AH33"/>
    <mergeCell ref="A31:G33"/>
    <mergeCell ref="AC43:AH43"/>
    <mergeCell ref="AC52:AH52"/>
    <mergeCell ref="W53:AB54"/>
    <mergeCell ref="AC53:AH54"/>
    <mergeCell ref="K26:P26"/>
    <mergeCell ref="A7:G16"/>
    <mergeCell ref="A21:G27"/>
    <mergeCell ref="K32:P33"/>
    <mergeCell ref="Q32:V33"/>
    <mergeCell ref="K8:P8"/>
    <mergeCell ref="K9:P9"/>
    <mergeCell ref="K10:P10"/>
    <mergeCell ref="K11:P11"/>
    <mergeCell ref="K12:P12"/>
    <mergeCell ref="W44:AB45"/>
    <mergeCell ref="AC44:AH45"/>
    <mergeCell ref="W41:AB42"/>
    <mergeCell ref="J36:O37"/>
    <mergeCell ref="Q41:V42"/>
    <mergeCell ref="AC40:AH40"/>
    <mergeCell ref="W38:AB39"/>
    <mergeCell ref="K38:P39"/>
    <mergeCell ref="Q43:V43"/>
    <mergeCell ref="Q40:V40"/>
    <mergeCell ref="K27:P27"/>
    <mergeCell ref="J30:O31"/>
    <mergeCell ref="K44:P45"/>
    <mergeCell ref="Q44:V45"/>
    <mergeCell ref="A42:G44"/>
    <mergeCell ref="A48:G53"/>
    <mergeCell ref="K49:P49"/>
    <mergeCell ref="J41:O42"/>
    <mergeCell ref="K43:P43"/>
    <mergeCell ref="Q47:V48"/>
  </mergeCells>
  <printOptions horizontalCentered="1"/>
  <pageMargins left="0.53" right="0.34" top="0.6692913385826772" bottom="0.2755905511811024" header="0.5118110236220472" footer="0.4724409448818898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16.5" customHeight="1"/>
  <cols>
    <col min="1" max="6" width="3.125" style="11" customWidth="1"/>
    <col min="7" max="8" width="2.125" style="11" customWidth="1"/>
    <col min="9" max="15" width="3.125" style="11" customWidth="1"/>
    <col min="16" max="16" width="4.375" style="11" customWidth="1"/>
    <col min="17" max="34" width="2.875" style="11" customWidth="1"/>
    <col min="35" max="35" width="3.625" style="11" customWidth="1"/>
    <col min="36" max="36" width="11.375" style="11" bestFit="1" customWidth="1"/>
    <col min="37" max="16384" width="3.625" style="11" customWidth="1"/>
  </cols>
  <sheetData>
    <row r="1" spans="1:34" ht="19.5" customHeight="1">
      <c r="A1" s="172" t="s">
        <v>250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5" ht="16.5" customHeight="1" thickBot="1">
      <c r="A2" s="245" t="s">
        <v>2</v>
      </c>
      <c r="B2" s="245"/>
      <c r="C2" s="245"/>
      <c r="D2" s="245"/>
      <c r="E2" s="245"/>
    </row>
    <row r="3" spans="1:34" ht="9.75" customHeight="1">
      <c r="A3" s="195" t="s">
        <v>1</v>
      </c>
      <c r="B3" s="199"/>
      <c r="C3" s="199"/>
      <c r="D3" s="199"/>
      <c r="E3" s="199"/>
      <c r="F3" s="199"/>
      <c r="G3" s="199"/>
      <c r="H3" s="199" t="s">
        <v>45</v>
      </c>
      <c r="I3" s="199"/>
      <c r="J3" s="199"/>
      <c r="K3" s="199"/>
      <c r="L3" s="199"/>
      <c r="M3" s="199"/>
      <c r="N3" s="199"/>
      <c r="O3" s="199"/>
      <c r="P3" s="199"/>
      <c r="Q3" s="195" t="s">
        <v>3</v>
      </c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239"/>
    </row>
    <row r="4" spans="1:34" ht="9.75" customHeight="1">
      <c r="A4" s="243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243"/>
      <c r="R4" s="189"/>
      <c r="S4" s="189"/>
      <c r="T4" s="189"/>
      <c r="U4" s="189"/>
      <c r="V4" s="189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166"/>
    </row>
    <row r="5" spans="1:34" ht="16.5" customHeight="1">
      <c r="A5" s="243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241" t="s">
        <v>232</v>
      </c>
      <c r="R5" s="242"/>
      <c r="S5" s="242"/>
      <c r="T5" s="242"/>
      <c r="U5" s="242"/>
      <c r="V5" s="243"/>
      <c r="W5" s="241" t="s">
        <v>260</v>
      </c>
      <c r="X5" s="242"/>
      <c r="Y5" s="242"/>
      <c r="Z5" s="242"/>
      <c r="AA5" s="242"/>
      <c r="AB5" s="242"/>
      <c r="AC5" s="241" t="s">
        <v>280</v>
      </c>
      <c r="AD5" s="242"/>
      <c r="AE5" s="242"/>
      <c r="AF5" s="242"/>
      <c r="AG5" s="242"/>
      <c r="AH5" s="242"/>
    </row>
    <row r="6" spans="8:34" ht="8.25" customHeight="1">
      <c r="H6" s="9"/>
      <c r="I6" s="259" t="s">
        <v>4</v>
      </c>
      <c r="J6" s="259"/>
      <c r="K6" s="259"/>
      <c r="L6" s="259"/>
      <c r="M6" s="259"/>
      <c r="N6" s="259"/>
      <c r="O6" s="259"/>
      <c r="P6" s="114"/>
      <c r="Q6" s="193">
        <v>27879262</v>
      </c>
      <c r="R6" s="193"/>
      <c r="S6" s="193"/>
      <c r="T6" s="193"/>
      <c r="U6" s="193"/>
      <c r="V6" s="193"/>
      <c r="W6" s="165">
        <v>29862388</v>
      </c>
      <c r="X6" s="165"/>
      <c r="Y6" s="165"/>
      <c r="Z6" s="165"/>
      <c r="AA6" s="165"/>
      <c r="AB6" s="165"/>
      <c r="AC6" s="193">
        <v>30719822</v>
      </c>
      <c r="AD6" s="193"/>
      <c r="AE6" s="193"/>
      <c r="AF6" s="193"/>
      <c r="AG6" s="193"/>
      <c r="AH6" s="193"/>
    </row>
    <row r="7" spans="1:34" ht="9" customHeight="1">
      <c r="A7" s="215" t="s">
        <v>5</v>
      </c>
      <c r="B7" s="215"/>
      <c r="C7" s="215"/>
      <c r="D7" s="215"/>
      <c r="E7" s="215"/>
      <c r="F7" s="215"/>
      <c r="H7" s="18"/>
      <c r="I7" s="153"/>
      <c r="J7" s="153"/>
      <c r="K7" s="153"/>
      <c r="L7" s="153"/>
      <c r="M7" s="153"/>
      <c r="N7" s="153"/>
      <c r="O7" s="153"/>
      <c r="P7" s="127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ht="16.5" customHeight="1">
      <c r="A8" s="215"/>
      <c r="B8" s="215"/>
      <c r="C8" s="215"/>
      <c r="D8" s="215"/>
      <c r="E8" s="215"/>
      <c r="F8" s="215"/>
      <c r="H8" s="12"/>
      <c r="I8" s="9"/>
      <c r="J8" s="148" t="s">
        <v>119</v>
      </c>
      <c r="K8" s="148"/>
      <c r="L8" s="148"/>
      <c r="M8" s="148"/>
      <c r="N8" s="148"/>
      <c r="O8" s="148"/>
      <c r="P8" s="149"/>
      <c r="Q8" s="158">
        <v>44724</v>
      </c>
      <c r="R8" s="158"/>
      <c r="S8" s="158"/>
      <c r="T8" s="158"/>
      <c r="U8" s="158"/>
      <c r="V8" s="158"/>
      <c r="W8" s="158">
        <v>35780</v>
      </c>
      <c r="X8" s="158"/>
      <c r="Y8" s="158"/>
      <c r="Z8" s="158"/>
      <c r="AA8" s="158"/>
      <c r="AB8" s="158"/>
      <c r="AC8" s="158">
        <v>26836</v>
      </c>
      <c r="AD8" s="158"/>
      <c r="AE8" s="158"/>
      <c r="AF8" s="158"/>
      <c r="AG8" s="158"/>
      <c r="AH8" s="158"/>
    </row>
    <row r="9" spans="1:34" ht="16.5" customHeight="1">
      <c r="A9" s="215"/>
      <c r="B9" s="215"/>
      <c r="C9" s="215"/>
      <c r="D9" s="215"/>
      <c r="E9" s="215"/>
      <c r="F9" s="215"/>
      <c r="H9" s="12"/>
      <c r="I9" s="9"/>
      <c r="J9" s="148" t="s">
        <v>120</v>
      </c>
      <c r="K9" s="148"/>
      <c r="L9" s="148"/>
      <c r="M9" s="148"/>
      <c r="N9" s="148"/>
      <c r="O9" s="148"/>
      <c r="P9" s="149"/>
      <c r="Q9" s="158">
        <v>608921</v>
      </c>
      <c r="R9" s="158"/>
      <c r="S9" s="158"/>
      <c r="T9" s="158"/>
      <c r="U9" s="158"/>
      <c r="V9" s="158"/>
      <c r="W9" s="158">
        <v>679337</v>
      </c>
      <c r="X9" s="158"/>
      <c r="Y9" s="158"/>
      <c r="Z9" s="158"/>
      <c r="AA9" s="158"/>
      <c r="AB9" s="158"/>
      <c r="AC9" s="158">
        <v>737738</v>
      </c>
      <c r="AD9" s="158"/>
      <c r="AE9" s="158"/>
      <c r="AF9" s="158"/>
      <c r="AG9" s="158"/>
      <c r="AH9" s="158"/>
    </row>
    <row r="10" spans="1:34" ht="16.5" customHeight="1">
      <c r="A10" s="215"/>
      <c r="B10" s="215"/>
      <c r="C10" s="215"/>
      <c r="D10" s="215"/>
      <c r="E10" s="215"/>
      <c r="F10" s="215"/>
      <c r="H10" s="12"/>
      <c r="I10" s="9"/>
      <c r="J10" s="148" t="s">
        <v>121</v>
      </c>
      <c r="K10" s="148"/>
      <c r="L10" s="148"/>
      <c r="M10" s="148"/>
      <c r="N10" s="148"/>
      <c r="O10" s="148"/>
      <c r="P10" s="149"/>
      <c r="Q10" s="158">
        <v>130341</v>
      </c>
      <c r="R10" s="158"/>
      <c r="S10" s="158"/>
      <c r="T10" s="158"/>
      <c r="U10" s="158"/>
      <c r="V10" s="158"/>
      <c r="W10" s="158">
        <v>66756</v>
      </c>
      <c r="X10" s="158"/>
      <c r="Y10" s="158"/>
      <c r="Z10" s="158"/>
      <c r="AA10" s="158"/>
      <c r="AB10" s="158"/>
      <c r="AC10" s="158">
        <v>46435</v>
      </c>
      <c r="AD10" s="158"/>
      <c r="AE10" s="158"/>
      <c r="AF10" s="158"/>
      <c r="AG10" s="158"/>
      <c r="AH10" s="158"/>
    </row>
    <row r="11" spans="1:34" ht="16.5" customHeight="1">
      <c r="A11" s="215"/>
      <c r="B11" s="215"/>
      <c r="C11" s="215"/>
      <c r="D11" s="215"/>
      <c r="E11" s="215"/>
      <c r="F11" s="215"/>
      <c r="H11" s="12"/>
      <c r="I11" s="9"/>
      <c r="J11" s="148" t="s">
        <v>122</v>
      </c>
      <c r="K11" s="148"/>
      <c r="L11" s="148"/>
      <c r="M11" s="148"/>
      <c r="N11" s="148"/>
      <c r="O11" s="148"/>
      <c r="P11" s="149"/>
      <c r="Q11" s="158">
        <v>1714</v>
      </c>
      <c r="R11" s="158"/>
      <c r="S11" s="158"/>
      <c r="T11" s="158"/>
      <c r="U11" s="158"/>
      <c r="V11" s="158"/>
      <c r="W11" s="158">
        <v>1371</v>
      </c>
      <c r="X11" s="158"/>
      <c r="Y11" s="158"/>
      <c r="Z11" s="158"/>
      <c r="AA11" s="158"/>
      <c r="AB11" s="158"/>
      <c r="AC11" s="158">
        <v>1029</v>
      </c>
      <c r="AD11" s="158"/>
      <c r="AE11" s="158"/>
      <c r="AF11" s="158"/>
      <c r="AG11" s="158"/>
      <c r="AH11" s="158"/>
    </row>
    <row r="12" spans="1:34" ht="16.5" customHeight="1">
      <c r="A12" s="215"/>
      <c r="B12" s="215"/>
      <c r="C12" s="215"/>
      <c r="D12" s="215"/>
      <c r="E12" s="215"/>
      <c r="F12" s="215"/>
      <c r="H12" s="12"/>
      <c r="I12" s="9"/>
      <c r="J12" s="148" t="s">
        <v>237</v>
      </c>
      <c r="K12" s="148"/>
      <c r="L12" s="148"/>
      <c r="M12" s="148"/>
      <c r="N12" s="148"/>
      <c r="O12" s="148"/>
      <c r="P12" s="149"/>
      <c r="Q12" s="158">
        <v>507789</v>
      </c>
      <c r="R12" s="158"/>
      <c r="S12" s="158"/>
      <c r="T12" s="158"/>
      <c r="U12" s="158"/>
      <c r="V12" s="158"/>
      <c r="W12" s="158">
        <v>535394</v>
      </c>
      <c r="X12" s="158"/>
      <c r="Y12" s="158"/>
      <c r="Z12" s="158"/>
      <c r="AA12" s="158"/>
      <c r="AB12" s="158"/>
      <c r="AC12" s="158">
        <v>550260</v>
      </c>
      <c r="AD12" s="158"/>
      <c r="AE12" s="158"/>
      <c r="AF12" s="158"/>
      <c r="AG12" s="158"/>
      <c r="AH12" s="158"/>
    </row>
    <row r="13" spans="1:34" ht="16.5" customHeight="1">
      <c r="A13" s="215"/>
      <c r="B13" s="215"/>
      <c r="C13" s="215"/>
      <c r="D13" s="215"/>
      <c r="E13" s="215"/>
      <c r="F13" s="215"/>
      <c r="H13" s="12"/>
      <c r="I13" s="9"/>
      <c r="J13" s="148" t="s">
        <v>123</v>
      </c>
      <c r="K13" s="148"/>
      <c r="L13" s="148"/>
      <c r="M13" s="148"/>
      <c r="N13" s="148"/>
      <c r="O13" s="148"/>
      <c r="P13" s="149"/>
      <c r="Q13" s="158">
        <v>249239</v>
      </c>
      <c r="R13" s="158"/>
      <c r="S13" s="158"/>
      <c r="T13" s="158"/>
      <c r="U13" s="158"/>
      <c r="V13" s="158"/>
      <c r="W13" s="158">
        <v>218013</v>
      </c>
      <c r="X13" s="158"/>
      <c r="Y13" s="158"/>
      <c r="Z13" s="158"/>
      <c r="AA13" s="158"/>
      <c r="AB13" s="158"/>
      <c r="AC13" s="158">
        <v>185430</v>
      </c>
      <c r="AD13" s="158"/>
      <c r="AE13" s="158"/>
      <c r="AF13" s="158"/>
      <c r="AG13" s="158"/>
      <c r="AH13" s="158"/>
    </row>
    <row r="14" spans="1:34" ht="16.5" customHeight="1">
      <c r="A14" s="215"/>
      <c r="B14" s="215"/>
      <c r="C14" s="215"/>
      <c r="D14" s="215"/>
      <c r="E14" s="215"/>
      <c r="F14" s="215"/>
      <c r="H14" s="12"/>
      <c r="I14" s="9"/>
      <c r="J14" s="148" t="s">
        <v>124</v>
      </c>
      <c r="K14" s="148"/>
      <c r="L14" s="148"/>
      <c r="M14" s="148"/>
      <c r="N14" s="148"/>
      <c r="O14" s="148"/>
      <c r="P14" s="149"/>
      <c r="Q14" s="158">
        <v>53362</v>
      </c>
      <c r="R14" s="158"/>
      <c r="S14" s="158"/>
      <c r="T14" s="158"/>
      <c r="U14" s="158"/>
      <c r="V14" s="158"/>
      <c r="W14" s="158">
        <v>346008</v>
      </c>
      <c r="X14" s="158"/>
      <c r="Y14" s="158"/>
      <c r="Z14" s="158"/>
      <c r="AA14" s="158"/>
      <c r="AB14" s="158"/>
      <c r="AC14" s="158">
        <v>280592</v>
      </c>
      <c r="AD14" s="158"/>
      <c r="AE14" s="158"/>
      <c r="AF14" s="158"/>
      <c r="AG14" s="158"/>
      <c r="AH14" s="158"/>
    </row>
    <row r="15" spans="1:34" ht="16.5" customHeight="1">
      <c r="A15" s="215"/>
      <c r="B15" s="215"/>
      <c r="C15" s="215"/>
      <c r="D15" s="215"/>
      <c r="E15" s="215"/>
      <c r="F15" s="215"/>
      <c r="H15" s="12"/>
      <c r="I15" s="9"/>
      <c r="J15" s="148" t="s">
        <v>125</v>
      </c>
      <c r="K15" s="148"/>
      <c r="L15" s="148"/>
      <c r="M15" s="148"/>
      <c r="N15" s="148"/>
      <c r="O15" s="148"/>
      <c r="P15" s="149"/>
      <c r="Q15" s="158">
        <v>10241738</v>
      </c>
      <c r="R15" s="158"/>
      <c r="S15" s="158"/>
      <c r="T15" s="158"/>
      <c r="U15" s="158"/>
      <c r="V15" s="158"/>
      <c r="W15" s="158">
        <v>10209431</v>
      </c>
      <c r="X15" s="158"/>
      <c r="Y15" s="158"/>
      <c r="Z15" s="158"/>
      <c r="AA15" s="158"/>
      <c r="AB15" s="158"/>
      <c r="AC15" s="158">
        <v>9735765</v>
      </c>
      <c r="AD15" s="158"/>
      <c r="AE15" s="158"/>
      <c r="AF15" s="158"/>
      <c r="AG15" s="158"/>
      <c r="AH15" s="158"/>
    </row>
    <row r="16" spans="1:34" ht="16.5" customHeight="1">
      <c r="A16" s="215"/>
      <c r="B16" s="215"/>
      <c r="C16" s="215"/>
      <c r="D16" s="215"/>
      <c r="E16" s="215"/>
      <c r="F16" s="215"/>
      <c r="H16" s="12"/>
      <c r="I16" s="9"/>
      <c r="J16" s="148" t="s">
        <v>126</v>
      </c>
      <c r="K16" s="148"/>
      <c r="L16" s="148"/>
      <c r="M16" s="148"/>
      <c r="N16" s="148"/>
      <c r="O16" s="148"/>
      <c r="P16" s="149"/>
      <c r="Q16" s="158">
        <v>1892965</v>
      </c>
      <c r="R16" s="158"/>
      <c r="S16" s="158"/>
      <c r="T16" s="158"/>
      <c r="U16" s="158"/>
      <c r="V16" s="158"/>
      <c r="W16" s="158">
        <v>1998176</v>
      </c>
      <c r="X16" s="158"/>
      <c r="Y16" s="158"/>
      <c r="Z16" s="158"/>
      <c r="AA16" s="158"/>
      <c r="AB16" s="158"/>
      <c r="AC16" s="158">
        <v>1941907</v>
      </c>
      <c r="AD16" s="158"/>
      <c r="AE16" s="158"/>
      <c r="AF16" s="158"/>
      <c r="AG16" s="158"/>
      <c r="AH16" s="158"/>
    </row>
    <row r="17" spans="1:34" ht="16.5" customHeight="1">
      <c r="A17" s="215"/>
      <c r="B17" s="215"/>
      <c r="C17" s="215"/>
      <c r="D17" s="215"/>
      <c r="E17" s="215"/>
      <c r="F17" s="215"/>
      <c r="H17" s="12"/>
      <c r="I17" s="9"/>
      <c r="J17" s="148" t="s">
        <v>127</v>
      </c>
      <c r="K17" s="148"/>
      <c r="L17" s="148"/>
      <c r="M17" s="148"/>
      <c r="N17" s="148"/>
      <c r="O17" s="148"/>
      <c r="P17" s="149"/>
      <c r="Q17" s="158">
        <v>274389</v>
      </c>
      <c r="R17" s="158"/>
      <c r="S17" s="158"/>
      <c r="T17" s="158"/>
      <c r="U17" s="158"/>
      <c r="V17" s="158"/>
      <c r="W17" s="158">
        <v>356193</v>
      </c>
      <c r="X17" s="158"/>
      <c r="Y17" s="158"/>
      <c r="Z17" s="158"/>
      <c r="AA17" s="158"/>
      <c r="AB17" s="158"/>
      <c r="AC17" s="158">
        <v>474088</v>
      </c>
      <c r="AD17" s="158"/>
      <c r="AE17" s="158"/>
      <c r="AF17" s="158"/>
      <c r="AG17" s="158"/>
      <c r="AH17" s="158"/>
    </row>
    <row r="18" spans="1:34" ht="16.5" customHeight="1">
      <c r="A18" s="215"/>
      <c r="B18" s="215"/>
      <c r="C18" s="215"/>
      <c r="D18" s="215"/>
      <c r="E18" s="215"/>
      <c r="F18" s="215"/>
      <c r="H18" s="12"/>
      <c r="I18" s="9"/>
      <c r="J18" s="148" t="s">
        <v>128</v>
      </c>
      <c r="K18" s="148"/>
      <c r="L18" s="148"/>
      <c r="M18" s="148"/>
      <c r="N18" s="148"/>
      <c r="O18" s="148"/>
      <c r="P18" s="149"/>
      <c r="Q18" s="158">
        <v>2155079</v>
      </c>
      <c r="R18" s="158"/>
      <c r="S18" s="158"/>
      <c r="T18" s="158"/>
      <c r="U18" s="158"/>
      <c r="V18" s="158"/>
      <c r="W18" s="158">
        <v>1958009</v>
      </c>
      <c r="X18" s="158"/>
      <c r="Y18" s="158"/>
      <c r="Z18" s="158"/>
      <c r="AA18" s="158"/>
      <c r="AB18" s="158"/>
      <c r="AC18" s="158">
        <v>1878534</v>
      </c>
      <c r="AD18" s="158"/>
      <c r="AE18" s="158"/>
      <c r="AF18" s="158"/>
      <c r="AG18" s="158"/>
      <c r="AH18" s="158"/>
    </row>
    <row r="19" spans="1:34" ht="16.5" customHeight="1">
      <c r="A19" s="215"/>
      <c r="B19" s="215"/>
      <c r="C19" s="215"/>
      <c r="D19" s="215"/>
      <c r="E19" s="215"/>
      <c r="F19" s="215"/>
      <c r="H19" s="12"/>
      <c r="I19" s="9"/>
      <c r="J19" s="148" t="s">
        <v>129</v>
      </c>
      <c r="K19" s="148"/>
      <c r="L19" s="148"/>
      <c r="M19" s="148"/>
      <c r="N19" s="148"/>
      <c r="O19" s="148"/>
      <c r="P19" s="149"/>
      <c r="Q19" s="158">
        <v>75296</v>
      </c>
      <c r="R19" s="158"/>
      <c r="S19" s="158"/>
      <c r="T19" s="158"/>
      <c r="U19" s="158"/>
      <c r="V19" s="158"/>
      <c r="W19" s="158">
        <v>52926</v>
      </c>
      <c r="X19" s="158"/>
      <c r="Y19" s="158"/>
      <c r="Z19" s="158"/>
      <c r="AA19" s="158"/>
      <c r="AB19" s="158"/>
      <c r="AC19" s="158">
        <v>39681</v>
      </c>
      <c r="AD19" s="158"/>
      <c r="AE19" s="158"/>
      <c r="AF19" s="158"/>
      <c r="AG19" s="158"/>
      <c r="AH19" s="158"/>
    </row>
    <row r="20" spans="1:34" ht="16.5" customHeight="1">
      <c r="A20" s="215"/>
      <c r="B20" s="215"/>
      <c r="C20" s="215"/>
      <c r="D20" s="215"/>
      <c r="E20" s="215"/>
      <c r="F20" s="215"/>
      <c r="H20" s="12"/>
      <c r="I20" s="9"/>
      <c r="J20" s="152" t="s">
        <v>130</v>
      </c>
      <c r="K20" s="152"/>
      <c r="L20" s="152"/>
      <c r="M20" s="152"/>
      <c r="N20" s="152"/>
      <c r="O20" s="152"/>
      <c r="P20" s="180"/>
      <c r="Q20" s="158">
        <v>3041285</v>
      </c>
      <c r="R20" s="158"/>
      <c r="S20" s="158"/>
      <c r="T20" s="158"/>
      <c r="U20" s="158"/>
      <c r="V20" s="158"/>
      <c r="W20" s="158">
        <v>2788492</v>
      </c>
      <c r="X20" s="158"/>
      <c r="Y20" s="158"/>
      <c r="Z20" s="158"/>
      <c r="AA20" s="158"/>
      <c r="AB20" s="158"/>
      <c r="AC20" s="158">
        <v>2525110</v>
      </c>
      <c r="AD20" s="158"/>
      <c r="AE20" s="158"/>
      <c r="AF20" s="158"/>
      <c r="AG20" s="158"/>
      <c r="AH20" s="158"/>
    </row>
    <row r="21" spans="1:42" ht="16.5" customHeight="1">
      <c r="A21" s="215"/>
      <c r="B21" s="215"/>
      <c r="C21" s="215"/>
      <c r="D21" s="215"/>
      <c r="E21" s="215"/>
      <c r="F21" s="215"/>
      <c r="H21" s="12"/>
      <c r="I21" s="9"/>
      <c r="J21" s="152" t="s">
        <v>131</v>
      </c>
      <c r="K21" s="152"/>
      <c r="L21" s="152"/>
      <c r="M21" s="152"/>
      <c r="N21" s="152"/>
      <c r="O21" s="152"/>
      <c r="P21" s="180"/>
      <c r="Q21" s="158">
        <v>578249</v>
      </c>
      <c r="R21" s="158"/>
      <c r="S21" s="158"/>
      <c r="T21" s="158"/>
      <c r="U21" s="158"/>
      <c r="V21" s="158"/>
      <c r="W21" s="158">
        <v>530754</v>
      </c>
      <c r="X21" s="158"/>
      <c r="Y21" s="158"/>
      <c r="Z21" s="158"/>
      <c r="AA21" s="158"/>
      <c r="AB21" s="158"/>
      <c r="AC21" s="158">
        <v>482304</v>
      </c>
      <c r="AD21" s="158"/>
      <c r="AE21" s="158"/>
      <c r="AF21" s="158"/>
      <c r="AG21" s="158"/>
      <c r="AH21" s="158"/>
      <c r="AI21" s="13"/>
      <c r="AJ21" s="13"/>
      <c r="AK21" s="15"/>
      <c r="AL21" s="15"/>
      <c r="AM21" s="15"/>
      <c r="AN21" s="15"/>
      <c r="AO21" s="15"/>
      <c r="AP21" s="15"/>
    </row>
    <row r="22" spans="1:34" ht="9" customHeight="1">
      <c r="A22" s="215"/>
      <c r="B22" s="215"/>
      <c r="C22" s="215"/>
      <c r="D22" s="215"/>
      <c r="E22" s="215"/>
      <c r="F22" s="215"/>
      <c r="H22" s="12"/>
      <c r="I22" s="9"/>
      <c r="J22" s="148" t="s">
        <v>132</v>
      </c>
      <c r="K22" s="148"/>
      <c r="L22" s="148"/>
      <c r="M22" s="148"/>
      <c r="N22" s="148"/>
      <c r="O22" s="148"/>
      <c r="P22" s="149"/>
      <c r="Q22" s="158">
        <v>8024171</v>
      </c>
      <c r="R22" s="158"/>
      <c r="S22" s="158"/>
      <c r="T22" s="158"/>
      <c r="U22" s="158"/>
      <c r="V22" s="158"/>
      <c r="W22" s="158">
        <v>8834648</v>
      </c>
      <c r="X22" s="260"/>
      <c r="Y22" s="260"/>
      <c r="Z22" s="260"/>
      <c r="AA22" s="260"/>
      <c r="AB22" s="260"/>
      <c r="AC22" s="158">
        <v>9486613</v>
      </c>
      <c r="AD22" s="158"/>
      <c r="AE22" s="158"/>
      <c r="AF22" s="158"/>
      <c r="AG22" s="158"/>
      <c r="AH22" s="158"/>
    </row>
    <row r="23" spans="1:34" ht="8.25" customHeight="1">
      <c r="A23" s="215"/>
      <c r="B23" s="215"/>
      <c r="C23" s="215"/>
      <c r="D23" s="215"/>
      <c r="E23" s="215"/>
      <c r="F23" s="215"/>
      <c r="H23" s="12"/>
      <c r="I23" s="42"/>
      <c r="J23" s="148"/>
      <c r="K23" s="148"/>
      <c r="L23" s="148"/>
      <c r="M23" s="148"/>
      <c r="N23" s="148"/>
      <c r="O23" s="148"/>
      <c r="P23" s="149"/>
      <c r="Q23" s="158"/>
      <c r="R23" s="158"/>
      <c r="S23" s="158"/>
      <c r="T23" s="158"/>
      <c r="U23" s="158"/>
      <c r="V23" s="158"/>
      <c r="W23" s="260"/>
      <c r="X23" s="260"/>
      <c r="Y23" s="260"/>
      <c r="Z23" s="260"/>
      <c r="AA23" s="260"/>
      <c r="AB23" s="260"/>
      <c r="AC23" s="158"/>
      <c r="AD23" s="158"/>
      <c r="AE23" s="158"/>
      <c r="AF23" s="158"/>
      <c r="AG23" s="158"/>
      <c r="AH23" s="158"/>
    </row>
    <row r="24" spans="1:34" ht="9" customHeight="1">
      <c r="A24" s="215"/>
      <c r="B24" s="215"/>
      <c r="C24" s="215"/>
      <c r="D24" s="215"/>
      <c r="E24" s="215"/>
      <c r="F24" s="215"/>
      <c r="H24" s="12"/>
      <c r="I24" s="9"/>
      <c r="J24" s="148" t="s">
        <v>261</v>
      </c>
      <c r="K24" s="148"/>
      <c r="L24" s="148"/>
      <c r="M24" s="148"/>
      <c r="N24" s="148"/>
      <c r="O24" s="148"/>
      <c r="P24" s="149"/>
      <c r="Q24" s="158" t="s">
        <v>24</v>
      </c>
      <c r="R24" s="158"/>
      <c r="S24" s="158"/>
      <c r="T24" s="158"/>
      <c r="U24" s="158"/>
      <c r="V24" s="158"/>
      <c r="W24" s="158">
        <v>1212100</v>
      </c>
      <c r="X24" s="158"/>
      <c r="Y24" s="158"/>
      <c r="Z24" s="158"/>
      <c r="AA24" s="158"/>
      <c r="AB24" s="158"/>
      <c r="AC24" s="158">
        <v>2288500</v>
      </c>
      <c r="AD24" s="158"/>
      <c r="AE24" s="158"/>
      <c r="AF24" s="158"/>
      <c r="AG24" s="158"/>
      <c r="AH24" s="158"/>
    </row>
    <row r="25" spans="1:34" ht="9" customHeight="1">
      <c r="A25" s="215"/>
      <c r="B25" s="215"/>
      <c r="C25" s="215"/>
      <c r="D25" s="215"/>
      <c r="E25" s="215"/>
      <c r="F25" s="215"/>
      <c r="H25" s="12"/>
      <c r="I25" s="9"/>
      <c r="J25" s="148"/>
      <c r="K25" s="148"/>
      <c r="L25" s="148"/>
      <c r="M25" s="148"/>
      <c r="N25" s="148"/>
      <c r="O25" s="148"/>
      <c r="P25" s="149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</row>
    <row r="26" spans="1:34" ht="9" customHeight="1">
      <c r="A26" s="215"/>
      <c r="B26" s="215"/>
      <c r="C26" s="215"/>
      <c r="D26" s="215"/>
      <c r="E26" s="215"/>
      <c r="F26" s="215"/>
      <c r="H26" s="19"/>
      <c r="I26" s="9"/>
      <c r="J26" s="148" t="s">
        <v>262</v>
      </c>
      <c r="K26" s="148"/>
      <c r="L26" s="148"/>
      <c r="M26" s="148"/>
      <c r="N26" s="148"/>
      <c r="O26" s="148"/>
      <c r="P26" s="149"/>
      <c r="Q26" s="158" t="s">
        <v>24</v>
      </c>
      <c r="R26" s="158"/>
      <c r="S26" s="158"/>
      <c r="T26" s="158"/>
      <c r="U26" s="158"/>
      <c r="V26" s="158"/>
      <c r="W26" s="158">
        <v>39000</v>
      </c>
      <c r="X26" s="260"/>
      <c r="Y26" s="260"/>
      <c r="Z26" s="260"/>
      <c r="AA26" s="260"/>
      <c r="AB26" s="260"/>
      <c r="AC26" s="158">
        <v>39000</v>
      </c>
      <c r="AD26" s="260"/>
      <c r="AE26" s="260"/>
      <c r="AF26" s="260"/>
      <c r="AG26" s="260"/>
      <c r="AH26" s="260"/>
    </row>
    <row r="27" spans="8:34" ht="9" customHeight="1">
      <c r="H27" s="9"/>
      <c r="I27" s="42"/>
      <c r="J27" s="148"/>
      <c r="K27" s="148"/>
      <c r="L27" s="148"/>
      <c r="M27" s="148"/>
      <c r="N27" s="148"/>
      <c r="O27" s="148"/>
      <c r="P27" s="149"/>
      <c r="Q27" s="158"/>
      <c r="R27" s="158"/>
      <c r="S27" s="158"/>
      <c r="T27" s="158"/>
      <c r="U27" s="158"/>
      <c r="V27" s="158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</row>
    <row r="28" spans="8:34" ht="16.5" customHeight="1">
      <c r="H28" s="9"/>
      <c r="I28" s="9"/>
      <c r="J28" s="9"/>
      <c r="K28" s="9"/>
      <c r="L28" s="9"/>
      <c r="M28" s="9"/>
      <c r="N28" s="9"/>
      <c r="O28" s="9"/>
      <c r="P28" s="10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</row>
    <row r="29" spans="8:34" ht="9" customHeight="1">
      <c r="H29" s="9"/>
      <c r="I29" s="153" t="s">
        <v>4</v>
      </c>
      <c r="J29" s="153"/>
      <c r="K29" s="153"/>
      <c r="L29" s="153"/>
      <c r="M29" s="153"/>
      <c r="N29" s="153"/>
      <c r="O29" s="153"/>
      <c r="P29" s="127"/>
      <c r="Q29" s="165">
        <f>SUM(Q31:V35)</f>
        <v>11021322</v>
      </c>
      <c r="R29" s="165"/>
      <c r="S29" s="165"/>
      <c r="T29" s="165"/>
      <c r="U29" s="165"/>
      <c r="V29" s="165"/>
      <c r="W29" s="165">
        <f>SUM(W31:AB35)</f>
        <v>10558272</v>
      </c>
      <c r="X29" s="165"/>
      <c r="Y29" s="165"/>
      <c r="Z29" s="165"/>
      <c r="AA29" s="165"/>
      <c r="AB29" s="165"/>
      <c r="AC29" s="165">
        <v>10554685</v>
      </c>
      <c r="AD29" s="165"/>
      <c r="AE29" s="165"/>
      <c r="AF29" s="165"/>
      <c r="AG29" s="165"/>
      <c r="AH29" s="165"/>
    </row>
    <row r="30" spans="1:34" ht="9" customHeight="1">
      <c r="A30" s="215" t="s">
        <v>133</v>
      </c>
      <c r="B30" s="215"/>
      <c r="C30" s="215"/>
      <c r="D30" s="215"/>
      <c r="E30" s="215"/>
      <c r="F30" s="215"/>
      <c r="H30" s="18"/>
      <c r="I30" s="153"/>
      <c r="J30" s="153"/>
      <c r="K30" s="153"/>
      <c r="L30" s="153"/>
      <c r="M30" s="153"/>
      <c r="N30" s="153"/>
      <c r="O30" s="153"/>
      <c r="P30" s="127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</row>
    <row r="31" spans="1:34" ht="18" customHeight="1">
      <c r="A31" s="215"/>
      <c r="B31" s="215"/>
      <c r="C31" s="215"/>
      <c r="D31" s="215"/>
      <c r="E31" s="215"/>
      <c r="F31" s="215"/>
      <c r="H31" s="12"/>
      <c r="I31" s="9"/>
      <c r="J31" s="152" t="s">
        <v>134</v>
      </c>
      <c r="K31" s="152"/>
      <c r="L31" s="152"/>
      <c r="M31" s="152"/>
      <c r="N31" s="152"/>
      <c r="O31" s="152"/>
      <c r="P31" s="180"/>
      <c r="Q31" s="158">
        <v>10584926</v>
      </c>
      <c r="R31" s="158"/>
      <c r="S31" s="158"/>
      <c r="T31" s="158"/>
      <c r="U31" s="158"/>
      <c r="V31" s="158"/>
      <c r="W31" s="158">
        <v>10543905</v>
      </c>
      <c r="X31" s="158"/>
      <c r="Y31" s="158"/>
      <c r="Z31" s="158"/>
      <c r="AA31" s="158"/>
      <c r="AB31" s="158"/>
      <c r="AC31" s="158">
        <v>10554685</v>
      </c>
      <c r="AD31" s="158"/>
      <c r="AE31" s="158"/>
      <c r="AF31" s="158"/>
      <c r="AG31" s="158"/>
      <c r="AH31" s="158"/>
    </row>
    <row r="32" spans="1:34" ht="18" customHeight="1">
      <c r="A32" s="215"/>
      <c r="B32" s="215"/>
      <c r="C32" s="215"/>
      <c r="D32" s="215"/>
      <c r="E32" s="215"/>
      <c r="F32" s="215"/>
      <c r="H32" s="12"/>
      <c r="I32" s="9"/>
      <c r="J32" s="257" t="s">
        <v>135</v>
      </c>
      <c r="K32" s="257"/>
      <c r="L32" s="257"/>
      <c r="M32" s="257"/>
      <c r="N32" s="257"/>
      <c r="O32" s="257"/>
      <c r="P32" s="258"/>
      <c r="Q32" s="158">
        <v>26090</v>
      </c>
      <c r="R32" s="158"/>
      <c r="S32" s="158"/>
      <c r="T32" s="158"/>
      <c r="U32" s="158"/>
      <c r="V32" s="158"/>
      <c r="W32" s="158" t="s">
        <v>291</v>
      </c>
      <c r="X32" s="158"/>
      <c r="Y32" s="158"/>
      <c r="Z32" s="158"/>
      <c r="AA32" s="158"/>
      <c r="AB32" s="158"/>
      <c r="AC32" s="158" t="s">
        <v>292</v>
      </c>
      <c r="AD32" s="158"/>
      <c r="AE32" s="158"/>
      <c r="AF32" s="158"/>
      <c r="AG32" s="158"/>
      <c r="AH32" s="158"/>
    </row>
    <row r="33" spans="1:34" ht="18" customHeight="1">
      <c r="A33" s="215"/>
      <c r="B33" s="215"/>
      <c r="C33" s="215"/>
      <c r="D33" s="215"/>
      <c r="E33" s="215"/>
      <c r="F33" s="215"/>
      <c r="H33" s="12"/>
      <c r="I33" s="9"/>
      <c r="J33" s="152" t="s">
        <v>263</v>
      </c>
      <c r="K33" s="152"/>
      <c r="L33" s="152"/>
      <c r="M33" s="152"/>
      <c r="N33" s="152"/>
      <c r="O33" s="152"/>
      <c r="P33" s="152"/>
      <c r="Q33" s="159">
        <v>57900</v>
      </c>
      <c r="R33" s="158"/>
      <c r="S33" s="158"/>
      <c r="T33" s="158"/>
      <c r="U33" s="158"/>
      <c r="V33" s="158"/>
      <c r="W33" s="158">
        <v>14367</v>
      </c>
      <c r="X33" s="158"/>
      <c r="Y33" s="158"/>
      <c r="Z33" s="158"/>
      <c r="AA33" s="158"/>
      <c r="AB33" s="158"/>
      <c r="AC33" s="158" t="s">
        <v>293</v>
      </c>
      <c r="AD33" s="158"/>
      <c r="AE33" s="158"/>
      <c r="AF33" s="158"/>
      <c r="AG33" s="158"/>
      <c r="AH33" s="158"/>
    </row>
    <row r="34" spans="1:34" ht="9" customHeight="1">
      <c r="A34" s="215"/>
      <c r="B34" s="215"/>
      <c r="C34" s="215"/>
      <c r="D34" s="215"/>
      <c r="E34" s="215"/>
      <c r="F34" s="215"/>
      <c r="H34" s="19"/>
      <c r="I34" s="9"/>
      <c r="J34" s="148" t="s">
        <v>264</v>
      </c>
      <c r="K34" s="148"/>
      <c r="L34" s="148"/>
      <c r="M34" s="148"/>
      <c r="N34" s="148"/>
      <c r="O34" s="148"/>
      <c r="P34" s="148"/>
      <c r="Q34" s="159">
        <v>352406</v>
      </c>
      <c r="R34" s="158"/>
      <c r="S34" s="158"/>
      <c r="T34" s="158"/>
      <c r="U34" s="158"/>
      <c r="V34" s="158"/>
      <c r="W34" s="158" t="s">
        <v>294</v>
      </c>
      <c r="X34" s="158"/>
      <c r="Y34" s="158"/>
      <c r="Z34" s="158"/>
      <c r="AA34" s="158"/>
      <c r="AB34" s="158"/>
      <c r="AC34" s="158" t="s">
        <v>24</v>
      </c>
      <c r="AD34" s="158"/>
      <c r="AE34" s="158"/>
      <c r="AF34" s="158"/>
      <c r="AG34" s="158"/>
      <c r="AH34" s="158"/>
    </row>
    <row r="35" spans="8:34" ht="9" customHeight="1">
      <c r="H35" s="9"/>
      <c r="I35" s="42"/>
      <c r="J35" s="148"/>
      <c r="K35" s="148"/>
      <c r="L35" s="148"/>
      <c r="M35" s="148"/>
      <c r="N35" s="148"/>
      <c r="O35" s="148"/>
      <c r="P35" s="148"/>
      <c r="Q35" s="159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</row>
    <row r="36" spans="17:34" ht="16.5" customHeight="1">
      <c r="Q36" s="159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</row>
    <row r="37" spans="1:34" ht="9" customHeight="1">
      <c r="A37" s="9"/>
      <c r="B37" s="9"/>
      <c r="C37" s="9"/>
      <c r="D37" s="9"/>
      <c r="E37" s="9"/>
      <c r="F37" s="9"/>
      <c r="G37" s="9"/>
      <c r="H37" s="9"/>
      <c r="I37" s="212" t="s">
        <v>4</v>
      </c>
      <c r="J37" s="212"/>
      <c r="K37" s="212"/>
      <c r="L37" s="212"/>
      <c r="M37" s="212"/>
      <c r="N37" s="212"/>
      <c r="O37" s="212"/>
      <c r="P37" s="126"/>
      <c r="Q37" s="181">
        <f>SUM(Q39)</f>
        <v>5793440</v>
      </c>
      <c r="R37" s="165"/>
      <c r="S37" s="165"/>
      <c r="T37" s="165"/>
      <c r="U37" s="165"/>
      <c r="V37" s="165"/>
      <c r="W37" s="165">
        <f>SUM(W39)</f>
        <v>5308659</v>
      </c>
      <c r="X37" s="165"/>
      <c r="Y37" s="165"/>
      <c r="Z37" s="165"/>
      <c r="AA37" s="165"/>
      <c r="AB37" s="165"/>
      <c r="AC37" s="165">
        <f>SUM(AC39)</f>
        <v>5156219</v>
      </c>
      <c r="AD37" s="165"/>
      <c r="AE37" s="165"/>
      <c r="AF37" s="165"/>
      <c r="AG37" s="165"/>
      <c r="AH37" s="165"/>
    </row>
    <row r="38" spans="1:34" ht="9" customHeight="1">
      <c r="A38" s="246" t="s">
        <v>229</v>
      </c>
      <c r="B38" s="246"/>
      <c r="C38" s="246"/>
      <c r="D38" s="246"/>
      <c r="E38" s="246"/>
      <c r="F38" s="246"/>
      <c r="G38" s="9"/>
      <c r="H38" s="18"/>
      <c r="I38" s="212"/>
      <c r="J38" s="212"/>
      <c r="K38" s="212"/>
      <c r="L38" s="212"/>
      <c r="M38" s="212"/>
      <c r="N38" s="212"/>
      <c r="O38" s="212"/>
      <c r="P38" s="126"/>
      <c r="Q38" s="181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</row>
    <row r="39" spans="1:34" ht="9" customHeight="1">
      <c r="A39" s="246"/>
      <c r="B39" s="246"/>
      <c r="C39" s="246"/>
      <c r="D39" s="246"/>
      <c r="E39" s="246"/>
      <c r="F39" s="246"/>
      <c r="G39" s="9"/>
      <c r="H39" s="19"/>
      <c r="J39" s="148" t="s">
        <v>14</v>
      </c>
      <c r="K39" s="148"/>
      <c r="L39" s="148"/>
      <c r="M39" s="148"/>
      <c r="N39" s="148"/>
      <c r="O39" s="148"/>
      <c r="P39" s="148"/>
      <c r="Q39" s="159">
        <v>5793440</v>
      </c>
      <c r="R39" s="158"/>
      <c r="S39" s="158"/>
      <c r="T39" s="158"/>
      <c r="U39" s="158"/>
      <c r="V39" s="158"/>
      <c r="W39" s="158">
        <v>5308659</v>
      </c>
      <c r="X39" s="158"/>
      <c r="Y39" s="158"/>
      <c r="Z39" s="158"/>
      <c r="AA39" s="158"/>
      <c r="AB39" s="158"/>
      <c r="AC39" s="158">
        <v>5156219</v>
      </c>
      <c r="AD39" s="158"/>
      <c r="AE39" s="158"/>
      <c r="AF39" s="158"/>
      <c r="AG39" s="158"/>
      <c r="AH39" s="158"/>
    </row>
    <row r="40" spans="1:34" ht="9" customHeight="1">
      <c r="A40" s="9"/>
      <c r="B40" s="9"/>
      <c r="C40" s="9"/>
      <c r="D40" s="9"/>
      <c r="E40" s="9"/>
      <c r="F40" s="9"/>
      <c r="G40" s="9"/>
      <c r="H40" s="9"/>
      <c r="I40" s="42"/>
      <c r="J40" s="148"/>
      <c r="K40" s="148"/>
      <c r="L40" s="148"/>
      <c r="M40" s="148"/>
      <c r="N40" s="148"/>
      <c r="O40" s="148"/>
      <c r="P40" s="148"/>
      <c r="Q40" s="159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</row>
    <row r="41" spans="1:34" s="9" customFormat="1" ht="9" customHeight="1" thickBot="1">
      <c r="A41" s="23"/>
      <c r="B41" s="23"/>
      <c r="C41" s="23"/>
      <c r="D41" s="23"/>
      <c r="E41" s="23"/>
      <c r="F41" s="23"/>
      <c r="G41" s="23"/>
      <c r="H41" s="23"/>
      <c r="I41" s="39"/>
      <c r="J41" s="70"/>
      <c r="K41" s="70"/>
      <c r="L41" s="70"/>
      <c r="M41" s="70"/>
      <c r="N41" s="70"/>
      <c r="O41" s="70"/>
      <c r="P41" s="70"/>
      <c r="Q41" s="71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 ht="16.5" customHeight="1">
      <c r="A42" s="22" t="s">
        <v>306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R42" s="25"/>
      <c r="S42" s="25"/>
      <c r="T42" s="25"/>
      <c r="U42" s="25"/>
      <c r="V42" s="25"/>
      <c r="W42" s="9"/>
      <c r="X42" s="9"/>
      <c r="Y42" s="9"/>
      <c r="Z42" s="9"/>
      <c r="AA42" s="9"/>
      <c r="AB42" s="209" t="s">
        <v>223</v>
      </c>
      <c r="AC42" s="209"/>
      <c r="AD42" s="209"/>
      <c r="AE42" s="209"/>
      <c r="AF42" s="209"/>
      <c r="AG42" s="209"/>
      <c r="AH42" s="209"/>
    </row>
    <row r="43" spans="1:34" ht="16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R43" s="24"/>
      <c r="S43" s="24"/>
      <c r="T43" s="24"/>
      <c r="U43" s="24"/>
      <c r="V43" s="24"/>
      <c r="AD43" s="9"/>
      <c r="AE43" s="9"/>
      <c r="AF43" s="225" t="s">
        <v>6</v>
      </c>
      <c r="AG43" s="225"/>
      <c r="AH43" s="225"/>
    </row>
    <row r="44" spans="2:16" ht="16.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34" ht="16.5" customHeight="1">
      <c r="A45" s="172" t="s">
        <v>251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</row>
    <row r="46" spans="1:6" ht="16.5" customHeight="1" thickBot="1">
      <c r="A46" s="245" t="s">
        <v>25</v>
      </c>
      <c r="B46" s="245"/>
      <c r="C46" s="245"/>
      <c r="D46" s="245"/>
      <c r="E46" s="245"/>
      <c r="F46" s="245"/>
    </row>
    <row r="47" spans="1:34" ht="16.5" customHeight="1">
      <c r="A47" s="240" t="s">
        <v>222</v>
      </c>
      <c r="B47" s="240"/>
      <c r="C47" s="240"/>
      <c r="D47" s="240"/>
      <c r="E47" s="240"/>
      <c r="F47" s="240"/>
      <c r="G47" s="240"/>
      <c r="H47" s="195"/>
      <c r="I47" s="239" t="s">
        <v>26</v>
      </c>
      <c r="J47" s="240"/>
      <c r="K47" s="240"/>
      <c r="L47" s="240"/>
      <c r="M47" s="240"/>
      <c r="N47" s="195"/>
      <c r="O47" s="239" t="s">
        <v>27</v>
      </c>
      <c r="P47" s="240"/>
      <c r="Q47" s="240"/>
      <c r="R47" s="240"/>
      <c r="S47" s="240"/>
      <c r="T47" s="240"/>
      <c r="U47" s="195"/>
      <c r="V47" s="239" t="s">
        <v>28</v>
      </c>
      <c r="W47" s="240"/>
      <c r="X47" s="240"/>
      <c r="Y47" s="240"/>
      <c r="Z47" s="240"/>
      <c r="AA47" s="240"/>
      <c r="AB47" s="195"/>
      <c r="AC47" s="239" t="s">
        <v>29</v>
      </c>
      <c r="AD47" s="240"/>
      <c r="AE47" s="240"/>
      <c r="AF47" s="240"/>
      <c r="AG47" s="240"/>
      <c r="AH47" s="240"/>
    </row>
    <row r="48" spans="1:34" ht="16.5" customHeight="1">
      <c r="A48" s="251" t="s">
        <v>30</v>
      </c>
      <c r="B48" s="251"/>
      <c r="C48" s="251"/>
      <c r="D48" s="5" t="s">
        <v>31</v>
      </c>
      <c r="E48" s="6" t="s">
        <v>234</v>
      </c>
      <c r="F48" s="164" t="s">
        <v>230</v>
      </c>
      <c r="G48" s="164"/>
      <c r="H48" s="164"/>
      <c r="I48" s="159">
        <v>43</v>
      </c>
      <c r="J48" s="158"/>
      <c r="K48" s="158"/>
      <c r="L48" s="158"/>
      <c r="M48" s="158"/>
      <c r="N48" s="158"/>
      <c r="O48" s="158">
        <v>58904</v>
      </c>
      <c r="P48" s="158"/>
      <c r="Q48" s="158"/>
      <c r="R48" s="158"/>
      <c r="S48" s="158"/>
      <c r="T48" s="158"/>
      <c r="U48" s="158"/>
      <c r="V48" s="249">
        <v>11356387</v>
      </c>
      <c r="W48" s="249"/>
      <c r="X48" s="249"/>
      <c r="Y48" s="249"/>
      <c r="Z48" s="249"/>
      <c r="AA48" s="249"/>
      <c r="AB48" s="249"/>
      <c r="AC48" s="158">
        <v>11356387</v>
      </c>
      <c r="AD48" s="158"/>
      <c r="AE48" s="158"/>
      <c r="AF48" s="158"/>
      <c r="AG48" s="158"/>
      <c r="AH48" s="158"/>
    </row>
    <row r="49" spans="1:34" ht="16.5" customHeight="1">
      <c r="A49" s="246"/>
      <c r="B49" s="246"/>
      <c r="C49" s="246"/>
      <c r="D49" s="5" t="s">
        <v>31</v>
      </c>
      <c r="E49" s="6" t="s">
        <v>254</v>
      </c>
      <c r="F49" s="164"/>
      <c r="G49" s="164"/>
      <c r="H49" s="252"/>
      <c r="I49" s="159">
        <v>85</v>
      </c>
      <c r="J49" s="158"/>
      <c r="K49" s="158"/>
      <c r="L49" s="158"/>
      <c r="M49" s="158"/>
      <c r="N49" s="158"/>
      <c r="O49" s="158">
        <v>130054</v>
      </c>
      <c r="P49" s="158"/>
      <c r="Q49" s="158"/>
      <c r="R49" s="158"/>
      <c r="S49" s="158"/>
      <c r="T49" s="158"/>
      <c r="U49" s="158"/>
      <c r="V49" s="249">
        <v>22548061</v>
      </c>
      <c r="W49" s="249"/>
      <c r="X49" s="249"/>
      <c r="Y49" s="249"/>
      <c r="Z49" s="249"/>
      <c r="AA49" s="249"/>
      <c r="AB49" s="249"/>
      <c r="AC49" s="158">
        <v>22548061</v>
      </c>
      <c r="AD49" s="158"/>
      <c r="AE49" s="158"/>
      <c r="AF49" s="158"/>
      <c r="AG49" s="158"/>
      <c r="AH49" s="158"/>
    </row>
    <row r="50" spans="1:34" ht="16.5" customHeight="1">
      <c r="A50" s="253"/>
      <c r="B50" s="253"/>
      <c r="C50" s="253"/>
      <c r="D50" s="57" t="s">
        <v>273</v>
      </c>
      <c r="E50" s="58" t="s">
        <v>274</v>
      </c>
      <c r="F50" s="254"/>
      <c r="G50" s="254"/>
      <c r="H50" s="254"/>
      <c r="I50" s="247">
        <v>70</v>
      </c>
      <c r="J50" s="248"/>
      <c r="K50" s="248"/>
      <c r="L50" s="248"/>
      <c r="M50" s="248"/>
      <c r="N50" s="248"/>
      <c r="O50" s="248">
        <f>SUM(O52:U63)</f>
        <v>101339</v>
      </c>
      <c r="P50" s="248"/>
      <c r="Q50" s="248"/>
      <c r="R50" s="248"/>
      <c r="S50" s="248"/>
      <c r="T50" s="248"/>
      <c r="U50" s="248"/>
      <c r="V50" s="250">
        <v>12069077</v>
      </c>
      <c r="W50" s="250"/>
      <c r="X50" s="250"/>
      <c r="Y50" s="250"/>
      <c r="Z50" s="250"/>
      <c r="AA50" s="250"/>
      <c r="AB50" s="250"/>
      <c r="AC50" s="248">
        <f>AC63</f>
        <v>12069077</v>
      </c>
      <c r="AD50" s="248"/>
      <c r="AE50" s="248"/>
      <c r="AF50" s="248"/>
      <c r="AG50" s="248"/>
      <c r="AH50" s="248"/>
    </row>
    <row r="51" spans="1:34" ht="16.5" customHeight="1">
      <c r="A51" s="9"/>
      <c r="B51" s="9"/>
      <c r="C51" s="9"/>
      <c r="D51" s="9"/>
      <c r="E51" s="9"/>
      <c r="F51" s="9"/>
      <c r="G51" s="9"/>
      <c r="H51" s="9"/>
      <c r="I51" s="43"/>
      <c r="J51" s="7"/>
      <c r="K51" s="7"/>
      <c r="L51" s="7"/>
      <c r="M51" s="7"/>
      <c r="N51" s="9"/>
      <c r="O51" s="7"/>
      <c r="P51" s="7"/>
      <c r="Q51" s="7"/>
      <c r="R51" s="7"/>
      <c r="S51" s="7"/>
      <c r="T51" s="9"/>
      <c r="U51" s="9"/>
      <c r="V51" s="164"/>
      <c r="W51" s="164"/>
      <c r="X51" s="164"/>
      <c r="Y51" s="164"/>
      <c r="Z51" s="164"/>
      <c r="AA51" s="164"/>
      <c r="AB51" s="164"/>
      <c r="AC51" s="9"/>
      <c r="AD51" s="7"/>
      <c r="AE51" s="7"/>
      <c r="AF51" s="7"/>
      <c r="AG51" s="7"/>
      <c r="AH51" s="7"/>
    </row>
    <row r="52" spans="1:34" ht="16.5" customHeight="1">
      <c r="A52" s="164" t="s">
        <v>255</v>
      </c>
      <c r="B52" s="164"/>
      <c r="C52" s="164"/>
      <c r="D52" s="5"/>
      <c r="E52" s="6" t="s">
        <v>34</v>
      </c>
      <c r="F52" s="9" t="s">
        <v>35</v>
      </c>
      <c r="G52" s="22"/>
      <c r="H52" s="22"/>
      <c r="I52" s="159">
        <v>6</v>
      </c>
      <c r="J52" s="158"/>
      <c r="K52" s="158"/>
      <c r="L52" s="158"/>
      <c r="M52" s="158"/>
      <c r="N52" s="158"/>
      <c r="O52" s="158">
        <v>8851</v>
      </c>
      <c r="P52" s="158"/>
      <c r="Q52" s="158"/>
      <c r="R52" s="158"/>
      <c r="S52" s="158"/>
      <c r="T52" s="158"/>
      <c r="U52" s="158"/>
      <c r="V52" s="249">
        <v>445496</v>
      </c>
      <c r="W52" s="249"/>
      <c r="X52" s="249"/>
      <c r="Y52" s="249"/>
      <c r="Z52" s="249"/>
      <c r="AA52" s="249"/>
      <c r="AB52" s="249"/>
      <c r="AC52" s="249">
        <v>445496</v>
      </c>
      <c r="AD52" s="249"/>
      <c r="AE52" s="249"/>
      <c r="AF52" s="249"/>
      <c r="AG52" s="249"/>
      <c r="AH52" s="249"/>
    </row>
    <row r="53" spans="1:34" ht="16.5" customHeight="1">
      <c r="A53" s="9"/>
      <c r="B53" s="9"/>
      <c r="C53" s="9"/>
      <c r="D53" s="5"/>
      <c r="E53" s="6" t="s">
        <v>36</v>
      </c>
      <c r="F53" s="164"/>
      <c r="G53" s="164"/>
      <c r="H53" s="164"/>
      <c r="I53" s="159">
        <v>3</v>
      </c>
      <c r="J53" s="158"/>
      <c r="K53" s="158"/>
      <c r="L53" s="158"/>
      <c r="M53" s="158"/>
      <c r="N53" s="158"/>
      <c r="O53" s="158">
        <v>3956</v>
      </c>
      <c r="P53" s="158"/>
      <c r="Q53" s="158"/>
      <c r="R53" s="158"/>
      <c r="S53" s="158"/>
      <c r="T53" s="158"/>
      <c r="U53" s="158"/>
      <c r="V53" s="249">
        <v>414558</v>
      </c>
      <c r="W53" s="249"/>
      <c r="X53" s="249"/>
      <c r="Y53" s="249"/>
      <c r="Z53" s="249"/>
      <c r="AA53" s="249"/>
      <c r="AB53" s="249"/>
      <c r="AC53" s="249">
        <f>SUM(AC52+V53)</f>
        <v>860054</v>
      </c>
      <c r="AD53" s="249"/>
      <c r="AE53" s="249"/>
      <c r="AF53" s="249"/>
      <c r="AG53" s="249"/>
      <c r="AH53" s="249"/>
    </row>
    <row r="54" spans="1:34" ht="16.5" customHeight="1">
      <c r="A54" s="9"/>
      <c r="B54" s="9"/>
      <c r="C54" s="9"/>
      <c r="D54" s="5"/>
      <c r="E54" s="6" t="s">
        <v>37</v>
      </c>
      <c r="F54" s="164"/>
      <c r="G54" s="164"/>
      <c r="H54" s="164"/>
      <c r="I54" s="159">
        <v>6</v>
      </c>
      <c r="J54" s="158"/>
      <c r="K54" s="158"/>
      <c r="L54" s="158"/>
      <c r="M54" s="158"/>
      <c r="N54" s="158"/>
      <c r="O54" s="158">
        <v>8316</v>
      </c>
      <c r="P54" s="158"/>
      <c r="Q54" s="158"/>
      <c r="R54" s="158"/>
      <c r="S54" s="158"/>
      <c r="T54" s="158"/>
      <c r="U54" s="158"/>
      <c r="V54" s="249">
        <v>358677</v>
      </c>
      <c r="W54" s="249"/>
      <c r="X54" s="249"/>
      <c r="Y54" s="249"/>
      <c r="Z54" s="249"/>
      <c r="AA54" s="249"/>
      <c r="AB54" s="249"/>
      <c r="AC54" s="249">
        <f aca="true" t="shared" si="0" ref="AC54:AC62">SUM(AC53+V54)</f>
        <v>1218731</v>
      </c>
      <c r="AD54" s="249"/>
      <c r="AE54" s="249"/>
      <c r="AF54" s="249"/>
      <c r="AG54" s="249"/>
      <c r="AH54" s="249"/>
    </row>
    <row r="55" spans="1:34" ht="16.5" customHeight="1">
      <c r="A55" s="9"/>
      <c r="B55" s="9"/>
      <c r="C55" s="9"/>
      <c r="D55" s="5"/>
      <c r="E55" s="6" t="s">
        <v>38</v>
      </c>
      <c r="F55" s="164"/>
      <c r="G55" s="164"/>
      <c r="H55" s="164"/>
      <c r="I55" s="159">
        <v>4</v>
      </c>
      <c r="J55" s="158"/>
      <c r="K55" s="158"/>
      <c r="L55" s="158"/>
      <c r="M55" s="158"/>
      <c r="N55" s="158"/>
      <c r="O55" s="158">
        <v>5162</v>
      </c>
      <c r="P55" s="158"/>
      <c r="Q55" s="158"/>
      <c r="R55" s="158"/>
      <c r="S55" s="158"/>
      <c r="T55" s="158"/>
      <c r="U55" s="158"/>
      <c r="V55" s="249">
        <v>533522</v>
      </c>
      <c r="W55" s="249"/>
      <c r="X55" s="249"/>
      <c r="Y55" s="249"/>
      <c r="Z55" s="249"/>
      <c r="AA55" s="249"/>
      <c r="AB55" s="249"/>
      <c r="AC55" s="249">
        <f t="shared" si="0"/>
        <v>1752253</v>
      </c>
      <c r="AD55" s="249"/>
      <c r="AE55" s="249"/>
      <c r="AF55" s="249"/>
      <c r="AG55" s="249"/>
      <c r="AH55" s="249"/>
    </row>
    <row r="56" spans="1:34" ht="16.5" customHeight="1">
      <c r="A56" s="9"/>
      <c r="B56" s="9"/>
      <c r="C56" s="9"/>
      <c r="D56" s="5"/>
      <c r="E56" s="6" t="s">
        <v>39</v>
      </c>
      <c r="F56" s="209" t="s">
        <v>233</v>
      </c>
      <c r="G56" s="209"/>
      <c r="H56" s="209"/>
      <c r="I56" s="159">
        <v>9</v>
      </c>
      <c r="J56" s="158"/>
      <c r="K56" s="158"/>
      <c r="L56" s="158"/>
      <c r="M56" s="158"/>
      <c r="N56" s="158"/>
      <c r="O56" s="158">
        <v>16712</v>
      </c>
      <c r="P56" s="158"/>
      <c r="Q56" s="158"/>
      <c r="R56" s="158"/>
      <c r="S56" s="158"/>
      <c r="T56" s="158"/>
      <c r="U56" s="158"/>
      <c r="V56" s="249">
        <v>7689467</v>
      </c>
      <c r="W56" s="249"/>
      <c r="X56" s="249"/>
      <c r="Y56" s="249"/>
      <c r="Z56" s="249"/>
      <c r="AA56" s="249"/>
      <c r="AB56" s="249"/>
      <c r="AC56" s="249">
        <f t="shared" si="0"/>
        <v>9441720</v>
      </c>
      <c r="AD56" s="249"/>
      <c r="AE56" s="249"/>
      <c r="AF56" s="249"/>
      <c r="AG56" s="249"/>
      <c r="AH56" s="249"/>
    </row>
    <row r="57" spans="1:34" ht="16.5" customHeight="1">
      <c r="A57" s="9"/>
      <c r="B57" s="9"/>
      <c r="C57" s="9"/>
      <c r="D57" s="5"/>
      <c r="E57" s="6" t="s">
        <v>40</v>
      </c>
      <c r="F57" s="164"/>
      <c r="G57" s="164"/>
      <c r="H57" s="164"/>
      <c r="I57" s="159">
        <v>6</v>
      </c>
      <c r="J57" s="158"/>
      <c r="K57" s="158"/>
      <c r="L57" s="158"/>
      <c r="M57" s="158"/>
      <c r="N57" s="158"/>
      <c r="O57" s="158">
        <v>8767</v>
      </c>
      <c r="P57" s="158"/>
      <c r="Q57" s="158"/>
      <c r="R57" s="158"/>
      <c r="S57" s="158"/>
      <c r="T57" s="158"/>
      <c r="U57" s="158"/>
      <c r="V57" s="249">
        <v>398921</v>
      </c>
      <c r="W57" s="249"/>
      <c r="X57" s="249"/>
      <c r="Y57" s="249"/>
      <c r="Z57" s="249"/>
      <c r="AA57" s="249"/>
      <c r="AB57" s="249"/>
      <c r="AC57" s="249">
        <f t="shared" si="0"/>
        <v>9840641</v>
      </c>
      <c r="AD57" s="249"/>
      <c r="AE57" s="249"/>
      <c r="AF57" s="249"/>
      <c r="AG57" s="249"/>
      <c r="AH57" s="249"/>
    </row>
    <row r="58" spans="1:34" ht="16.5" customHeight="1">
      <c r="A58" s="9"/>
      <c r="B58" s="9"/>
      <c r="C58" s="9"/>
      <c r="D58" s="5" t="s">
        <v>31</v>
      </c>
      <c r="E58" s="6" t="s">
        <v>32</v>
      </c>
      <c r="F58" s="164"/>
      <c r="G58" s="164"/>
      <c r="H58" s="164"/>
      <c r="I58" s="159">
        <v>6</v>
      </c>
      <c r="J58" s="158"/>
      <c r="K58" s="158"/>
      <c r="L58" s="158"/>
      <c r="M58" s="158"/>
      <c r="N58" s="158"/>
      <c r="O58" s="158">
        <v>7642</v>
      </c>
      <c r="P58" s="158"/>
      <c r="Q58" s="158"/>
      <c r="R58" s="158"/>
      <c r="S58" s="158"/>
      <c r="T58" s="158"/>
      <c r="U58" s="158"/>
      <c r="V58" s="249">
        <v>651454</v>
      </c>
      <c r="W58" s="249"/>
      <c r="X58" s="249"/>
      <c r="Y58" s="249"/>
      <c r="Z58" s="249"/>
      <c r="AA58" s="249"/>
      <c r="AB58" s="249"/>
      <c r="AC58" s="249">
        <f t="shared" si="0"/>
        <v>10492095</v>
      </c>
      <c r="AD58" s="249"/>
      <c r="AE58" s="249"/>
      <c r="AF58" s="249"/>
      <c r="AG58" s="249"/>
      <c r="AH58" s="249"/>
    </row>
    <row r="59" spans="1:34" ht="16.5" customHeight="1">
      <c r="A59" s="9"/>
      <c r="B59" s="9"/>
      <c r="C59" s="9"/>
      <c r="D59" s="5" t="s">
        <v>31</v>
      </c>
      <c r="E59" s="6" t="s">
        <v>31</v>
      </c>
      <c r="F59" s="9"/>
      <c r="G59" s="158"/>
      <c r="H59" s="158"/>
      <c r="I59" s="159">
        <v>6</v>
      </c>
      <c r="J59" s="158"/>
      <c r="K59" s="158"/>
      <c r="L59" s="158"/>
      <c r="M59" s="158"/>
      <c r="N59" s="158"/>
      <c r="O59" s="158">
        <v>7273</v>
      </c>
      <c r="P59" s="158"/>
      <c r="Q59" s="158"/>
      <c r="R59" s="158"/>
      <c r="S59" s="158"/>
      <c r="T59" s="158"/>
      <c r="U59" s="158"/>
      <c r="V59" s="249">
        <v>198569</v>
      </c>
      <c r="W59" s="249"/>
      <c r="X59" s="249"/>
      <c r="Y59" s="249"/>
      <c r="Z59" s="249"/>
      <c r="AA59" s="249"/>
      <c r="AB59" s="249"/>
      <c r="AC59" s="249">
        <f t="shared" si="0"/>
        <v>10690664</v>
      </c>
      <c r="AD59" s="249"/>
      <c r="AE59" s="249"/>
      <c r="AF59" s="249"/>
      <c r="AG59" s="249"/>
      <c r="AH59" s="249"/>
    </row>
    <row r="60" spans="1:34" ht="16.5" customHeight="1">
      <c r="A60" s="9"/>
      <c r="B60" s="9"/>
      <c r="C60" s="9"/>
      <c r="D60" s="5" t="s">
        <v>31</v>
      </c>
      <c r="E60" s="6" t="s">
        <v>33</v>
      </c>
      <c r="F60" s="164"/>
      <c r="G60" s="164"/>
      <c r="H60" s="164"/>
      <c r="I60" s="159">
        <v>9</v>
      </c>
      <c r="J60" s="158"/>
      <c r="K60" s="158"/>
      <c r="L60" s="158"/>
      <c r="M60" s="158"/>
      <c r="N60" s="158"/>
      <c r="O60" s="158">
        <v>11844</v>
      </c>
      <c r="P60" s="158"/>
      <c r="Q60" s="158"/>
      <c r="R60" s="158"/>
      <c r="S60" s="158"/>
      <c r="T60" s="158"/>
      <c r="U60" s="158"/>
      <c r="V60" s="249">
        <v>491966</v>
      </c>
      <c r="W60" s="249"/>
      <c r="X60" s="249"/>
      <c r="Y60" s="249"/>
      <c r="Z60" s="249"/>
      <c r="AA60" s="249"/>
      <c r="AB60" s="249"/>
      <c r="AC60" s="249">
        <f t="shared" si="0"/>
        <v>11182630</v>
      </c>
      <c r="AD60" s="249"/>
      <c r="AE60" s="249"/>
      <c r="AF60" s="249"/>
      <c r="AG60" s="249"/>
      <c r="AH60" s="249"/>
    </row>
    <row r="61" spans="1:34" ht="16.5" customHeight="1">
      <c r="A61" s="164" t="s">
        <v>275</v>
      </c>
      <c r="B61" s="164"/>
      <c r="C61" s="164"/>
      <c r="D61" s="5"/>
      <c r="E61" s="6" t="s">
        <v>31</v>
      </c>
      <c r="F61" s="9" t="s">
        <v>35</v>
      </c>
      <c r="G61" s="22"/>
      <c r="H61" s="22"/>
      <c r="I61" s="159">
        <v>6</v>
      </c>
      <c r="J61" s="158"/>
      <c r="K61" s="158"/>
      <c r="L61" s="158"/>
      <c r="M61" s="158"/>
      <c r="N61" s="158"/>
      <c r="O61" s="158">
        <v>10899</v>
      </c>
      <c r="P61" s="158"/>
      <c r="Q61" s="158"/>
      <c r="R61" s="158"/>
      <c r="S61" s="158"/>
      <c r="T61" s="158"/>
      <c r="U61" s="158"/>
      <c r="V61" s="249">
        <v>268660</v>
      </c>
      <c r="W61" s="249"/>
      <c r="X61" s="249"/>
      <c r="Y61" s="249"/>
      <c r="Z61" s="249"/>
      <c r="AA61" s="249"/>
      <c r="AB61" s="249"/>
      <c r="AC61" s="249">
        <f t="shared" si="0"/>
        <v>11451290</v>
      </c>
      <c r="AD61" s="249"/>
      <c r="AE61" s="249"/>
      <c r="AF61" s="249"/>
      <c r="AG61" s="249"/>
      <c r="AH61" s="249"/>
    </row>
    <row r="62" spans="1:34" ht="16.5" customHeight="1">
      <c r="A62" s="9"/>
      <c r="B62" s="9"/>
      <c r="C62" s="9"/>
      <c r="D62" s="5"/>
      <c r="E62" s="6" t="s">
        <v>33</v>
      </c>
      <c r="F62" s="164"/>
      <c r="G62" s="164"/>
      <c r="H62" s="164"/>
      <c r="I62" s="159">
        <v>3</v>
      </c>
      <c r="J62" s="158"/>
      <c r="K62" s="158"/>
      <c r="L62" s="158"/>
      <c r="M62" s="158"/>
      <c r="N62" s="158"/>
      <c r="O62" s="158">
        <v>4036</v>
      </c>
      <c r="P62" s="158"/>
      <c r="Q62" s="158"/>
      <c r="R62" s="158"/>
      <c r="S62" s="158"/>
      <c r="T62" s="158"/>
      <c r="U62" s="158"/>
      <c r="V62" s="249">
        <v>122973</v>
      </c>
      <c r="W62" s="249"/>
      <c r="X62" s="249"/>
      <c r="Y62" s="249"/>
      <c r="Z62" s="249"/>
      <c r="AA62" s="249"/>
      <c r="AB62" s="249"/>
      <c r="AC62" s="249">
        <f t="shared" si="0"/>
        <v>11574263</v>
      </c>
      <c r="AD62" s="249"/>
      <c r="AE62" s="249"/>
      <c r="AF62" s="249"/>
      <c r="AG62" s="249"/>
      <c r="AH62" s="249"/>
    </row>
    <row r="63" spans="1:34" ht="16.5" customHeight="1" thickBot="1">
      <c r="A63" s="9"/>
      <c r="B63" s="9"/>
      <c r="C63" s="9"/>
      <c r="D63" s="20"/>
      <c r="E63" s="21" t="s">
        <v>41</v>
      </c>
      <c r="F63" s="255"/>
      <c r="G63" s="255"/>
      <c r="H63" s="255"/>
      <c r="I63" s="185">
        <v>6</v>
      </c>
      <c r="J63" s="186"/>
      <c r="K63" s="186"/>
      <c r="L63" s="186"/>
      <c r="M63" s="186"/>
      <c r="N63" s="186"/>
      <c r="O63" s="186">
        <v>7881</v>
      </c>
      <c r="P63" s="186"/>
      <c r="Q63" s="186"/>
      <c r="R63" s="186"/>
      <c r="S63" s="186"/>
      <c r="T63" s="186"/>
      <c r="U63" s="186"/>
      <c r="V63" s="256">
        <v>494814</v>
      </c>
      <c r="W63" s="256"/>
      <c r="X63" s="256"/>
      <c r="Y63" s="256"/>
      <c r="Z63" s="256"/>
      <c r="AA63" s="256"/>
      <c r="AB63" s="256"/>
      <c r="AC63" s="256">
        <f>SUM(AC62+V63)</f>
        <v>12069077</v>
      </c>
      <c r="AD63" s="256"/>
      <c r="AE63" s="256"/>
      <c r="AF63" s="256"/>
      <c r="AG63" s="256"/>
      <c r="AH63" s="256"/>
    </row>
    <row r="64" spans="1:34" ht="16.5" customHeight="1">
      <c r="A64" s="47" t="s">
        <v>221</v>
      </c>
      <c r="B64" s="47"/>
      <c r="C64" s="47"/>
      <c r="D64" s="47"/>
      <c r="E64" s="42"/>
      <c r="F64" s="42"/>
      <c r="G64" s="42"/>
      <c r="H64" s="42"/>
      <c r="I64" s="42"/>
      <c r="J64" s="42"/>
      <c r="K64" s="4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B64" s="209" t="s">
        <v>276</v>
      </c>
      <c r="AC64" s="209"/>
      <c r="AD64" s="209"/>
      <c r="AE64" s="209"/>
      <c r="AF64" s="209"/>
      <c r="AG64" s="209"/>
      <c r="AH64" s="209"/>
    </row>
  </sheetData>
  <sheetProtection/>
  <mergeCells count="206">
    <mergeCell ref="J24:P25"/>
    <mergeCell ref="Q24:V25"/>
    <mergeCell ref="AC29:AH30"/>
    <mergeCell ref="W24:AB25"/>
    <mergeCell ref="AC24:AH25"/>
    <mergeCell ref="J26:P27"/>
    <mergeCell ref="Q26:V27"/>
    <mergeCell ref="Q28:V28"/>
    <mergeCell ref="J34:P35"/>
    <mergeCell ref="Q34:V35"/>
    <mergeCell ref="W34:AB35"/>
    <mergeCell ref="AC34:AH35"/>
    <mergeCell ref="Q31:V31"/>
    <mergeCell ref="W31:AB31"/>
    <mergeCell ref="AC31:AH31"/>
    <mergeCell ref="Q32:V32"/>
    <mergeCell ref="W32:AB32"/>
    <mergeCell ref="J31:P31"/>
    <mergeCell ref="J22:P23"/>
    <mergeCell ref="Q22:V23"/>
    <mergeCell ref="W22:AB23"/>
    <mergeCell ref="W28:AB28"/>
    <mergeCell ref="AC28:AH28"/>
    <mergeCell ref="Q29:V30"/>
    <mergeCell ref="W29:AB30"/>
    <mergeCell ref="W26:AB27"/>
    <mergeCell ref="AC26:AH27"/>
    <mergeCell ref="AC22:AH23"/>
    <mergeCell ref="J21:P21"/>
    <mergeCell ref="Q21:V21"/>
    <mergeCell ref="W21:AB21"/>
    <mergeCell ref="AC21:AH21"/>
    <mergeCell ref="J20:P20"/>
    <mergeCell ref="Q20:V20"/>
    <mergeCell ref="W20:AB20"/>
    <mergeCell ref="AC20:AH20"/>
    <mergeCell ref="J19:P19"/>
    <mergeCell ref="Q19:V19"/>
    <mergeCell ref="W19:AB19"/>
    <mergeCell ref="AC19:AH19"/>
    <mergeCell ref="Q17:V17"/>
    <mergeCell ref="W17:AB17"/>
    <mergeCell ref="AC17:AH17"/>
    <mergeCell ref="J18:P18"/>
    <mergeCell ref="Q18:V18"/>
    <mergeCell ref="W18:AB18"/>
    <mergeCell ref="AC18:AH18"/>
    <mergeCell ref="Q15:V15"/>
    <mergeCell ref="W15:AB15"/>
    <mergeCell ref="AC15:AH15"/>
    <mergeCell ref="J16:P16"/>
    <mergeCell ref="Q16:V16"/>
    <mergeCell ref="W16:AB16"/>
    <mergeCell ref="AC16:AH16"/>
    <mergeCell ref="J15:P15"/>
    <mergeCell ref="J17:P17"/>
    <mergeCell ref="Q13:V13"/>
    <mergeCell ref="W13:AB13"/>
    <mergeCell ref="AC13:AH13"/>
    <mergeCell ref="J14:P14"/>
    <mergeCell ref="Q14:V14"/>
    <mergeCell ref="W14:AB14"/>
    <mergeCell ref="AC14:AH14"/>
    <mergeCell ref="J13:P13"/>
    <mergeCell ref="Q11:V11"/>
    <mergeCell ref="W11:AB11"/>
    <mergeCell ref="AC11:AH11"/>
    <mergeCell ref="J12:P12"/>
    <mergeCell ref="Q12:V12"/>
    <mergeCell ref="W12:AB12"/>
    <mergeCell ref="AC12:AH12"/>
    <mergeCell ref="J11:P11"/>
    <mergeCell ref="Q9:V9"/>
    <mergeCell ref="W9:AB9"/>
    <mergeCell ref="AC9:AH9"/>
    <mergeCell ref="J10:P10"/>
    <mergeCell ref="Q10:V10"/>
    <mergeCell ref="W10:AB10"/>
    <mergeCell ref="AC10:AH10"/>
    <mergeCell ref="Q6:V7"/>
    <mergeCell ref="W6:AB7"/>
    <mergeCell ref="AC6:AH7"/>
    <mergeCell ref="J8:P8"/>
    <mergeCell ref="Q8:V8"/>
    <mergeCell ref="W8:AB8"/>
    <mergeCell ref="AC8:AH8"/>
    <mergeCell ref="Q3:AH4"/>
    <mergeCell ref="Q5:V5"/>
    <mergeCell ref="W5:AB5"/>
    <mergeCell ref="AC5:AH5"/>
    <mergeCell ref="I29:O30"/>
    <mergeCell ref="A2:E2"/>
    <mergeCell ref="A3:G5"/>
    <mergeCell ref="H3:P5"/>
    <mergeCell ref="I6:O7"/>
    <mergeCell ref="J9:P9"/>
    <mergeCell ref="AC32:AH32"/>
    <mergeCell ref="J33:P33"/>
    <mergeCell ref="Q33:V33"/>
    <mergeCell ref="W33:AB33"/>
    <mergeCell ref="AC33:AH33"/>
    <mergeCell ref="J32:P32"/>
    <mergeCell ref="AC49:AH49"/>
    <mergeCell ref="V62:AB62"/>
    <mergeCell ref="V58:AB58"/>
    <mergeCell ref="V60:AB60"/>
    <mergeCell ref="AB64:AH64"/>
    <mergeCell ref="A52:C52"/>
    <mergeCell ref="F58:H58"/>
    <mergeCell ref="G59:H59"/>
    <mergeCell ref="F60:H60"/>
    <mergeCell ref="A61:C61"/>
    <mergeCell ref="AC56:AH56"/>
    <mergeCell ref="AC60:AH60"/>
    <mergeCell ref="AC54:AH54"/>
    <mergeCell ref="AC52:AH52"/>
    <mergeCell ref="AC57:AH57"/>
    <mergeCell ref="AC58:AH58"/>
    <mergeCell ref="AC59:AH59"/>
    <mergeCell ref="AC53:AH53"/>
    <mergeCell ref="F63:H63"/>
    <mergeCell ref="I63:N63"/>
    <mergeCell ref="AC61:AH61"/>
    <mergeCell ref="AC62:AH62"/>
    <mergeCell ref="O63:U63"/>
    <mergeCell ref="V63:AB63"/>
    <mergeCell ref="AC63:AH63"/>
    <mergeCell ref="F62:H62"/>
    <mergeCell ref="O62:U62"/>
    <mergeCell ref="V57:AB57"/>
    <mergeCell ref="O56:U56"/>
    <mergeCell ref="O57:U57"/>
    <mergeCell ref="F57:H57"/>
    <mergeCell ref="F56:H56"/>
    <mergeCell ref="I56:N56"/>
    <mergeCell ref="I57:N57"/>
    <mergeCell ref="I59:N59"/>
    <mergeCell ref="I62:N62"/>
    <mergeCell ref="V59:AB59"/>
    <mergeCell ref="V48:AB48"/>
    <mergeCell ref="V49:AB49"/>
    <mergeCell ref="O48:U48"/>
    <mergeCell ref="O49:U49"/>
    <mergeCell ref="V61:AB61"/>
    <mergeCell ref="V52:AB52"/>
    <mergeCell ref="V56:AB56"/>
    <mergeCell ref="I52:N52"/>
    <mergeCell ref="O61:U61"/>
    <mergeCell ref="I60:N60"/>
    <mergeCell ref="I61:N61"/>
    <mergeCell ref="O55:U55"/>
    <mergeCell ref="O59:U59"/>
    <mergeCell ref="O60:U60"/>
    <mergeCell ref="O58:U58"/>
    <mergeCell ref="O52:U52"/>
    <mergeCell ref="I58:N58"/>
    <mergeCell ref="AC39:AH40"/>
    <mergeCell ref="Q37:V38"/>
    <mergeCell ref="O50:U50"/>
    <mergeCell ref="V53:AB53"/>
    <mergeCell ref="V51:AB51"/>
    <mergeCell ref="AC48:AH48"/>
    <mergeCell ref="O53:U53"/>
    <mergeCell ref="AF43:AH43"/>
    <mergeCell ref="AC50:AH50"/>
    <mergeCell ref="I37:O38"/>
    <mergeCell ref="A1:AH1"/>
    <mergeCell ref="W37:AB38"/>
    <mergeCell ref="AC36:AH36"/>
    <mergeCell ref="AC37:AH38"/>
    <mergeCell ref="W36:AB36"/>
    <mergeCell ref="A38:F39"/>
    <mergeCell ref="J39:P40"/>
    <mergeCell ref="W39:AB40"/>
    <mergeCell ref="Q39:V40"/>
    <mergeCell ref="A30:F34"/>
    <mergeCell ref="A7:F26"/>
    <mergeCell ref="I53:N53"/>
    <mergeCell ref="I54:N54"/>
    <mergeCell ref="I55:N55"/>
    <mergeCell ref="A47:H47"/>
    <mergeCell ref="F49:H49"/>
    <mergeCell ref="F55:H55"/>
    <mergeCell ref="F54:H54"/>
    <mergeCell ref="A50:C50"/>
    <mergeCell ref="F50:H50"/>
    <mergeCell ref="V54:AB54"/>
    <mergeCell ref="AB42:AH42"/>
    <mergeCell ref="AC55:AH55"/>
    <mergeCell ref="AC47:AH47"/>
    <mergeCell ref="A45:AH45"/>
    <mergeCell ref="O54:U54"/>
    <mergeCell ref="V50:AB50"/>
    <mergeCell ref="V55:AB55"/>
    <mergeCell ref="A48:C48"/>
    <mergeCell ref="F48:H48"/>
    <mergeCell ref="F53:H53"/>
    <mergeCell ref="O47:U47"/>
    <mergeCell ref="Q36:V36"/>
    <mergeCell ref="I49:N49"/>
    <mergeCell ref="I48:N48"/>
    <mergeCell ref="I47:N47"/>
    <mergeCell ref="A46:F46"/>
    <mergeCell ref="A49:C49"/>
    <mergeCell ref="V47:AB47"/>
    <mergeCell ref="I50:N50"/>
  </mergeCells>
  <printOptions horizontalCentered="1"/>
  <pageMargins left="0.5905511811023623" right="0.5905511811023623" top="0.51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showGridLines="0" zoomScale="80" zoomScaleNormal="80" zoomScalePageLayoutView="0" workbookViewId="0" topLeftCell="A2">
      <selection activeCell="A1" sqref="A1"/>
    </sheetView>
  </sheetViews>
  <sheetFormatPr defaultColWidth="3.625" defaultRowHeight="19.5" customHeight="1"/>
  <cols>
    <col min="1" max="10" width="3.625" style="11" customWidth="1"/>
    <col min="11" max="11" width="4.75390625" style="11" customWidth="1"/>
    <col min="12" max="32" width="3.625" style="11" customWidth="1"/>
    <col min="33" max="35" width="3.625" style="26" customWidth="1"/>
    <col min="36" max="36" width="8.875" style="26" bestFit="1" customWidth="1"/>
    <col min="37" max="16384" width="3.625" style="26" customWidth="1"/>
  </cols>
  <sheetData>
    <row r="1" spans="1:32" s="11" customFormat="1" ht="30" customHeight="1">
      <c r="A1" s="172" t="s">
        <v>252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2" s="11" customFormat="1" ht="27.75" customHeight="1">
      <c r="A2" s="172" t="s">
        <v>136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</row>
    <row r="3" spans="1:6" ht="21" customHeight="1" thickBot="1">
      <c r="A3" s="266" t="s">
        <v>10</v>
      </c>
      <c r="B3" s="267"/>
      <c r="C3" s="267"/>
      <c r="D3" s="267"/>
      <c r="E3" s="267"/>
      <c r="F3" s="267"/>
    </row>
    <row r="4" spans="1:32" ht="21" customHeight="1">
      <c r="A4" s="195" t="s">
        <v>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 t="s">
        <v>265</v>
      </c>
      <c r="M4" s="199"/>
      <c r="N4" s="199"/>
      <c r="O4" s="199"/>
      <c r="P4" s="199"/>
      <c r="Q4" s="199"/>
      <c r="R4" s="239"/>
      <c r="S4" s="199" t="s">
        <v>266</v>
      </c>
      <c r="T4" s="199"/>
      <c r="U4" s="199"/>
      <c r="V4" s="199"/>
      <c r="W4" s="199"/>
      <c r="X4" s="199"/>
      <c r="Y4" s="239"/>
      <c r="Z4" s="199" t="s">
        <v>295</v>
      </c>
      <c r="AA4" s="199"/>
      <c r="AB4" s="199"/>
      <c r="AC4" s="199"/>
      <c r="AD4" s="199"/>
      <c r="AE4" s="199"/>
      <c r="AF4" s="239"/>
    </row>
    <row r="5" spans="1:32" ht="21" customHeight="1">
      <c r="A5" s="243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200" t="s">
        <v>7</v>
      </c>
      <c r="M5" s="200"/>
      <c r="N5" s="200"/>
      <c r="O5" s="200"/>
      <c r="P5" s="200" t="s">
        <v>8</v>
      </c>
      <c r="Q5" s="200"/>
      <c r="R5" s="166"/>
      <c r="S5" s="200" t="s">
        <v>7</v>
      </c>
      <c r="T5" s="200"/>
      <c r="U5" s="200"/>
      <c r="V5" s="200"/>
      <c r="W5" s="200" t="s">
        <v>8</v>
      </c>
      <c r="X5" s="200"/>
      <c r="Y5" s="166"/>
      <c r="Z5" s="189" t="s">
        <v>7</v>
      </c>
      <c r="AA5" s="189"/>
      <c r="AB5" s="189"/>
      <c r="AC5" s="189"/>
      <c r="AD5" s="189" t="s">
        <v>8</v>
      </c>
      <c r="AE5" s="189"/>
      <c r="AF5" s="241"/>
    </row>
    <row r="6" spans="1:32" s="29" customFormat="1" ht="21" customHeight="1">
      <c r="A6" s="259" t="s">
        <v>4</v>
      </c>
      <c r="B6" s="259"/>
      <c r="C6" s="259"/>
      <c r="D6" s="259"/>
      <c r="E6" s="259"/>
      <c r="F6" s="259"/>
      <c r="G6" s="259"/>
      <c r="H6" s="259"/>
      <c r="I6" s="259"/>
      <c r="J6" s="259"/>
      <c r="K6" s="114"/>
      <c r="L6" s="265">
        <v>40639598</v>
      </c>
      <c r="M6" s="265"/>
      <c r="N6" s="265"/>
      <c r="O6" s="265"/>
      <c r="P6" s="261">
        <v>99.99999999999999</v>
      </c>
      <c r="Q6" s="261"/>
      <c r="R6" s="261"/>
      <c r="S6" s="269">
        <v>42284290</v>
      </c>
      <c r="T6" s="269"/>
      <c r="U6" s="269"/>
      <c r="V6" s="269"/>
      <c r="W6" s="261">
        <v>100</v>
      </c>
      <c r="X6" s="261"/>
      <c r="Y6" s="261"/>
      <c r="Z6" s="193">
        <f>Z9+Z28</f>
        <v>42202467</v>
      </c>
      <c r="AA6" s="193"/>
      <c r="AB6" s="193"/>
      <c r="AC6" s="193"/>
      <c r="AD6" s="261">
        <f>AD9+AD28</f>
        <v>99.9540380328951</v>
      </c>
      <c r="AE6" s="261"/>
      <c r="AF6" s="261"/>
    </row>
    <row r="7" spans="1:32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52"/>
      <c r="L7" s="158"/>
      <c r="M7" s="158"/>
      <c r="N7" s="158"/>
      <c r="O7" s="158"/>
      <c r="P7" s="160"/>
      <c r="Q7" s="160"/>
      <c r="R7" s="160"/>
      <c r="S7" s="158"/>
      <c r="T7" s="158"/>
      <c r="U7" s="158"/>
      <c r="V7" s="158"/>
      <c r="W7" s="160"/>
      <c r="X7" s="160"/>
      <c r="Y7" s="160"/>
      <c r="Z7" s="158"/>
      <c r="AA7" s="158"/>
      <c r="AB7" s="158"/>
      <c r="AC7" s="158"/>
      <c r="AD7" s="160"/>
      <c r="AE7" s="160"/>
      <c r="AF7" s="160"/>
    </row>
    <row r="8" spans="1:32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158"/>
      <c r="M8" s="158"/>
      <c r="N8" s="158"/>
      <c r="O8" s="158"/>
      <c r="P8" s="160"/>
      <c r="Q8" s="160"/>
      <c r="R8" s="160"/>
      <c r="S8" s="158"/>
      <c r="T8" s="158"/>
      <c r="U8" s="158"/>
      <c r="V8" s="158"/>
      <c r="W8" s="160"/>
      <c r="X8" s="160"/>
      <c r="Y8" s="160"/>
      <c r="Z8" s="158"/>
      <c r="AA8" s="158"/>
      <c r="AB8" s="158"/>
      <c r="AC8" s="158"/>
      <c r="AD8" s="160"/>
      <c r="AE8" s="160"/>
      <c r="AF8" s="160"/>
    </row>
    <row r="9" spans="1:32" s="29" customFormat="1" ht="21" customHeight="1">
      <c r="A9" s="16"/>
      <c r="B9" s="262" t="s">
        <v>137</v>
      </c>
      <c r="C9" s="262"/>
      <c r="D9" s="262"/>
      <c r="E9" s="262"/>
      <c r="F9" s="262"/>
      <c r="G9" s="262"/>
      <c r="H9" s="262"/>
      <c r="I9" s="262"/>
      <c r="J9" s="262"/>
      <c r="K9" s="263"/>
      <c r="L9" s="264">
        <v>18271386</v>
      </c>
      <c r="M9" s="264"/>
      <c r="N9" s="264"/>
      <c r="O9" s="264"/>
      <c r="P9" s="268">
        <v>44.99999999999999</v>
      </c>
      <c r="Q9" s="268"/>
      <c r="R9" s="268"/>
      <c r="S9" s="264">
        <v>18769552</v>
      </c>
      <c r="T9" s="264"/>
      <c r="U9" s="264"/>
      <c r="V9" s="264"/>
      <c r="W9" s="268">
        <v>44.39999999999999</v>
      </c>
      <c r="X9" s="268"/>
      <c r="Y9" s="268"/>
      <c r="Z9" s="264">
        <f>SUM(Z11:Z25)</f>
        <v>19738934</v>
      </c>
      <c r="AA9" s="264"/>
      <c r="AB9" s="264"/>
      <c r="AC9" s="264"/>
      <c r="AD9" s="268">
        <f>SUM(AD11:AD25)</f>
        <v>46.754038032895096</v>
      </c>
      <c r="AE9" s="268"/>
      <c r="AF9" s="268"/>
    </row>
    <row r="10" spans="1:32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52"/>
      <c r="L10" s="158"/>
      <c r="M10" s="158"/>
      <c r="N10" s="158"/>
      <c r="O10" s="158"/>
      <c r="P10" s="160"/>
      <c r="Q10" s="160"/>
      <c r="R10" s="160"/>
      <c r="S10" s="158"/>
      <c r="T10" s="158"/>
      <c r="U10" s="158"/>
      <c r="V10" s="158"/>
      <c r="W10" s="160"/>
      <c r="X10" s="160"/>
      <c r="Y10" s="160"/>
      <c r="Z10" s="158"/>
      <c r="AA10" s="158"/>
      <c r="AB10" s="158"/>
      <c r="AC10" s="158"/>
      <c r="AD10" s="160"/>
      <c r="AE10" s="160"/>
      <c r="AF10" s="160"/>
    </row>
    <row r="11" spans="1:32" ht="21" customHeight="1">
      <c r="A11" s="9"/>
      <c r="C11" s="148" t="s">
        <v>85</v>
      </c>
      <c r="D11" s="148"/>
      <c r="E11" s="148"/>
      <c r="F11" s="148"/>
      <c r="G11" s="148"/>
      <c r="H11" s="148"/>
      <c r="I11" s="148"/>
      <c r="J11" s="148"/>
      <c r="K11" s="149"/>
      <c r="L11" s="249">
        <v>13770697</v>
      </c>
      <c r="M11" s="249"/>
      <c r="N11" s="249"/>
      <c r="O11" s="249"/>
      <c r="P11" s="160">
        <v>33.9</v>
      </c>
      <c r="Q11" s="160" t="e">
        <v>#DIV/0!</v>
      </c>
      <c r="R11" s="160" t="e">
        <v>#DIV/0!</v>
      </c>
      <c r="S11" s="158">
        <v>14697137</v>
      </c>
      <c r="T11" s="158"/>
      <c r="U11" s="158"/>
      <c r="V11" s="158"/>
      <c r="W11" s="160">
        <v>34.8</v>
      </c>
      <c r="X11" s="160" t="e">
        <v>#DIV/0!</v>
      </c>
      <c r="Y11" s="160" t="e">
        <v>#DIV/0!</v>
      </c>
      <c r="Z11" s="158">
        <v>14677120</v>
      </c>
      <c r="AA11" s="158"/>
      <c r="AB11" s="158"/>
      <c r="AC11" s="158"/>
      <c r="AD11" s="160">
        <f>Z11/Z6*100</f>
        <v>34.77787210875611</v>
      </c>
      <c r="AE11" s="160"/>
      <c r="AF11" s="160"/>
    </row>
    <row r="12" spans="1:32" ht="15" customHeight="1">
      <c r="A12" s="9"/>
      <c r="C12" s="54"/>
      <c r="D12" s="54"/>
      <c r="E12" s="54"/>
      <c r="F12" s="54"/>
      <c r="G12" s="54"/>
      <c r="H12" s="54"/>
      <c r="I12" s="54"/>
      <c r="J12" s="54"/>
      <c r="K12" s="55"/>
      <c r="L12" s="158"/>
      <c r="M12" s="158"/>
      <c r="N12" s="158"/>
      <c r="O12" s="158"/>
      <c r="P12" s="160"/>
      <c r="Q12" s="160"/>
      <c r="R12" s="160"/>
      <c r="S12" s="158"/>
      <c r="T12" s="158"/>
      <c r="U12" s="158"/>
      <c r="V12" s="158"/>
      <c r="W12" s="160"/>
      <c r="X12" s="160"/>
      <c r="Y12" s="160"/>
      <c r="Z12" s="158"/>
      <c r="AA12" s="158"/>
      <c r="AB12" s="158"/>
      <c r="AC12" s="158"/>
      <c r="AD12" s="160"/>
      <c r="AE12" s="160"/>
      <c r="AF12" s="160"/>
    </row>
    <row r="13" spans="1:32" ht="21" customHeight="1">
      <c r="A13" s="9"/>
      <c r="C13" s="148" t="s">
        <v>96</v>
      </c>
      <c r="D13" s="148"/>
      <c r="E13" s="148"/>
      <c r="F13" s="148"/>
      <c r="G13" s="148"/>
      <c r="H13" s="148"/>
      <c r="I13" s="148"/>
      <c r="J13" s="148"/>
      <c r="K13" s="149"/>
      <c r="L13" s="158">
        <v>461303</v>
      </c>
      <c r="M13" s="158"/>
      <c r="N13" s="158"/>
      <c r="O13" s="158"/>
      <c r="P13" s="160">
        <v>1.1</v>
      </c>
      <c r="Q13" s="160" t="e">
        <v>#DIV/0!</v>
      </c>
      <c r="R13" s="160" t="e">
        <v>#DIV/0!</v>
      </c>
      <c r="S13" s="158">
        <v>453797</v>
      </c>
      <c r="T13" s="158"/>
      <c r="U13" s="158"/>
      <c r="V13" s="158"/>
      <c r="W13" s="160">
        <v>1.1</v>
      </c>
      <c r="X13" s="160" t="e">
        <v>#DIV/0!</v>
      </c>
      <c r="Y13" s="160" t="e">
        <v>#DIV/0!</v>
      </c>
      <c r="Z13" s="158">
        <v>457626</v>
      </c>
      <c r="AA13" s="158"/>
      <c r="AB13" s="158"/>
      <c r="AC13" s="158"/>
      <c r="AD13" s="160">
        <f>Z13/Z6*100</f>
        <v>1.0843584096635868</v>
      </c>
      <c r="AE13" s="160"/>
      <c r="AF13" s="160"/>
    </row>
    <row r="14" spans="1:32" ht="15" customHeight="1">
      <c r="A14" s="9"/>
      <c r="C14" s="54"/>
      <c r="D14" s="54"/>
      <c r="E14" s="54"/>
      <c r="F14" s="54"/>
      <c r="G14" s="54"/>
      <c r="H14" s="54"/>
      <c r="I14" s="54"/>
      <c r="J14" s="54"/>
      <c r="K14" s="55"/>
      <c r="L14" s="158"/>
      <c r="M14" s="158"/>
      <c r="N14" s="158"/>
      <c r="O14" s="158"/>
      <c r="P14" s="160"/>
      <c r="Q14" s="160"/>
      <c r="R14" s="160"/>
      <c r="S14" s="158"/>
      <c r="T14" s="158"/>
      <c r="U14" s="158"/>
      <c r="V14" s="158"/>
      <c r="W14" s="160"/>
      <c r="X14" s="160"/>
      <c r="Y14" s="160"/>
      <c r="Z14" s="158"/>
      <c r="AA14" s="158"/>
      <c r="AB14" s="158"/>
      <c r="AC14" s="158"/>
      <c r="AD14" s="160"/>
      <c r="AE14" s="160"/>
      <c r="AF14" s="160"/>
    </row>
    <row r="15" spans="1:32" ht="21" customHeight="1">
      <c r="A15" s="9"/>
      <c r="C15" s="148" t="s">
        <v>97</v>
      </c>
      <c r="D15" s="148"/>
      <c r="E15" s="148"/>
      <c r="F15" s="148"/>
      <c r="G15" s="148"/>
      <c r="H15" s="148"/>
      <c r="I15" s="148"/>
      <c r="J15" s="148"/>
      <c r="K15" s="149"/>
      <c r="L15" s="158">
        <v>937018</v>
      </c>
      <c r="M15" s="158"/>
      <c r="N15" s="158"/>
      <c r="O15" s="158"/>
      <c r="P15" s="160">
        <v>2.3</v>
      </c>
      <c r="Q15" s="160" t="e">
        <v>#DIV/0!</v>
      </c>
      <c r="R15" s="160" t="e">
        <v>#DIV/0!</v>
      </c>
      <c r="S15" s="158">
        <v>1015740</v>
      </c>
      <c r="T15" s="158"/>
      <c r="U15" s="158"/>
      <c r="V15" s="158"/>
      <c r="W15" s="160">
        <v>2.4</v>
      </c>
      <c r="X15" s="160" t="e">
        <v>#DIV/0!</v>
      </c>
      <c r="Y15" s="160" t="e">
        <v>#DIV/0!</v>
      </c>
      <c r="Z15" s="158">
        <v>1007186</v>
      </c>
      <c r="AA15" s="158"/>
      <c r="AB15" s="158"/>
      <c r="AC15" s="158"/>
      <c r="AD15" s="160">
        <f>Z15/Z6*100</f>
        <v>2.3865571650112303</v>
      </c>
      <c r="AE15" s="160"/>
      <c r="AF15" s="160"/>
    </row>
    <row r="16" spans="1:32" ht="15" customHeight="1">
      <c r="A16" s="9"/>
      <c r="C16" s="54"/>
      <c r="D16" s="54"/>
      <c r="E16" s="54"/>
      <c r="F16" s="54"/>
      <c r="G16" s="54"/>
      <c r="H16" s="54"/>
      <c r="I16" s="54"/>
      <c r="J16" s="54"/>
      <c r="K16" s="55"/>
      <c r="L16" s="158"/>
      <c r="M16" s="158"/>
      <c r="N16" s="158"/>
      <c r="O16" s="158"/>
      <c r="P16" s="160"/>
      <c r="Q16" s="160"/>
      <c r="R16" s="160"/>
      <c r="S16" s="158"/>
      <c r="T16" s="158"/>
      <c r="U16" s="158"/>
      <c r="V16" s="158"/>
      <c r="W16" s="160"/>
      <c r="X16" s="160"/>
      <c r="Y16" s="160"/>
      <c r="Z16" s="158"/>
      <c r="AA16" s="158"/>
      <c r="AB16" s="158"/>
      <c r="AC16" s="158"/>
      <c r="AD16" s="160"/>
      <c r="AE16" s="160"/>
      <c r="AF16" s="160"/>
    </row>
    <row r="17" spans="1:32" ht="21" customHeight="1">
      <c r="A17" s="9"/>
      <c r="C17" s="148" t="s">
        <v>100</v>
      </c>
      <c r="D17" s="148"/>
      <c r="E17" s="148"/>
      <c r="F17" s="148"/>
      <c r="G17" s="148"/>
      <c r="H17" s="148"/>
      <c r="I17" s="148"/>
      <c r="J17" s="148"/>
      <c r="K17" s="149"/>
      <c r="L17" s="158">
        <v>267516</v>
      </c>
      <c r="M17" s="158"/>
      <c r="N17" s="158"/>
      <c r="O17" s="158"/>
      <c r="P17" s="160">
        <v>0.7</v>
      </c>
      <c r="Q17" s="160" t="e">
        <v>#DIV/0!</v>
      </c>
      <c r="R17" s="160" t="e">
        <v>#DIV/0!</v>
      </c>
      <c r="S17" s="158">
        <v>501896</v>
      </c>
      <c r="T17" s="158"/>
      <c r="U17" s="158"/>
      <c r="V17" s="158"/>
      <c r="W17" s="160">
        <v>1.2</v>
      </c>
      <c r="X17" s="160" t="e">
        <v>#DIV/0!</v>
      </c>
      <c r="Y17" s="160" t="e">
        <v>#DIV/0!</v>
      </c>
      <c r="Z17" s="158">
        <v>676297</v>
      </c>
      <c r="AA17" s="158"/>
      <c r="AB17" s="158"/>
      <c r="AC17" s="158"/>
      <c r="AD17" s="160">
        <v>1.5</v>
      </c>
      <c r="AE17" s="160"/>
      <c r="AF17" s="160"/>
    </row>
    <row r="18" spans="1:32" ht="15" customHeight="1">
      <c r="A18" s="9"/>
      <c r="C18" s="54"/>
      <c r="D18" s="54"/>
      <c r="E18" s="54"/>
      <c r="F18" s="54"/>
      <c r="G18" s="54"/>
      <c r="H18" s="54"/>
      <c r="I18" s="54"/>
      <c r="J18" s="54"/>
      <c r="K18" s="55"/>
      <c r="L18" s="158"/>
      <c r="M18" s="158"/>
      <c r="N18" s="158"/>
      <c r="O18" s="158"/>
      <c r="P18" s="160"/>
      <c r="Q18" s="160"/>
      <c r="R18" s="160"/>
      <c r="S18" s="158"/>
      <c r="T18" s="158"/>
      <c r="U18" s="158"/>
      <c r="V18" s="158"/>
      <c r="W18" s="160"/>
      <c r="X18" s="160"/>
      <c r="Y18" s="160"/>
      <c r="Z18" s="158"/>
      <c r="AA18" s="158"/>
      <c r="AB18" s="158"/>
      <c r="AC18" s="158"/>
      <c r="AD18" s="160"/>
      <c r="AE18" s="160"/>
      <c r="AF18" s="160"/>
    </row>
    <row r="19" spans="1:32" ht="21" customHeight="1">
      <c r="A19" s="9"/>
      <c r="C19" s="148" t="s">
        <v>11</v>
      </c>
      <c r="D19" s="148"/>
      <c r="E19" s="148"/>
      <c r="F19" s="148"/>
      <c r="G19" s="148"/>
      <c r="H19" s="148"/>
      <c r="I19" s="148"/>
      <c r="J19" s="148"/>
      <c r="K19" s="149"/>
      <c r="L19" s="158">
        <v>772463</v>
      </c>
      <c r="M19" s="158"/>
      <c r="N19" s="158"/>
      <c r="O19" s="158"/>
      <c r="P19" s="160">
        <v>1.9</v>
      </c>
      <c r="Q19" s="160" t="e">
        <v>#DIV/0!</v>
      </c>
      <c r="R19" s="160" t="e">
        <v>#DIV/0!</v>
      </c>
      <c r="S19" s="158">
        <v>174</v>
      </c>
      <c r="T19" s="158"/>
      <c r="U19" s="158"/>
      <c r="V19" s="158"/>
      <c r="W19" s="160">
        <v>0</v>
      </c>
      <c r="X19" s="160" t="e">
        <v>#DIV/0!</v>
      </c>
      <c r="Y19" s="160" t="e">
        <v>#DIV/0!</v>
      </c>
      <c r="Z19" s="158">
        <v>6519</v>
      </c>
      <c r="AA19" s="158"/>
      <c r="AB19" s="158"/>
      <c r="AC19" s="158"/>
      <c r="AD19" s="160">
        <v>0.1</v>
      </c>
      <c r="AE19" s="160"/>
      <c r="AF19" s="160"/>
    </row>
    <row r="20" spans="1:32" ht="15" customHeight="1">
      <c r="A20" s="9"/>
      <c r="C20" s="54"/>
      <c r="D20" s="54"/>
      <c r="E20" s="54"/>
      <c r="F20" s="54"/>
      <c r="G20" s="54"/>
      <c r="H20" s="54"/>
      <c r="I20" s="54"/>
      <c r="J20" s="54"/>
      <c r="K20" s="55"/>
      <c r="L20" s="158"/>
      <c r="M20" s="158"/>
      <c r="N20" s="158"/>
      <c r="O20" s="158"/>
      <c r="P20" s="160"/>
      <c r="Q20" s="160"/>
      <c r="R20" s="160"/>
      <c r="S20" s="158"/>
      <c r="T20" s="158"/>
      <c r="U20" s="158"/>
      <c r="V20" s="158"/>
      <c r="W20" s="160"/>
      <c r="X20" s="160"/>
      <c r="Y20" s="160"/>
      <c r="Z20" s="158"/>
      <c r="AA20" s="158"/>
      <c r="AB20" s="158"/>
      <c r="AC20" s="158"/>
      <c r="AD20" s="160"/>
      <c r="AE20" s="160"/>
      <c r="AF20" s="160"/>
    </row>
    <row r="21" spans="1:32" ht="21" customHeight="1">
      <c r="A21" s="9"/>
      <c r="C21" s="148" t="s">
        <v>101</v>
      </c>
      <c r="D21" s="148"/>
      <c r="E21" s="148"/>
      <c r="F21" s="148"/>
      <c r="G21" s="148"/>
      <c r="H21" s="148"/>
      <c r="I21" s="148"/>
      <c r="J21" s="148"/>
      <c r="K21" s="149"/>
      <c r="L21" s="158">
        <v>721027</v>
      </c>
      <c r="M21" s="158"/>
      <c r="N21" s="158"/>
      <c r="O21" s="158"/>
      <c r="P21" s="160">
        <v>1.8</v>
      </c>
      <c r="Q21" s="160" t="e">
        <v>#DIV/0!</v>
      </c>
      <c r="R21" s="160" t="e">
        <v>#DIV/0!</v>
      </c>
      <c r="S21" s="158">
        <v>561326</v>
      </c>
      <c r="T21" s="158"/>
      <c r="U21" s="158"/>
      <c r="V21" s="158"/>
      <c r="W21" s="160">
        <v>1.3</v>
      </c>
      <c r="X21" s="160" t="e">
        <v>#DIV/0!</v>
      </c>
      <c r="Y21" s="160" t="e">
        <v>#DIV/0!</v>
      </c>
      <c r="Z21" s="158">
        <v>1145622</v>
      </c>
      <c r="AA21" s="158"/>
      <c r="AB21" s="158"/>
      <c r="AC21" s="158"/>
      <c r="AD21" s="160">
        <f>Z21/Z6*100</f>
        <v>2.7145853819398758</v>
      </c>
      <c r="AE21" s="160"/>
      <c r="AF21" s="160"/>
    </row>
    <row r="22" spans="1:32" ht="15" customHeight="1">
      <c r="A22" s="9"/>
      <c r="C22" s="54"/>
      <c r="D22" s="54"/>
      <c r="E22" s="54"/>
      <c r="F22" s="54"/>
      <c r="G22" s="54"/>
      <c r="H22" s="54"/>
      <c r="I22" s="54"/>
      <c r="J22" s="54"/>
      <c r="K22" s="55"/>
      <c r="L22" s="158"/>
      <c r="M22" s="158"/>
      <c r="N22" s="158"/>
      <c r="O22" s="158"/>
      <c r="P22" s="160"/>
      <c r="Q22" s="160"/>
      <c r="R22" s="160"/>
      <c r="S22" s="158"/>
      <c r="T22" s="158"/>
      <c r="U22" s="158"/>
      <c r="V22" s="158"/>
      <c r="W22" s="160"/>
      <c r="X22" s="160"/>
      <c r="Y22" s="160"/>
      <c r="Z22" s="158"/>
      <c r="AA22" s="158"/>
      <c r="AB22" s="158"/>
      <c r="AC22" s="158"/>
      <c r="AD22" s="160"/>
      <c r="AE22" s="160"/>
      <c r="AF22" s="160"/>
    </row>
    <row r="23" spans="1:32" ht="21" customHeight="1">
      <c r="A23" s="9"/>
      <c r="C23" s="148" t="s">
        <v>12</v>
      </c>
      <c r="D23" s="148"/>
      <c r="E23" s="148"/>
      <c r="F23" s="148"/>
      <c r="G23" s="148"/>
      <c r="H23" s="148"/>
      <c r="I23" s="148"/>
      <c r="J23" s="148"/>
      <c r="K23" s="149"/>
      <c r="L23" s="158">
        <v>526556</v>
      </c>
      <c r="M23" s="158"/>
      <c r="N23" s="158"/>
      <c r="O23" s="158"/>
      <c r="P23" s="160">
        <v>1.3</v>
      </c>
      <c r="Q23" s="160" t="e">
        <v>#DIV/0!</v>
      </c>
      <c r="R23" s="160" t="e">
        <v>#DIV/0!</v>
      </c>
      <c r="S23" s="158">
        <v>561132</v>
      </c>
      <c r="T23" s="158"/>
      <c r="U23" s="158"/>
      <c r="V23" s="158"/>
      <c r="W23" s="160">
        <v>1.3</v>
      </c>
      <c r="X23" s="160" t="e">
        <v>#DIV/0!</v>
      </c>
      <c r="Y23" s="160" t="e">
        <v>#DIV/0!</v>
      </c>
      <c r="Z23" s="158">
        <v>487273</v>
      </c>
      <c r="AA23" s="158"/>
      <c r="AB23" s="158"/>
      <c r="AC23" s="158"/>
      <c r="AD23" s="160">
        <f>Z23/Z6*100</f>
        <v>1.1546078574032177</v>
      </c>
      <c r="AE23" s="160"/>
      <c r="AF23" s="160"/>
    </row>
    <row r="24" spans="1:32" ht="15" customHeight="1">
      <c r="A24" s="9"/>
      <c r="C24" s="54"/>
      <c r="D24" s="54"/>
      <c r="E24" s="54"/>
      <c r="F24" s="54"/>
      <c r="G24" s="54"/>
      <c r="H24" s="54"/>
      <c r="I24" s="54"/>
      <c r="J24" s="54"/>
      <c r="K24" s="55"/>
      <c r="L24" s="158"/>
      <c r="M24" s="158"/>
      <c r="N24" s="158"/>
      <c r="O24" s="158"/>
      <c r="P24" s="160"/>
      <c r="Q24" s="160"/>
      <c r="R24" s="160"/>
      <c r="S24" s="158"/>
      <c r="T24" s="158"/>
      <c r="U24" s="158"/>
      <c r="V24" s="158"/>
      <c r="W24" s="160"/>
      <c r="X24" s="160"/>
      <c r="Y24" s="160"/>
      <c r="Z24" s="158"/>
      <c r="AA24" s="158"/>
      <c r="AB24" s="158"/>
      <c r="AC24" s="158"/>
      <c r="AD24" s="160"/>
      <c r="AE24" s="160"/>
      <c r="AF24" s="160"/>
    </row>
    <row r="25" spans="1:32" ht="21" customHeight="1">
      <c r="A25" s="9"/>
      <c r="C25" s="148" t="s">
        <v>13</v>
      </c>
      <c r="D25" s="148"/>
      <c r="E25" s="148"/>
      <c r="F25" s="148"/>
      <c r="G25" s="148"/>
      <c r="H25" s="148"/>
      <c r="I25" s="148"/>
      <c r="J25" s="148"/>
      <c r="K25" s="149"/>
      <c r="L25" s="158">
        <v>814806</v>
      </c>
      <c r="M25" s="158"/>
      <c r="N25" s="158"/>
      <c r="O25" s="158"/>
      <c r="P25" s="160">
        <v>2</v>
      </c>
      <c r="Q25" s="160" t="e">
        <v>#DIV/0!</v>
      </c>
      <c r="R25" s="160" t="e">
        <v>#DIV/0!</v>
      </c>
      <c r="S25" s="158">
        <v>978350</v>
      </c>
      <c r="T25" s="158"/>
      <c r="U25" s="158"/>
      <c r="V25" s="158"/>
      <c r="W25" s="160">
        <v>2.3</v>
      </c>
      <c r="X25" s="160" t="e">
        <v>#DIV/0!</v>
      </c>
      <c r="Y25" s="160" t="e">
        <v>#DIV/0!</v>
      </c>
      <c r="Z25" s="158">
        <v>1281291</v>
      </c>
      <c r="AA25" s="158"/>
      <c r="AB25" s="158"/>
      <c r="AC25" s="158"/>
      <c r="AD25" s="160">
        <f>Z25/Z6*100</f>
        <v>3.036057110121074</v>
      </c>
      <c r="AE25" s="160"/>
      <c r="AF25" s="160"/>
    </row>
    <row r="26" spans="1:32" ht="15" customHeight="1">
      <c r="A26" s="9"/>
      <c r="C26" s="54"/>
      <c r="D26" s="54"/>
      <c r="E26" s="54"/>
      <c r="F26" s="54"/>
      <c r="G26" s="54"/>
      <c r="H26" s="54"/>
      <c r="I26" s="54"/>
      <c r="J26" s="54"/>
      <c r="K26" s="55"/>
      <c r="L26" s="7"/>
      <c r="M26" s="7"/>
      <c r="N26" s="7"/>
      <c r="O26" s="7"/>
      <c r="P26" s="139"/>
      <c r="Q26" s="139"/>
      <c r="R26" s="139"/>
      <c r="S26" s="7"/>
      <c r="T26" s="7"/>
      <c r="U26" s="7"/>
      <c r="V26" s="7"/>
      <c r="W26" s="139"/>
      <c r="X26" s="139"/>
      <c r="Y26" s="139"/>
      <c r="Z26" s="7"/>
      <c r="AA26" s="7"/>
      <c r="AB26" s="7"/>
      <c r="AC26" s="7"/>
      <c r="AD26" s="139"/>
      <c r="AE26" s="139"/>
      <c r="AF26" s="139"/>
    </row>
    <row r="27" spans="1:32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159"/>
      <c r="M27" s="158"/>
      <c r="N27" s="158"/>
      <c r="O27" s="158"/>
      <c r="P27" s="160"/>
      <c r="Q27" s="160"/>
      <c r="R27" s="160"/>
      <c r="S27" s="158"/>
      <c r="T27" s="158"/>
      <c r="U27" s="158"/>
      <c r="V27" s="158"/>
      <c r="W27" s="160"/>
      <c r="X27" s="160"/>
      <c r="Y27" s="160"/>
      <c r="Z27" s="158"/>
      <c r="AA27" s="158"/>
      <c r="AB27" s="158"/>
      <c r="AC27" s="158"/>
      <c r="AD27" s="160"/>
      <c r="AE27" s="160"/>
      <c r="AF27" s="160"/>
    </row>
    <row r="28" spans="1:32" s="29" customFormat="1" ht="21" customHeight="1">
      <c r="A28" s="16"/>
      <c r="B28" s="262" t="s">
        <v>138</v>
      </c>
      <c r="C28" s="270"/>
      <c r="D28" s="270"/>
      <c r="E28" s="270"/>
      <c r="F28" s="270"/>
      <c r="G28" s="270"/>
      <c r="H28" s="270"/>
      <c r="I28" s="270"/>
      <c r="J28" s="270"/>
      <c r="K28" s="271"/>
      <c r="L28" s="272">
        <v>22368212</v>
      </c>
      <c r="M28" s="272"/>
      <c r="N28" s="272"/>
      <c r="O28" s="272"/>
      <c r="P28" s="268">
        <v>54.99999999999999</v>
      </c>
      <c r="Q28" s="268"/>
      <c r="R28" s="268"/>
      <c r="S28" s="273">
        <v>23514738</v>
      </c>
      <c r="T28" s="273"/>
      <c r="U28" s="273"/>
      <c r="V28" s="273"/>
      <c r="W28" s="268">
        <v>55.60000000000001</v>
      </c>
      <c r="X28" s="268"/>
      <c r="Y28" s="268"/>
      <c r="Z28" s="264">
        <f>SUM(Z30:Z58)</f>
        <v>22463533</v>
      </c>
      <c r="AA28" s="264"/>
      <c r="AB28" s="264"/>
      <c r="AC28" s="264"/>
      <c r="AD28" s="268">
        <v>53.2</v>
      </c>
      <c r="AE28" s="268"/>
      <c r="AF28" s="268"/>
    </row>
    <row r="29" spans="1:32" ht="15" customHeight="1">
      <c r="A29" s="54"/>
      <c r="B29" s="54"/>
      <c r="D29" s="54"/>
      <c r="E29" s="54"/>
      <c r="F29" s="54"/>
      <c r="G29" s="54"/>
      <c r="H29" s="54"/>
      <c r="I29" s="54"/>
      <c r="J29" s="54"/>
      <c r="K29" s="55"/>
      <c r="L29" s="158"/>
      <c r="M29" s="158"/>
      <c r="N29" s="158"/>
      <c r="O29" s="158"/>
      <c r="P29" s="160"/>
      <c r="Q29" s="160"/>
      <c r="R29" s="160"/>
      <c r="S29" s="158"/>
      <c r="T29" s="158"/>
      <c r="U29" s="158"/>
      <c r="V29" s="158"/>
      <c r="W29" s="160"/>
      <c r="X29" s="160"/>
      <c r="Y29" s="160"/>
      <c r="Z29" s="158"/>
      <c r="AA29" s="158"/>
      <c r="AB29" s="158"/>
      <c r="AC29" s="158"/>
      <c r="AD29" s="160"/>
      <c r="AE29" s="160"/>
      <c r="AF29" s="160"/>
    </row>
    <row r="30" spans="1:36" ht="21" customHeight="1">
      <c r="A30" s="54"/>
      <c r="C30" s="148" t="s">
        <v>86</v>
      </c>
      <c r="D30" s="148"/>
      <c r="E30" s="148"/>
      <c r="F30" s="148"/>
      <c r="G30" s="148"/>
      <c r="H30" s="148"/>
      <c r="I30" s="148"/>
      <c r="J30" s="148"/>
      <c r="K30" s="149"/>
      <c r="L30" s="158">
        <v>1168094</v>
      </c>
      <c r="M30" s="158"/>
      <c r="N30" s="158"/>
      <c r="O30" s="158"/>
      <c r="P30" s="160">
        <v>2.9</v>
      </c>
      <c r="Q30" s="160" t="e">
        <v>#DIV/0!</v>
      </c>
      <c r="R30" s="160" t="e">
        <v>#DIV/0!</v>
      </c>
      <c r="S30" s="158">
        <v>372292</v>
      </c>
      <c r="T30" s="158"/>
      <c r="U30" s="158"/>
      <c r="V30" s="158"/>
      <c r="W30" s="160">
        <v>0.9</v>
      </c>
      <c r="X30" s="160" t="e">
        <v>#DIV/0!</v>
      </c>
      <c r="Y30" s="160" t="e">
        <v>#DIV/0!</v>
      </c>
      <c r="Z30" s="158">
        <v>358086</v>
      </c>
      <c r="AA30" s="158"/>
      <c r="AB30" s="158"/>
      <c r="AC30" s="158"/>
      <c r="AD30" s="160">
        <f>Z30/Z6*100</f>
        <v>0.8484954208956553</v>
      </c>
      <c r="AE30" s="160"/>
      <c r="AF30" s="160"/>
      <c r="AJ30" s="124"/>
    </row>
    <row r="31" spans="1:32" ht="15" customHeight="1">
      <c r="A31" s="54"/>
      <c r="C31" s="54"/>
      <c r="D31" s="54"/>
      <c r="E31" s="54"/>
      <c r="F31" s="54"/>
      <c r="G31" s="54"/>
      <c r="H31" s="54"/>
      <c r="I31" s="54"/>
      <c r="J31" s="54"/>
      <c r="K31" s="55"/>
      <c r="L31" s="158"/>
      <c r="M31" s="158"/>
      <c r="N31" s="158"/>
      <c r="O31" s="158"/>
      <c r="P31" s="160"/>
      <c r="Q31" s="160"/>
      <c r="R31" s="160"/>
      <c r="S31" s="158"/>
      <c r="T31" s="158"/>
      <c r="U31" s="158"/>
      <c r="V31" s="158"/>
      <c r="W31" s="160"/>
      <c r="X31" s="160"/>
      <c r="Y31" s="160"/>
      <c r="Z31" s="158"/>
      <c r="AA31" s="158"/>
      <c r="AB31" s="158"/>
      <c r="AC31" s="158"/>
      <c r="AD31" s="160"/>
      <c r="AE31" s="160"/>
      <c r="AF31" s="160"/>
    </row>
    <row r="32" spans="1:32" ht="21" customHeight="1">
      <c r="A32" s="54"/>
      <c r="C32" s="148" t="s">
        <v>87</v>
      </c>
      <c r="D32" s="148"/>
      <c r="E32" s="148"/>
      <c r="F32" s="148"/>
      <c r="G32" s="148"/>
      <c r="H32" s="148"/>
      <c r="I32" s="148"/>
      <c r="J32" s="148"/>
      <c r="K32" s="149"/>
      <c r="L32" s="158">
        <v>45033</v>
      </c>
      <c r="M32" s="158"/>
      <c r="N32" s="158"/>
      <c r="O32" s="158"/>
      <c r="P32" s="160">
        <v>0.1</v>
      </c>
      <c r="Q32" s="160" t="e">
        <v>#DIV/0!</v>
      </c>
      <c r="R32" s="160" t="e">
        <v>#DIV/0!</v>
      </c>
      <c r="S32" s="158">
        <v>57702</v>
      </c>
      <c r="T32" s="158"/>
      <c r="U32" s="158"/>
      <c r="V32" s="158"/>
      <c r="W32" s="160">
        <v>0.1</v>
      </c>
      <c r="X32" s="160" t="e">
        <v>#DIV/0!</v>
      </c>
      <c r="Y32" s="160" t="e">
        <v>#DIV/0!</v>
      </c>
      <c r="Z32" s="158">
        <v>59845</v>
      </c>
      <c r="AA32" s="158"/>
      <c r="AB32" s="158"/>
      <c r="AC32" s="158"/>
      <c r="AD32" s="160">
        <f>Z32/Z6*100</f>
        <v>0.1418045063574127</v>
      </c>
      <c r="AE32" s="160"/>
      <c r="AF32" s="160"/>
    </row>
    <row r="33" spans="1:32" ht="15" customHeight="1">
      <c r="A33" s="54"/>
      <c r="C33" s="54"/>
      <c r="D33" s="54"/>
      <c r="E33" s="54"/>
      <c r="F33" s="54"/>
      <c r="G33" s="54"/>
      <c r="H33" s="54"/>
      <c r="I33" s="54"/>
      <c r="J33" s="54"/>
      <c r="K33" s="55"/>
      <c r="L33" s="158"/>
      <c r="M33" s="158"/>
      <c r="N33" s="158"/>
      <c r="O33" s="158"/>
      <c r="P33" s="160"/>
      <c r="Q33" s="160"/>
      <c r="R33" s="160"/>
      <c r="S33" s="158"/>
      <c r="T33" s="158"/>
      <c r="U33" s="158"/>
      <c r="V33" s="158"/>
      <c r="W33" s="160"/>
      <c r="X33" s="160"/>
      <c r="Y33" s="160"/>
      <c r="Z33" s="158"/>
      <c r="AA33" s="158"/>
      <c r="AB33" s="158"/>
      <c r="AC33" s="158"/>
      <c r="AD33" s="160"/>
      <c r="AE33" s="160"/>
      <c r="AF33" s="160"/>
    </row>
    <row r="34" spans="1:32" ht="21" customHeight="1">
      <c r="A34" s="54"/>
      <c r="C34" s="148" t="s">
        <v>216</v>
      </c>
      <c r="D34" s="148"/>
      <c r="E34" s="148"/>
      <c r="F34" s="148"/>
      <c r="G34" s="148"/>
      <c r="H34" s="148"/>
      <c r="I34" s="148"/>
      <c r="J34" s="148"/>
      <c r="K34" s="149"/>
      <c r="L34" s="158">
        <v>33643</v>
      </c>
      <c r="M34" s="158"/>
      <c r="N34" s="158"/>
      <c r="O34" s="158"/>
      <c r="P34" s="160">
        <v>0.1</v>
      </c>
      <c r="Q34" s="160" t="e">
        <v>#DIV/0!</v>
      </c>
      <c r="R34" s="160" t="e">
        <v>#DIV/0!</v>
      </c>
      <c r="S34" s="158">
        <v>38457</v>
      </c>
      <c r="T34" s="158"/>
      <c r="U34" s="158"/>
      <c r="V34" s="158"/>
      <c r="W34" s="160">
        <v>0.1</v>
      </c>
      <c r="X34" s="160" t="e">
        <v>#DIV/0!</v>
      </c>
      <c r="Y34" s="160" t="e">
        <v>#DIV/0!</v>
      </c>
      <c r="Z34" s="158">
        <v>12830</v>
      </c>
      <c r="AA34" s="158"/>
      <c r="AB34" s="158"/>
      <c r="AC34" s="158"/>
      <c r="AD34" s="160">
        <v>0.1</v>
      </c>
      <c r="AE34" s="160"/>
      <c r="AF34" s="160"/>
    </row>
    <row r="35" spans="1:32" ht="15" customHeight="1">
      <c r="A35" s="54"/>
      <c r="C35" s="54"/>
      <c r="D35" s="54"/>
      <c r="E35" s="54"/>
      <c r="F35" s="54"/>
      <c r="G35" s="54"/>
      <c r="H35" s="54"/>
      <c r="I35" s="54"/>
      <c r="J35" s="54"/>
      <c r="K35" s="55"/>
      <c r="L35" s="158"/>
      <c r="M35" s="158"/>
      <c r="N35" s="158"/>
      <c r="O35" s="158"/>
      <c r="P35" s="160"/>
      <c r="Q35" s="160"/>
      <c r="R35" s="160"/>
      <c r="S35" s="158"/>
      <c r="T35" s="158"/>
      <c r="U35" s="158"/>
      <c r="V35" s="158"/>
      <c r="W35" s="160"/>
      <c r="X35" s="160"/>
      <c r="Y35" s="160"/>
      <c r="Z35" s="158"/>
      <c r="AA35" s="158"/>
      <c r="AB35" s="158"/>
      <c r="AC35" s="158"/>
      <c r="AD35" s="160"/>
      <c r="AE35" s="160"/>
      <c r="AF35" s="160"/>
    </row>
    <row r="36" spans="1:32" ht="21" customHeight="1">
      <c r="A36" s="54"/>
      <c r="C36" s="148" t="s">
        <v>217</v>
      </c>
      <c r="D36" s="148"/>
      <c r="E36" s="148"/>
      <c r="F36" s="148"/>
      <c r="G36" s="148"/>
      <c r="H36" s="148"/>
      <c r="I36" s="148"/>
      <c r="J36" s="148"/>
      <c r="K36" s="149"/>
      <c r="L36" s="158">
        <v>23787</v>
      </c>
      <c r="M36" s="158"/>
      <c r="N36" s="158"/>
      <c r="O36" s="158"/>
      <c r="P36" s="160">
        <v>0.1</v>
      </c>
      <c r="Q36" s="160" t="e">
        <v>#DIV/0!</v>
      </c>
      <c r="R36" s="160" t="e">
        <v>#DIV/0!</v>
      </c>
      <c r="S36" s="158">
        <v>21291</v>
      </c>
      <c r="T36" s="158"/>
      <c r="U36" s="158"/>
      <c r="V36" s="158"/>
      <c r="W36" s="160">
        <v>0.1</v>
      </c>
      <c r="X36" s="160" t="e">
        <v>#DIV/0!</v>
      </c>
      <c r="Y36" s="160" t="e">
        <v>#DIV/0!</v>
      </c>
      <c r="Z36" s="158">
        <v>4549</v>
      </c>
      <c r="AA36" s="158"/>
      <c r="AB36" s="158"/>
      <c r="AC36" s="158"/>
      <c r="AD36" s="160">
        <f>Z36/Z6*100</f>
        <v>0.010778990716348406</v>
      </c>
      <c r="AE36" s="160"/>
      <c r="AF36" s="160"/>
    </row>
    <row r="37" spans="1:32" ht="15" customHeight="1">
      <c r="A37" s="54"/>
      <c r="C37" s="54"/>
      <c r="D37" s="54"/>
      <c r="E37" s="54"/>
      <c r="F37" s="54"/>
      <c r="G37" s="54"/>
      <c r="H37" s="54"/>
      <c r="I37" s="54"/>
      <c r="J37" s="54"/>
      <c r="K37" s="55"/>
      <c r="L37" s="158"/>
      <c r="M37" s="158"/>
      <c r="N37" s="158"/>
      <c r="O37" s="158"/>
      <c r="P37" s="160"/>
      <c r="Q37" s="160"/>
      <c r="R37" s="160"/>
      <c r="S37" s="158"/>
      <c r="T37" s="158"/>
      <c r="U37" s="158"/>
      <c r="V37" s="158"/>
      <c r="W37" s="160"/>
      <c r="X37" s="160"/>
      <c r="Y37" s="160"/>
      <c r="Z37" s="158"/>
      <c r="AA37" s="158"/>
      <c r="AB37" s="158"/>
      <c r="AC37" s="158"/>
      <c r="AD37" s="160"/>
      <c r="AE37" s="160"/>
      <c r="AF37" s="160"/>
    </row>
    <row r="38" spans="1:32" ht="21" customHeight="1">
      <c r="A38" s="54"/>
      <c r="C38" s="148" t="s">
        <v>88</v>
      </c>
      <c r="D38" s="148"/>
      <c r="E38" s="148"/>
      <c r="F38" s="148"/>
      <c r="G38" s="148"/>
      <c r="H38" s="148"/>
      <c r="I38" s="148"/>
      <c r="J38" s="148"/>
      <c r="K38" s="149"/>
      <c r="L38" s="158">
        <v>1260043</v>
      </c>
      <c r="M38" s="158"/>
      <c r="N38" s="158"/>
      <c r="O38" s="158"/>
      <c r="P38" s="160">
        <v>3.1</v>
      </c>
      <c r="Q38" s="160" t="e">
        <v>#DIV/0!</v>
      </c>
      <c r="R38" s="160" t="e">
        <v>#DIV/0!</v>
      </c>
      <c r="S38" s="158">
        <v>1239481</v>
      </c>
      <c r="T38" s="158"/>
      <c r="U38" s="158"/>
      <c r="V38" s="158"/>
      <c r="W38" s="160">
        <v>2.9</v>
      </c>
      <c r="X38" s="160" t="e">
        <v>#DIV/0!</v>
      </c>
      <c r="Y38" s="160" t="e">
        <v>#DIV/0!</v>
      </c>
      <c r="Z38" s="158">
        <v>1144432</v>
      </c>
      <c r="AA38" s="158"/>
      <c r="AB38" s="158"/>
      <c r="AC38" s="158"/>
      <c r="AD38" s="160">
        <f>Z38/Z6*100</f>
        <v>2.711765641567826</v>
      </c>
      <c r="AE38" s="160"/>
      <c r="AF38" s="160"/>
    </row>
    <row r="39" spans="1:32" ht="15" customHeight="1">
      <c r="A39" s="54"/>
      <c r="C39" s="54"/>
      <c r="D39" s="54"/>
      <c r="E39" s="54"/>
      <c r="F39" s="54"/>
      <c r="G39" s="54"/>
      <c r="H39" s="54"/>
      <c r="I39" s="54"/>
      <c r="J39" s="54"/>
      <c r="K39" s="55"/>
      <c r="L39" s="158"/>
      <c r="M39" s="158"/>
      <c r="N39" s="158"/>
      <c r="O39" s="158"/>
      <c r="P39" s="160"/>
      <c r="Q39" s="160"/>
      <c r="R39" s="160"/>
      <c r="S39" s="158"/>
      <c r="T39" s="158"/>
      <c r="U39" s="158"/>
      <c r="V39" s="158"/>
      <c r="W39" s="160"/>
      <c r="X39" s="160"/>
      <c r="Y39" s="160"/>
      <c r="Z39" s="158"/>
      <c r="AA39" s="158"/>
      <c r="AB39" s="158"/>
      <c r="AC39" s="158"/>
      <c r="AD39" s="160"/>
      <c r="AE39" s="160"/>
      <c r="AF39" s="160"/>
    </row>
    <row r="40" spans="1:32" ht="21" customHeight="1">
      <c r="A40" s="54"/>
      <c r="C40" s="148" t="s">
        <v>89</v>
      </c>
      <c r="D40" s="148"/>
      <c r="E40" s="148"/>
      <c r="F40" s="148"/>
      <c r="G40" s="148"/>
      <c r="H40" s="148"/>
      <c r="I40" s="148"/>
      <c r="J40" s="148"/>
      <c r="K40" s="149"/>
      <c r="L40" s="158">
        <v>45936</v>
      </c>
      <c r="M40" s="158"/>
      <c r="N40" s="158"/>
      <c r="O40" s="158"/>
      <c r="P40" s="160">
        <v>0.1</v>
      </c>
      <c r="Q40" s="160" t="e">
        <v>#DIV/0!</v>
      </c>
      <c r="R40" s="160" t="e">
        <v>#DIV/0!</v>
      </c>
      <c r="S40" s="158">
        <v>42529</v>
      </c>
      <c r="T40" s="158"/>
      <c r="U40" s="158"/>
      <c r="V40" s="158"/>
      <c r="W40" s="160">
        <v>0.1</v>
      </c>
      <c r="X40" s="160" t="e">
        <v>#DIV/0!</v>
      </c>
      <c r="Y40" s="160" t="e">
        <v>#DIV/0!</v>
      </c>
      <c r="Z40" s="158">
        <v>38338</v>
      </c>
      <c r="AA40" s="158"/>
      <c r="AB40" s="158"/>
      <c r="AC40" s="158"/>
      <c r="AD40" s="160">
        <f>Z40/Z6*100</f>
        <v>0.09084303057449225</v>
      </c>
      <c r="AE40" s="160"/>
      <c r="AF40" s="160"/>
    </row>
    <row r="41" spans="1:32" ht="15" customHeight="1">
      <c r="A41" s="54"/>
      <c r="C41" s="54"/>
      <c r="D41" s="54"/>
      <c r="E41" s="54"/>
      <c r="F41" s="54"/>
      <c r="G41" s="54"/>
      <c r="H41" s="54"/>
      <c r="I41" s="54"/>
      <c r="J41" s="54"/>
      <c r="K41" s="55"/>
      <c r="L41" s="158"/>
      <c r="M41" s="158"/>
      <c r="N41" s="158"/>
      <c r="O41" s="158"/>
      <c r="P41" s="160"/>
      <c r="Q41" s="160"/>
      <c r="R41" s="160"/>
      <c r="S41" s="158"/>
      <c r="T41" s="158"/>
      <c r="U41" s="158"/>
      <c r="V41" s="158"/>
      <c r="W41" s="160"/>
      <c r="X41" s="160"/>
      <c r="Y41" s="160"/>
      <c r="Z41" s="158"/>
      <c r="AA41" s="158"/>
      <c r="AB41" s="158"/>
      <c r="AC41" s="158"/>
      <c r="AD41" s="160"/>
      <c r="AE41" s="160"/>
      <c r="AF41" s="160"/>
    </row>
    <row r="42" spans="1:32" ht="21" customHeight="1">
      <c r="A42" s="54"/>
      <c r="C42" s="148" t="s">
        <v>90</v>
      </c>
      <c r="D42" s="148"/>
      <c r="E42" s="148"/>
      <c r="F42" s="148"/>
      <c r="G42" s="148"/>
      <c r="H42" s="148"/>
      <c r="I42" s="148"/>
      <c r="J42" s="148"/>
      <c r="K42" s="149"/>
      <c r="L42" s="158" t="s">
        <v>220</v>
      </c>
      <c r="M42" s="158"/>
      <c r="N42" s="158"/>
      <c r="O42" s="158"/>
      <c r="P42" s="160" t="s">
        <v>220</v>
      </c>
      <c r="Q42" s="160"/>
      <c r="R42" s="160"/>
      <c r="S42" s="158" t="s">
        <v>24</v>
      </c>
      <c r="T42" s="158"/>
      <c r="U42" s="158"/>
      <c r="V42" s="158"/>
      <c r="W42" s="160" t="s">
        <v>24</v>
      </c>
      <c r="X42" s="160"/>
      <c r="Y42" s="160"/>
      <c r="Z42" s="158" t="s">
        <v>24</v>
      </c>
      <c r="AA42" s="158"/>
      <c r="AB42" s="158"/>
      <c r="AC42" s="158"/>
      <c r="AD42" s="160" t="s">
        <v>24</v>
      </c>
      <c r="AE42" s="160"/>
      <c r="AF42" s="160"/>
    </row>
    <row r="43" spans="1:32" ht="15" customHeight="1">
      <c r="A43" s="54"/>
      <c r="C43" s="54"/>
      <c r="D43" s="54"/>
      <c r="E43" s="54"/>
      <c r="F43" s="54"/>
      <c r="G43" s="54"/>
      <c r="H43" s="54"/>
      <c r="I43" s="54"/>
      <c r="J43" s="54"/>
      <c r="K43" s="55"/>
      <c r="L43" s="158"/>
      <c r="M43" s="158"/>
      <c r="N43" s="158"/>
      <c r="O43" s="158"/>
      <c r="P43" s="160"/>
      <c r="Q43" s="160"/>
      <c r="R43" s="160"/>
      <c r="S43" s="158"/>
      <c r="T43" s="158"/>
      <c r="U43" s="158"/>
      <c r="V43" s="158"/>
      <c r="W43" s="160"/>
      <c r="X43" s="160"/>
      <c r="Y43" s="160"/>
      <c r="Z43" s="158"/>
      <c r="AA43" s="158"/>
      <c r="AB43" s="158"/>
      <c r="AC43" s="158"/>
      <c r="AD43" s="160"/>
      <c r="AE43" s="160"/>
      <c r="AF43" s="160"/>
    </row>
    <row r="44" spans="1:32" ht="21" customHeight="1">
      <c r="A44" s="54"/>
      <c r="C44" s="148" t="s">
        <v>91</v>
      </c>
      <c r="D44" s="148"/>
      <c r="E44" s="148"/>
      <c r="F44" s="148"/>
      <c r="G44" s="148"/>
      <c r="H44" s="148"/>
      <c r="I44" s="148"/>
      <c r="J44" s="148"/>
      <c r="K44" s="149"/>
      <c r="L44" s="158">
        <v>134502</v>
      </c>
      <c r="M44" s="158"/>
      <c r="N44" s="158"/>
      <c r="O44" s="158"/>
      <c r="P44" s="160">
        <v>0.3</v>
      </c>
      <c r="Q44" s="160" t="e">
        <v>#DIV/0!</v>
      </c>
      <c r="R44" s="160" t="e">
        <v>#DIV/0!</v>
      </c>
      <c r="S44" s="158">
        <v>128219</v>
      </c>
      <c r="T44" s="158"/>
      <c r="U44" s="158"/>
      <c r="V44" s="158"/>
      <c r="W44" s="160">
        <v>0.3</v>
      </c>
      <c r="X44" s="160" t="e">
        <v>#DIV/0!</v>
      </c>
      <c r="Y44" s="160" t="e">
        <v>#DIV/0!</v>
      </c>
      <c r="Z44" s="158">
        <v>111665</v>
      </c>
      <c r="AA44" s="158"/>
      <c r="AB44" s="158"/>
      <c r="AC44" s="158"/>
      <c r="AD44" s="160">
        <f>Z44/Z6*100</f>
        <v>0.26459353667642227</v>
      </c>
      <c r="AE44" s="160"/>
      <c r="AF44" s="160"/>
    </row>
    <row r="45" spans="1:32" ht="15" customHeight="1">
      <c r="A45" s="54"/>
      <c r="C45" s="54"/>
      <c r="D45" s="54"/>
      <c r="E45" s="54"/>
      <c r="F45" s="54"/>
      <c r="G45" s="54"/>
      <c r="H45" s="54"/>
      <c r="I45" s="54"/>
      <c r="J45" s="54"/>
      <c r="K45" s="55"/>
      <c r="L45" s="158"/>
      <c r="M45" s="158"/>
      <c r="N45" s="158"/>
      <c r="O45" s="158"/>
      <c r="P45" s="160"/>
      <c r="Q45" s="160"/>
      <c r="R45" s="160"/>
      <c r="S45" s="158"/>
      <c r="T45" s="158"/>
      <c r="U45" s="158"/>
      <c r="V45" s="158"/>
      <c r="W45" s="160"/>
      <c r="X45" s="160"/>
      <c r="Y45" s="160"/>
      <c r="Z45" s="158"/>
      <c r="AA45" s="158"/>
      <c r="AB45" s="158"/>
      <c r="AC45" s="158"/>
      <c r="AD45" s="160"/>
      <c r="AE45" s="160"/>
      <c r="AF45" s="160"/>
    </row>
    <row r="46" spans="1:32" ht="21" customHeight="1">
      <c r="A46" s="54"/>
      <c r="C46" s="257" t="s">
        <v>92</v>
      </c>
      <c r="D46" s="257"/>
      <c r="E46" s="257"/>
      <c r="F46" s="257"/>
      <c r="G46" s="257"/>
      <c r="H46" s="257"/>
      <c r="I46" s="257"/>
      <c r="J46" s="257"/>
      <c r="K46" s="258"/>
      <c r="L46" s="158">
        <v>13101</v>
      </c>
      <c r="M46" s="158"/>
      <c r="N46" s="158"/>
      <c r="O46" s="158"/>
      <c r="P46" s="160">
        <v>0</v>
      </c>
      <c r="Q46" s="160"/>
      <c r="R46" s="160"/>
      <c r="S46" s="158">
        <v>13583</v>
      </c>
      <c r="T46" s="158"/>
      <c r="U46" s="158"/>
      <c r="V46" s="158"/>
      <c r="W46" s="160">
        <v>0</v>
      </c>
      <c r="X46" s="160" t="e">
        <v>#DIV/0!</v>
      </c>
      <c r="Y46" s="160" t="e">
        <v>#DIV/0!</v>
      </c>
      <c r="Z46" s="158">
        <v>13844</v>
      </c>
      <c r="AA46" s="158"/>
      <c r="AB46" s="158"/>
      <c r="AC46" s="158"/>
      <c r="AD46" s="160">
        <v>0.1</v>
      </c>
      <c r="AE46" s="160"/>
      <c r="AF46" s="160"/>
    </row>
    <row r="47" spans="1:32" ht="15" customHeight="1">
      <c r="A47" s="54"/>
      <c r="C47" s="59"/>
      <c r="D47" s="59"/>
      <c r="E47" s="59"/>
      <c r="F47" s="59"/>
      <c r="G47" s="59"/>
      <c r="H47" s="59"/>
      <c r="I47" s="59"/>
      <c r="J47" s="59"/>
      <c r="K47" s="56"/>
      <c r="L47" s="158"/>
      <c r="M47" s="158"/>
      <c r="N47" s="158"/>
      <c r="O47" s="158"/>
      <c r="P47" s="160"/>
      <c r="Q47" s="160"/>
      <c r="R47" s="160"/>
      <c r="S47" s="158"/>
      <c r="T47" s="158"/>
      <c r="U47" s="158"/>
      <c r="V47" s="158"/>
      <c r="W47" s="160"/>
      <c r="X47" s="160"/>
      <c r="Y47" s="160"/>
      <c r="Z47" s="158"/>
      <c r="AA47" s="158"/>
      <c r="AB47" s="158"/>
      <c r="AC47" s="158"/>
      <c r="AD47" s="160"/>
      <c r="AE47" s="160"/>
      <c r="AF47" s="160"/>
    </row>
    <row r="48" spans="1:32" ht="21" customHeight="1">
      <c r="A48" s="54"/>
      <c r="C48" s="148" t="s">
        <v>93</v>
      </c>
      <c r="D48" s="148"/>
      <c r="E48" s="148"/>
      <c r="F48" s="148"/>
      <c r="G48" s="148"/>
      <c r="H48" s="148"/>
      <c r="I48" s="148"/>
      <c r="J48" s="148"/>
      <c r="K48" s="149"/>
      <c r="L48" s="158">
        <v>302794</v>
      </c>
      <c r="M48" s="158"/>
      <c r="N48" s="158"/>
      <c r="O48" s="158"/>
      <c r="P48" s="160">
        <v>0.7</v>
      </c>
      <c r="Q48" s="160" t="e">
        <v>#DIV/0!</v>
      </c>
      <c r="R48" s="160" t="e">
        <v>#DIV/0!</v>
      </c>
      <c r="S48" s="158">
        <v>80308</v>
      </c>
      <c r="T48" s="158"/>
      <c r="U48" s="158"/>
      <c r="V48" s="158"/>
      <c r="W48" s="160">
        <v>0.2</v>
      </c>
      <c r="X48" s="160" t="e">
        <v>#DIV/0!</v>
      </c>
      <c r="Y48" s="160" t="e">
        <v>#DIV/0!</v>
      </c>
      <c r="Z48" s="158">
        <v>141571</v>
      </c>
      <c r="AA48" s="158"/>
      <c r="AB48" s="158"/>
      <c r="AC48" s="158"/>
      <c r="AD48" s="160">
        <f>Z48/Z6*100</f>
        <v>0.3354566926146758</v>
      </c>
      <c r="AE48" s="160"/>
      <c r="AF48" s="160"/>
    </row>
    <row r="49" spans="1:32" ht="15" customHeight="1">
      <c r="A49" s="54"/>
      <c r="C49" s="59"/>
      <c r="D49" s="59"/>
      <c r="E49" s="59"/>
      <c r="F49" s="59"/>
      <c r="G49" s="59"/>
      <c r="H49" s="59"/>
      <c r="I49" s="59"/>
      <c r="J49" s="59"/>
      <c r="K49" s="56"/>
      <c r="L49" s="158"/>
      <c r="M49" s="158"/>
      <c r="N49" s="158"/>
      <c r="O49" s="158"/>
      <c r="P49" s="160"/>
      <c r="Q49" s="160"/>
      <c r="R49" s="160"/>
      <c r="S49" s="158"/>
      <c r="T49" s="158"/>
      <c r="U49" s="158"/>
      <c r="V49" s="158"/>
      <c r="W49" s="160"/>
      <c r="X49" s="160"/>
      <c r="Y49" s="160"/>
      <c r="Z49" s="158"/>
      <c r="AA49" s="158"/>
      <c r="AB49" s="158"/>
      <c r="AC49" s="158"/>
      <c r="AD49" s="160"/>
      <c r="AE49" s="160"/>
      <c r="AF49" s="160"/>
    </row>
    <row r="50" spans="1:32" ht="21" customHeight="1">
      <c r="A50" s="54"/>
      <c r="C50" s="148" t="s">
        <v>94</v>
      </c>
      <c r="D50" s="148"/>
      <c r="E50" s="148"/>
      <c r="F50" s="148"/>
      <c r="G50" s="148"/>
      <c r="H50" s="148"/>
      <c r="I50" s="148"/>
      <c r="J50" s="148"/>
      <c r="K50" s="149"/>
      <c r="L50" s="158">
        <v>6942710</v>
      </c>
      <c r="M50" s="158"/>
      <c r="N50" s="158"/>
      <c r="O50" s="158"/>
      <c r="P50" s="160">
        <v>17.1</v>
      </c>
      <c r="Q50" s="160" t="e">
        <v>#DIV/0!</v>
      </c>
      <c r="R50" s="160" t="e">
        <v>#DIV/0!</v>
      </c>
      <c r="S50" s="158">
        <v>6479764</v>
      </c>
      <c r="T50" s="158"/>
      <c r="U50" s="158"/>
      <c r="V50" s="158"/>
      <c r="W50" s="160">
        <v>15.3</v>
      </c>
      <c r="X50" s="160" t="e">
        <v>#DIV/0!</v>
      </c>
      <c r="Y50" s="160" t="e">
        <v>#DIV/0!</v>
      </c>
      <c r="Z50" s="158">
        <v>6873763</v>
      </c>
      <c r="AA50" s="158"/>
      <c r="AB50" s="158"/>
      <c r="AC50" s="158"/>
      <c r="AD50" s="160">
        <f>Z50/Z6*100</f>
        <v>16.287585747060714</v>
      </c>
      <c r="AE50" s="160"/>
      <c r="AF50" s="160"/>
    </row>
    <row r="51" spans="1:32" ht="15" customHeight="1">
      <c r="A51" s="54"/>
      <c r="C51" s="54"/>
      <c r="D51" s="54"/>
      <c r="E51" s="54"/>
      <c r="F51" s="54"/>
      <c r="G51" s="54"/>
      <c r="H51" s="54"/>
      <c r="I51" s="54"/>
      <c r="J51" s="54"/>
      <c r="K51" s="55"/>
      <c r="L51" s="158"/>
      <c r="M51" s="158"/>
      <c r="N51" s="158"/>
      <c r="O51" s="158"/>
      <c r="P51" s="160"/>
      <c r="Q51" s="160"/>
      <c r="R51" s="160"/>
      <c r="S51" s="158"/>
      <c r="T51" s="158"/>
      <c r="U51" s="158"/>
      <c r="V51" s="158"/>
      <c r="W51" s="160"/>
      <c r="X51" s="160"/>
      <c r="Y51" s="160"/>
      <c r="Z51" s="158"/>
      <c r="AA51" s="158"/>
      <c r="AB51" s="158"/>
      <c r="AC51" s="158"/>
      <c r="AD51" s="160"/>
      <c r="AE51" s="160"/>
      <c r="AF51" s="160"/>
    </row>
    <row r="52" spans="1:32" ht="21" customHeight="1">
      <c r="A52" s="54"/>
      <c r="C52" s="148" t="s">
        <v>95</v>
      </c>
      <c r="D52" s="148"/>
      <c r="E52" s="148"/>
      <c r="F52" s="148"/>
      <c r="G52" s="148"/>
      <c r="H52" s="148"/>
      <c r="I52" s="148"/>
      <c r="J52" s="148"/>
      <c r="K52" s="149"/>
      <c r="L52" s="158">
        <v>33382</v>
      </c>
      <c r="M52" s="158"/>
      <c r="N52" s="158"/>
      <c r="O52" s="158"/>
      <c r="P52" s="160">
        <v>0.1</v>
      </c>
      <c r="Q52" s="160" t="e">
        <v>#DIV/0!</v>
      </c>
      <c r="R52" s="160" t="e">
        <v>#DIV/0!</v>
      </c>
      <c r="S52" s="158">
        <v>32583</v>
      </c>
      <c r="T52" s="158"/>
      <c r="U52" s="158"/>
      <c r="V52" s="158"/>
      <c r="W52" s="160">
        <v>0.1</v>
      </c>
      <c r="X52" s="160" t="e">
        <v>#DIV/0!</v>
      </c>
      <c r="Y52" s="160" t="e">
        <v>#DIV/0!</v>
      </c>
      <c r="Z52" s="158">
        <v>29291</v>
      </c>
      <c r="AA52" s="158"/>
      <c r="AB52" s="158"/>
      <c r="AC52" s="158"/>
      <c r="AD52" s="160">
        <f>Z52/Z6*100</f>
        <v>0.06940589515774043</v>
      </c>
      <c r="AE52" s="160"/>
      <c r="AF52" s="160"/>
    </row>
    <row r="53" spans="1:32" ht="15" customHeight="1">
      <c r="A53" s="54"/>
      <c r="C53" s="54"/>
      <c r="D53" s="54"/>
      <c r="E53" s="54"/>
      <c r="F53" s="54"/>
      <c r="G53" s="54"/>
      <c r="H53" s="54"/>
      <c r="I53" s="54"/>
      <c r="J53" s="54"/>
      <c r="K53" s="55"/>
      <c r="L53" s="158"/>
      <c r="M53" s="158"/>
      <c r="N53" s="158"/>
      <c r="O53" s="158"/>
      <c r="P53" s="160"/>
      <c r="Q53" s="160"/>
      <c r="R53" s="160"/>
      <c r="S53" s="158"/>
      <c r="T53" s="158"/>
      <c r="U53" s="158"/>
      <c r="V53" s="158"/>
      <c r="W53" s="160"/>
      <c r="X53" s="160"/>
      <c r="Y53" s="160"/>
      <c r="Z53" s="158"/>
      <c r="AA53" s="158"/>
      <c r="AB53" s="158"/>
      <c r="AC53" s="158"/>
      <c r="AD53" s="160"/>
      <c r="AE53" s="160"/>
      <c r="AF53" s="160"/>
    </row>
    <row r="54" spans="1:32" ht="21" customHeight="1">
      <c r="A54" s="54"/>
      <c r="C54" s="148" t="s">
        <v>98</v>
      </c>
      <c r="D54" s="148"/>
      <c r="E54" s="148"/>
      <c r="F54" s="148"/>
      <c r="G54" s="148"/>
      <c r="H54" s="148"/>
      <c r="I54" s="148"/>
      <c r="J54" s="148"/>
      <c r="K54" s="149"/>
      <c r="L54" s="158">
        <v>7209372</v>
      </c>
      <c r="M54" s="158"/>
      <c r="N54" s="158"/>
      <c r="O54" s="158"/>
      <c r="P54" s="160">
        <v>17.7</v>
      </c>
      <c r="Q54" s="160" t="e">
        <v>#DIV/0!</v>
      </c>
      <c r="R54" s="160" t="e">
        <v>#DIV/0!</v>
      </c>
      <c r="S54" s="158">
        <v>8075464</v>
      </c>
      <c r="T54" s="158"/>
      <c r="U54" s="158"/>
      <c r="V54" s="158"/>
      <c r="W54" s="160">
        <v>19.1</v>
      </c>
      <c r="X54" s="160" t="e">
        <v>#DIV/0!</v>
      </c>
      <c r="Y54" s="160" t="e">
        <v>#DIV/0!</v>
      </c>
      <c r="Z54" s="158">
        <v>7481519</v>
      </c>
      <c r="AA54" s="158"/>
      <c r="AB54" s="158"/>
      <c r="AC54" s="158"/>
      <c r="AD54" s="160">
        <f>Z54/Z6*100</f>
        <v>17.727681654250212</v>
      </c>
      <c r="AE54" s="160"/>
      <c r="AF54" s="160"/>
    </row>
    <row r="55" spans="1:32" ht="15" customHeight="1">
      <c r="A55" s="54"/>
      <c r="C55" s="54"/>
      <c r="D55" s="54"/>
      <c r="E55" s="54"/>
      <c r="F55" s="54"/>
      <c r="G55" s="54"/>
      <c r="H55" s="54"/>
      <c r="I55" s="54"/>
      <c r="J55" s="54"/>
      <c r="K55" s="55"/>
      <c r="L55" s="158"/>
      <c r="M55" s="158"/>
      <c r="N55" s="158"/>
      <c r="O55" s="158"/>
      <c r="P55" s="160"/>
      <c r="Q55" s="160"/>
      <c r="R55" s="160"/>
      <c r="S55" s="158"/>
      <c r="T55" s="158"/>
      <c r="U55" s="158"/>
      <c r="V55" s="158"/>
      <c r="W55" s="160"/>
      <c r="X55" s="160"/>
      <c r="Y55" s="160"/>
      <c r="Z55" s="158"/>
      <c r="AA55" s="158"/>
      <c r="AB55" s="158"/>
      <c r="AC55" s="158"/>
      <c r="AD55" s="160"/>
      <c r="AE55" s="160"/>
      <c r="AF55" s="160"/>
    </row>
    <row r="56" spans="1:32" ht="21" customHeight="1">
      <c r="A56" s="54"/>
      <c r="C56" s="148" t="s">
        <v>99</v>
      </c>
      <c r="D56" s="148"/>
      <c r="E56" s="148"/>
      <c r="F56" s="148"/>
      <c r="G56" s="148"/>
      <c r="H56" s="148"/>
      <c r="I56" s="148"/>
      <c r="J56" s="148"/>
      <c r="K56" s="149"/>
      <c r="L56" s="158">
        <v>2760715</v>
      </c>
      <c r="M56" s="158"/>
      <c r="N56" s="158"/>
      <c r="O56" s="158"/>
      <c r="P56" s="160">
        <v>6.8</v>
      </c>
      <c r="Q56" s="160" t="e">
        <v>#DIV/0!</v>
      </c>
      <c r="R56" s="160" t="e">
        <v>#DIV/0!</v>
      </c>
      <c r="S56" s="158">
        <v>2636107</v>
      </c>
      <c r="T56" s="158"/>
      <c r="U56" s="158"/>
      <c r="V56" s="158"/>
      <c r="W56" s="160">
        <v>6.2</v>
      </c>
      <c r="X56" s="160" t="e">
        <v>#DIV/0!</v>
      </c>
      <c r="Y56" s="160" t="e">
        <v>#DIV/0!</v>
      </c>
      <c r="Z56" s="158">
        <v>3134999</v>
      </c>
      <c r="AA56" s="158"/>
      <c r="AB56" s="158"/>
      <c r="AC56" s="158"/>
      <c r="AD56" s="160">
        <f>Z56/Z6*100</f>
        <v>7.428473316500668</v>
      </c>
      <c r="AE56" s="160"/>
      <c r="AF56" s="160"/>
    </row>
    <row r="57" spans="1:32" ht="21" customHeight="1">
      <c r="A57" s="54"/>
      <c r="C57" s="54"/>
      <c r="D57" s="54"/>
      <c r="E57" s="54"/>
      <c r="F57" s="54"/>
      <c r="G57" s="54"/>
      <c r="H57" s="54"/>
      <c r="I57" s="54"/>
      <c r="J57" s="54"/>
      <c r="K57" s="55"/>
      <c r="L57" s="158"/>
      <c r="M57" s="158"/>
      <c r="N57" s="158"/>
      <c r="O57" s="158"/>
      <c r="P57" s="160"/>
      <c r="Q57" s="160"/>
      <c r="R57" s="160"/>
      <c r="S57" s="158"/>
      <c r="T57" s="158"/>
      <c r="U57" s="158"/>
      <c r="V57" s="158"/>
      <c r="W57" s="160"/>
      <c r="X57" s="160"/>
      <c r="Y57" s="160"/>
      <c r="Z57" s="158"/>
      <c r="AA57" s="158"/>
      <c r="AB57" s="158"/>
      <c r="AC57" s="158"/>
      <c r="AD57" s="160"/>
      <c r="AE57" s="160"/>
      <c r="AF57" s="160"/>
    </row>
    <row r="58" spans="1:32" ht="19.5" customHeight="1" thickBot="1">
      <c r="A58" s="54"/>
      <c r="C58" s="183" t="s">
        <v>102</v>
      </c>
      <c r="D58" s="183"/>
      <c r="E58" s="183"/>
      <c r="F58" s="183"/>
      <c r="G58" s="183"/>
      <c r="H58" s="183"/>
      <c r="I58" s="183"/>
      <c r="J58" s="183"/>
      <c r="K58" s="184"/>
      <c r="L58" s="186">
        <v>2395100</v>
      </c>
      <c r="M58" s="186"/>
      <c r="N58" s="186"/>
      <c r="O58" s="186"/>
      <c r="P58" s="274">
        <v>5.9</v>
      </c>
      <c r="Q58" s="274" t="e">
        <v>#DIV/0!</v>
      </c>
      <c r="R58" s="274" t="e">
        <v>#DIV/0!</v>
      </c>
      <c r="S58" s="186">
        <v>4296958</v>
      </c>
      <c r="T58" s="186"/>
      <c r="U58" s="186"/>
      <c r="V58" s="186"/>
      <c r="W58" s="274">
        <v>10.2</v>
      </c>
      <c r="X58" s="274" t="e">
        <v>#DIV/0!</v>
      </c>
      <c r="Y58" s="274" t="e">
        <v>#DIV/0!</v>
      </c>
      <c r="Z58" s="186">
        <v>3058801</v>
      </c>
      <c r="AA58" s="186"/>
      <c r="AB58" s="186"/>
      <c r="AC58" s="186"/>
      <c r="AD58" s="274">
        <f>Z58/Z6*100</f>
        <v>7.2479198905599524</v>
      </c>
      <c r="AE58" s="274"/>
      <c r="AF58" s="274"/>
    </row>
    <row r="59" spans="1:32" ht="21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209" t="s">
        <v>225</v>
      </c>
      <c r="AA59" s="209"/>
      <c r="AB59" s="209"/>
      <c r="AC59" s="209"/>
      <c r="AD59" s="209"/>
      <c r="AE59" s="209"/>
      <c r="AF59" s="209"/>
    </row>
  </sheetData>
  <sheetProtection/>
  <mergeCells count="353">
    <mergeCell ref="AD27:AF27"/>
    <mergeCell ref="Z27:AC27"/>
    <mergeCell ref="W27:Y27"/>
    <mergeCell ref="S27:V27"/>
    <mergeCell ref="P27:R27"/>
    <mergeCell ref="L27:O27"/>
    <mergeCell ref="Z47:AC47"/>
    <mergeCell ref="AD47:AF47"/>
    <mergeCell ref="W58:Y58"/>
    <mergeCell ref="Z58:AC58"/>
    <mergeCell ref="AD58:AF58"/>
    <mergeCell ref="W56:Y56"/>
    <mergeCell ref="Z56:AC56"/>
    <mergeCell ref="AD56:AF56"/>
    <mergeCell ref="Z57:AC57"/>
    <mergeCell ref="AD57:AF57"/>
    <mergeCell ref="Z59:AF59"/>
    <mergeCell ref="C58:K58"/>
    <mergeCell ref="L58:O58"/>
    <mergeCell ref="P58:R58"/>
    <mergeCell ref="S58:V58"/>
    <mergeCell ref="A59:Y59"/>
    <mergeCell ref="L57:O57"/>
    <mergeCell ref="S57:V57"/>
    <mergeCell ref="W57:Y57"/>
    <mergeCell ref="S55:V55"/>
    <mergeCell ref="W55:Y55"/>
    <mergeCell ref="W54:Y54"/>
    <mergeCell ref="L54:O54"/>
    <mergeCell ref="S54:V54"/>
    <mergeCell ref="P54:R54"/>
    <mergeCell ref="P55:R55"/>
    <mergeCell ref="Z55:AC55"/>
    <mergeCell ref="AD55:AF55"/>
    <mergeCell ref="L55:O55"/>
    <mergeCell ref="Z54:AC54"/>
    <mergeCell ref="AD54:AF54"/>
    <mergeCell ref="C56:K56"/>
    <mergeCell ref="L56:O56"/>
    <mergeCell ref="P56:R56"/>
    <mergeCell ref="S56:V56"/>
    <mergeCell ref="C54:K54"/>
    <mergeCell ref="AD52:AF52"/>
    <mergeCell ref="L53:O53"/>
    <mergeCell ref="S53:V53"/>
    <mergeCell ref="W53:Y53"/>
    <mergeCell ref="Z53:AC53"/>
    <mergeCell ref="AD53:AF53"/>
    <mergeCell ref="P53:R53"/>
    <mergeCell ref="Z50:AC50"/>
    <mergeCell ref="C50:K50"/>
    <mergeCell ref="W52:Y52"/>
    <mergeCell ref="Z52:AC52"/>
    <mergeCell ref="C52:K52"/>
    <mergeCell ref="L52:O52"/>
    <mergeCell ref="P52:R52"/>
    <mergeCell ref="S52:V52"/>
    <mergeCell ref="P51:R51"/>
    <mergeCell ref="AD50:AF50"/>
    <mergeCell ref="L51:O51"/>
    <mergeCell ref="S51:V51"/>
    <mergeCell ref="W51:Y51"/>
    <mergeCell ref="Z51:AC51"/>
    <mergeCell ref="AD51:AF51"/>
    <mergeCell ref="L50:O50"/>
    <mergeCell ref="P50:R50"/>
    <mergeCell ref="S50:V50"/>
    <mergeCell ref="W50:Y50"/>
    <mergeCell ref="W48:Y48"/>
    <mergeCell ref="Z48:AC48"/>
    <mergeCell ref="AD48:AF48"/>
    <mergeCell ref="L49:O49"/>
    <mergeCell ref="S49:V49"/>
    <mergeCell ref="W49:Y49"/>
    <mergeCell ref="Z49:AC49"/>
    <mergeCell ref="AD49:AF49"/>
    <mergeCell ref="C46:K46"/>
    <mergeCell ref="L46:O46"/>
    <mergeCell ref="P46:R46"/>
    <mergeCell ref="S46:V46"/>
    <mergeCell ref="C48:K48"/>
    <mergeCell ref="L48:O48"/>
    <mergeCell ref="P48:R48"/>
    <mergeCell ref="S48:V48"/>
    <mergeCell ref="L47:O47"/>
    <mergeCell ref="W46:Y46"/>
    <mergeCell ref="Z46:AC46"/>
    <mergeCell ref="AD46:AF46"/>
    <mergeCell ref="L45:O45"/>
    <mergeCell ref="S45:V45"/>
    <mergeCell ref="W45:Y45"/>
    <mergeCell ref="Z45:AC45"/>
    <mergeCell ref="AD45:AF45"/>
    <mergeCell ref="C44:K44"/>
    <mergeCell ref="L44:O44"/>
    <mergeCell ref="P44:R44"/>
    <mergeCell ref="S44:V44"/>
    <mergeCell ref="AD44:AF44"/>
    <mergeCell ref="L43:O43"/>
    <mergeCell ref="S43:V43"/>
    <mergeCell ref="W43:Y43"/>
    <mergeCell ref="Z43:AC43"/>
    <mergeCell ref="AD43:AF43"/>
    <mergeCell ref="W44:Y44"/>
    <mergeCell ref="Z44:AC44"/>
    <mergeCell ref="W42:Y42"/>
    <mergeCell ref="Z42:AC42"/>
    <mergeCell ref="AD42:AF42"/>
    <mergeCell ref="L41:O41"/>
    <mergeCell ref="S41:V41"/>
    <mergeCell ref="W41:Y41"/>
    <mergeCell ref="Z41:AC41"/>
    <mergeCell ref="P41:R41"/>
    <mergeCell ref="AD39:AF39"/>
    <mergeCell ref="AD40:AF40"/>
    <mergeCell ref="AD41:AF41"/>
    <mergeCell ref="W40:Y40"/>
    <mergeCell ref="Z40:AC40"/>
    <mergeCell ref="C40:K40"/>
    <mergeCell ref="L40:O40"/>
    <mergeCell ref="P40:R40"/>
    <mergeCell ref="S40:V40"/>
    <mergeCell ref="L39:O39"/>
    <mergeCell ref="C42:K42"/>
    <mergeCell ref="L42:O42"/>
    <mergeCell ref="P42:R42"/>
    <mergeCell ref="S42:V42"/>
    <mergeCell ref="AD38:AF38"/>
    <mergeCell ref="L37:O37"/>
    <mergeCell ref="S37:V37"/>
    <mergeCell ref="Z39:AC39"/>
    <mergeCell ref="S39:V39"/>
    <mergeCell ref="W39:Y39"/>
    <mergeCell ref="C38:K38"/>
    <mergeCell ref="L38:O38"/>
    <mergeCell ref="P38:R38"/>
    <mergeCell ref="S38:V38"/>
    <mergeCell ref="W38:Y38"/>
    <mergeCell ref="Z38:AC38"/>
    <mergeCell ref="W37:Y37"/>
    <mergeCell ref="Z35:AC35"/>
    <mergeCell ref="S35:V35"/>
    <mergeCell ref="W35:Y35"/>
    <mergeCell ref="Z37:AC37"/>
    <mergeCell ref="AD35:AF35"/>
    <mergeCell ref="AD36:AF36"/>
    <mergeCell ref="AD37:AF37"/>
    <mergeCell ref="C36:K36"/>
    <mergeCell ref="L36:O36"/>
    <mergeCell ref="P36:R36"/>
    <mergeCell ref="S36:V36"/>
    <mergeCell ref="W36:Y36"/>
    <mergeCell ref="Z36:AC36"/>
    <mergeCell ref="L35:O35"/>
    <mergeCell ref="W34:Y34"/>
    <mergeCell ref="Z34:AC34"/>
    <mergeCell ref="AD34:AF34"/>
    <mergeCell ref="L33:O33"/>
    <mergeCell ref="S33:V33"/>
    <mergeCell ref="Z33:AC33"/>
    <mergeCell ref="C34:K34"/>
    <mergeCell ref="L34:O34"/>
    <mergeCell ref="P34:R34"/>
    <mergeCell ref="S34:V34"/>
    <mergeCell ref="S31:V31"/>
    <mergeCell ref="W31:Y31"/>
    <mergeCell ref="C32:K32"/>
    <mergeCell ref="L32:O32"/>
    <mergeCell ref="P32:R32"/>
    <mergeCell ref="S32:V32"/>
    <mergeCell ref="AD31:AF31"/>
    <mergeCell ref="AD32:AF32"/>
    <mergeCell ref="AD33:AF33"/>
    <mergeCell ref="W32:Y32"/>
    <mergeCell ref="Z32:AC32"/>
    <mergeCell ref="W33:Y33"/>
    <mergeCell ref="Z31:AC31"/>
    <mergeCell ref="L31:O31"/>
    <mergeCell ref="AD29:AF29"/>
    <mergeCell ref="C30:K30"/>
    <mergeCell ref="L30:O30"/>
    <mergeCell ref="P30:R30"/>
    <mergeCell ref="S30:V30"/>
    <mergeCell ref="W30:Y30"/>
    <mergeCell ref="Z30:AC30"/>
    <mergeCell ref="AD30:AF30"/>
    <mergeCell ref="L29:O29"/>
    <mergeCell ref="S29:V29"/>
    <mergeCell ref="W29:Y29"/>
    <mergeCell ref="Z29:AC29"/>
    <mergeCell ref="B28:K28"/>
    <mergeCell ref="L28:O28"/>
    <mergeCell ref="P28:R28"/>
    <mergeCell ref="S28:V28"/>
    <mergeCell ref="W28:Y28"/>
    <mergeCell ref="Z28:AC28"/>
    <mergeCell ref="P29:R29"/>
    <mergeCell ref="AD28:AF28"/>
    <mergeCell ref="AD25:AF25"/>
    <mergeCell ref="Z23:AC23"/>
    <mergeCell ref="C23:K23"/>
    <mergeCell ref="W25:Y25"/>
    <mergeCell ref="Z25:AC25"/>
    <mergeCell ref="C25:K25"/>
    <mergeCell ref="L25:O25"/>
    <mergeCell ref="P25:R25"/>
    <mergeCell ref="S25:V25"/>
    <mergeCell ref="P24:R24"/>
    <mergeCell ref="AD23:AF23"/>
    <mergeCell ref="L24:O24"/>
    <mergeCell ref="S24:V24"/>
    <mergeCell ref="W24:Y24"/>
    <mergeCell ref="Z24:AC24"/>
    <mergeCell ref="AD24:AF24"/>
    <mergeCell ref="L23:O23"/>
    <mergeCell ref="P23:R23"/>
    <mergeCell ref="S23:V23"/>
    <mergeCell ref="W23:Y23"/>
    <mergeCell ref="AD21:AF21"/>
    <mergeCell ref="L22:O22"/>
    <mergeCell ref="S22:V22"/>
    <mergeCell ref="W22:Y22"/>
    <mergeCell ref="Z22:AC22"/>
    <mergeCell ref="AD22:AF22"/>
    <mergeCell ref="P22:R22"/>
    <mergeCell ref="Z19:AC19"/>
    <mergeCell ref="C19:K19"/>
    <mergeCell ref="W21:Y21"/>
    <mergeCell ref="Z21:AC21"/>
    <mergeCell ref="C21:K21"/>
    <mergeCell ref="L21:O21"/>
    <mergeCell ref="P21:R21"/>
    <mergeCell ref="S21:V21"/>
    <mergeCell ref="P20:R20"/>
    <mergeCell ref="AD19:AF19"/>
    <mergeCell ref="L20:O20"/>
    <mergeCell ref="S20:V20"/>
    <mergeCell ref="W20:Y20"/>
    <mergeCell ref="Z20:AC20"/>
    <mergeCell ref="AD20:AF20"/>
    <mergeCell ref="L19:O19"/>
    <mergeCell ref="P19:R19"/>
    <mergeCell ref="S19:V19"/>
    <mergeCell ref="W19:Y19"/>
    <mergeCell ref="AD17:AF17"/>
    <mergeCell ref="L18:O18"/>
    <mergeCell ref="S18:V18"/>
    <mergeCell ref="W18:Y18"/>
    <mergeCell ref="Z18:AC18"/>
    <mergeCell ref="AD18:AF18"/>
    <mergeCell ref="P18:R18"/>
    <mergeCell ref="Z15:AC15"/>
    <mergeCell ref="C15:K15"/>
    <mergeCell ref="W17:Y17"/>
    <mergeCell ref="Z17:AC17"/>
    <mergeCell ref="C17:K17"/>
    <mergeCell ref="L17:O17"/>
    <mergeCell ref="P17:R17"/>
    <mergeCell ref="S17:V17"/>
    <mergeCell ref="P16:R16"/>
    <mergeCell ref="AD15:AF15"/>
    <mergeCell ref="L16:O16"/>
    <mergeCell ref="S16:V16"/>
    <mergeCell ref="W16:Y16"/>
    <mergeCell ref="Z16:AC16"/>
    <mergeCell ref="AD16:AF16"/>
    <mergeCell ref="L15:O15"/>
    <mergeCell ref="P15:R15"/>
    <mergeCell ref="S15:V15"/>
    <mergeCell ref="W15:Y15"/>
    <mergeCell ref="AD13:AF13"/>
    <mergeCell ref="L14:O14"/>
    <mergeCell ref="S14:V14"/>
    <mergeCell ref="W14:Y14"/>
    <mergeCell ref="Z14:AC14"/>
    <mergeCell ref="AD14:AF14"/>
    <mergeCell ref="W13:Y13"/>
    <mergeCell ref="Z13:AC13"/>
    <mergeCell ref="P14:R14"/>
    <mergeCell ref="Z11:AC11"/>
    <mergeCell ref="C11:K11"/>
    <mergeCell ref="C13:K13"/>
    <mergeCell ref="L13:O13"/>
    <mergeCell ref="P13:R13"/>
    <mergeCell ref="S13:V13"/>
    <mergeCell ref="P12:R12"/>
    <mergeCell ref="AD11:AF11"/>
    <mergeCell ref="L12:O12"/>
    <mergeCell ref="S12:V12"/>
    <mergeCell ref="W12:Y12"/>
    <mergeCell ref="Z12:AC12"/>
    <mergeCell ref="AD12:AF12"/>
    <mergeCell ref="L11:O11"/>
    <mergeCell ref="P11:R11"/>
    <mergeCell ref="S11:V11"/>
    <mergeCell ref="W11:Y11"/>
    <mergeCell ref="AD9:AF9"/>
    <mergeCell ref="Z10:AC10"/>
    <mergeCell ref="AD10:AF10"/>
    <mergeCell ref="P9:R9"/>
    <mergeCell ref="S9:V9"/>
    <mergeCell ref="L10:O10"/>
    <mergeCell ref="P10:R10"/>
    <mergeCell ref="S10:V10"/>
    <mergeCell ref="W10:Y10"/>
    <mergeCell ref="L5:O5"/>
    <mergeCell ref="P5:R5"/>
    <mergeCell ref="S5:V5"/>
    <mergeCell ref="L7:O7"/>
    <mergeCell ref="P7:R7"/>
    <mergeCell ref="S7:V7"/>
    <mergeCell ref="P6:R6"/>
    <mergeCell ref="S6:V6"/>
    <mergeCell ref="AD6:AF6"/>
    <mergeCell ref="S47:V47"/>
    <mergeCell ref="W47:Y47"/>
    <mergeCell ref="W7:Y7"/>
    <mergeCell ref="Z7:AC7"/>
    <mergeCell ref="AD7:AF7"/>
    <mergeCell ref="Z8:AC8"/>
    <mergeCell ref="AD8:AF8"/>
    <mergeCell ref="W8:Y8"/>
    <mergeCell ref="W9:Y9"/>
    <mergeCell ref="A1:AF1"/>
    <mergeCell ref="A2:AF2"/>
    <mergeCell ref="A3:F3"/>
    <mergeCell ref="A4:K5"/>
    <mergeCell ref="L4:R4"/>
    <mergeCell ref="S4:Y4"/>
    <mergeCell ref="Z4:AF4"/>
    <mergeCell ref="AD5:AF5"/>
    <mergeCell ref="W5:Y5"/>
    <mergeCell ref="Z5:AC5"/>
    <mergeCell ref="W6:Y6"/>
    <mergeCell ref="Z6:AC6"/>
    <mergeCell ref="B9:K9"/>
    <mergeCell ref="L9:O9"/>
    <mergeCell ref="A6:J6"/>
    <mergeCell ref="L6:O6"/>
    <mergeCell ref="L8:O8"/>
    <mergeCell ref="P8:R8"/>
    <mergeCell ref="S8:V8"/>
    <mergeCell ref="Z9:AC9"/>
    <mergeCell ref="P31:R31"/>
    <mergeCell ref="P33:R33"/>
    <mergeCell ref="P35:R35"/>
    <mergeCell ref="P37:R37"/>
    <mergeCell ref="P39:R39"/>
    <mergeCell ref="P57:R57"/>
    <mergeCell ref="P43:R43"/>
    <mergeCell ref="P45:R45"/>
    <mergeCell ref="P47:R47"/>
    <mergeCell ref="P49:R49"/>
  </mergeCells>
  <printOptions horizontalCentered="1"/>
  <pageMargins left="0.5905511811023623" right="0.3937007874015748" top="0.3937007874015748" bottom="0.57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19.5" customHeight="1"/>
  <cols>
    <col min="1" max="10" width="3.625" style="26" customWidth="1"/>
    <col min="11" max="11" width="4.50390625" style="26" customWidth="1"/>
    <col min="12" max="16384" width="3.625" style="26" customWidth="1"/>
  </cols>
  <sheetData>
    <row r="1" spans="1:32" s="11" customFormat="1" ht="24.75" customHeight="1">
      <c r="A1" s="172" t="s">
        <v>139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2" ht="20.25" customHeight="1" thickBot="1">
      <c r="A2" s="293" t="s">
        <v>10</v>
      </c>
      <c r="B2" s="294"/>
      <c r="C2" s="294"/>
      <c r="D2" s="294"/>
      <c r="E2" s="294"/>
      <c r="F2" s="294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ht="20.25" customHeight="1">
      <c r="A3" s="295" t="s">
        <v>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 t="s">
        <v>265</v>
      </c>
      <c r="M3" s="291"/>
      <c r="N3" s="291"/>
      <c r="O3" s="291"/>
      <c r="P3" s="291"/>
      <c r="Q3" s="291"/>
      <c r="R3" s="292"/>
      <c r="S3" s="291" t="s">
        <v>267</v>
      </c>
      <c r="T3" s="291"/>
      <c r="U3" s="291"/>
      <c r="V3" s="291"/>
      <c r="W3" s="291"/>
      <c r="X3" s="291"/>
      <c r="Y3" s="292"/>
      <c r="Z3" s="291" t="s">
        <v>296</v>
      </c>
      <c r="AA3" s="291"/>
      <c r="AB3" s="291"/>
      <c r="AC3" s="291"/>
      <c r="AD3" s="291"/>
      <c r="AE3" s="291"/>
      <c r="AF3" s="292"/>
    </row>
    <row r="4" spans="1:32" ht="20.25" customHeigh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89" t="s">
        <v>7</v>
      </c>
      <c r="M4" s="289"/>
      <c r="N4" s="289"/>
      <c r="O4" s="289"/>
      <c r="P4" s="289" t="s">
        <v>8</v>
      </c>
      <c r="Q4" s="289"/>
      <c r="R4" s="290"/>
      <c r="S4" s="289" t="s">
        <v>7</v>
      </c>
      <c r="T4" s="289"/>
      <c r="U4" s="289"/>
      <c r="V4" s="289"/>
      <c r="W4" s="289" t="s">
        <v>8</v>
      </c>
      <c r="X4" s="289"/>
      <c r="Y4" s="290"/>
      <c r="Z4" s="289" t="s">
        <v>7</v>
      </c>
      <c r="AA4" s="289"/>
      <c r="AB4" s="289"/>
      <c r="AC4" s="289"/>
      <c r="AD4" s="289" t="s">
        <v>8</v>
      </c>
      <c r="AE4" s="289"/>
      <c r="AF4" s="290"/>
    </row>
    <row r="5" spans="1:32" s="29" customFormat="1" ht="20.25" customHeight="1">
      <c r="A5" s="259" t="s">
        <v>4</v>
      </c>
      <c r="B5" s="259"/>
      <c r="C5" s="259"/>
      <c r="D5" s="259"/>
      <c r="E5" s="259"/>
      <c r="F5" s="259"/>
      <c r="G5" s="259"/>
      <c r="H5" s="259"/>
      <c r="I5" s="259"/>
      <c r="J5" s="259"/>
      <c r="K5" s="114"/>
      <c r="L5" s="193">
        <v>40639598</v>
      </c>
      <c r="M5" s="193"/>
      <c r="N5" s="193"/>
      <c r="O5" s="193"/>
      <c r="P5" s="261">
        <v>100</v>
      </c>
      <c r="Q5" s="261"/>
      <c r="R5" s="261"/>
      <c r="S5" s="193">
        <v>42284290</v>
      </c>
      <c r="T5" s="193"/>
      <c r="U5" s="193"/>
      <c r="V5" s="193"/>
      <c r="W5" s="261">
        <v>100</v>
      </c>
      <c r="X5" s="261"/>
      <c r="Y5" s="261"/>
      <c r="Z5" s="193">
        <f>Z8+Z29</f>
        <v>42202467</v>
      </c>
      <c r="AA5" s="193"/>
      <c r="AB5" s="193"/>
      <c r="AC5" s="193"/>
      <c r="AD5" s="261">
        <f>AD8+AD29</f>
        <v>100</v>
      </c>
      <c r="AE5" s="261"/>
      <c r="AF5" s="261"/>
    </row>
    <row r="6" spans="1:32" ht="12.7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6"/>
      <c r="L6" s="217"/>
      <c r="M6" s="217"/>
      <c r="N6" s="217"/>
      <c r="O6" s="217"/>
      <c r="P6" s="278"/>
      <c r="Q6" s="278"/>
      <c r="R6" s="278"/>
      <c r="S6" s="217"/>
      <c r="T6" s="217"/>
      <c r="U6" s="217"/>
      <c r="V6" s="217"/>
      <c r="W6" s="278"/>
      <c r="X6" s="278"/>
      <c r="Y6" s="278"/>
      <c r="Z6" s="217"/>
      <c r="AA6" s="217"/>
      <c r="AB6" s="217"/>
      <c r="AC6" s="217"/>
      <c r="AD6" s="278"/>
      <c r="AE6" s="278"/>
      <c r="AF6" s="278"/>
    </row>
    <row r="7" spans="1:32" ht="12.7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1"/>
      <c r="L7" s="217"/>
      <c r="M7" s="217"/>
      <c r="N7" s="217"/>
      <c r="O7" s="217"/>
      <c r="P7" s="278"/>
      <c r="Q7" s="278"/>
      <c r="R7" s="278"/>
      <c r="S7" s="217"/>
      <c r="T7" s="217"/>
      <c r="U7" s="217"/>
      <c r="V7" s="217"/>
      <c r="W7" s="278"/>
      <c r="X7" s="278"/>
      <c r="Y7" s="278"/>
      <c r="Z7" s="217"/>
      <c r="AA7" s="217"/>
      <c r="AB7" s="217"/>
      <c r="AC7" s="217"/>
      <c r="AD7" s="278"/>
      <c r="AE7" s="278"/>
      <c r="AF7" s="278"/>
    </row>
    <row r="8" spans="1:32" s="29" customFormat="1" ht="20.25" customHeight="1">
      <c r="A8" s="117"/>
      <c r="B8" s="279" t="s">
        <v>140</v>
      </c>
      <c r="C8" s="279"/>
      <c r="D8" s="279"/>
      <c r="E8" s="279"/>
      <c r="F8" s="279"/>
      <c r="G8" s="279"/>
      <c r="H8" s="279"/>
      <c r="I8" s="279"/>
      <c r="J8" s="279"/>
      <c r="K8" s="280"/>
      <c r="L8" s="281">
        <v>14241346</v>
      </c>
      <c r="M8" s="281"/>
      <c r="N8" s="281"/>
      <c r="O8" s="281"/>
      <c r="P8" s="288">
        <v>34.89999999999999</v>
      </c>
      <c r="Q8" s="288"/>
      <c r="R8" s="288"/>
      <c r="S8" s="281">
        <v>16572138</v>
      </c>
      <c r="T8" s="281"/>
      <c r="U8" s="281"/>
      <c r="V8" s="281"/>
      <c r="W8" s="288">
        <v>39.2</v>
      </c>
      <c r="X8" s="288"/>
      <c r="Y8" s="288"/>
      <c r="Z8" s="281">
        <f>SUM(Z10:Z26)</f>
        <v>15533722</v>
      </c>
      <c r="AA8" s="281"/>
      <c r="AB8" s="281"/>
      <c r="AC8" s="281"/>
      <c r="AD8" s="288">
        <f>SUM(AD10:AD26)</f>
        <v>36.800000000000004</v>
      </c>
      <c r="AE8" s="288"/>
      <c r="AF8" s="288"/>
    </row>
    <row r="9" spans="1:32" ht="12.7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6"/>
      <c r="L9" s="217"/>
      <c r="M9" s="217"/>
      <c r="N9" s="217"/>
      <c r="O9" s="217"/>
      <c r="P9" s="278"/>
      <c r="Q9" s="278"/>
      <c r="R9" s="278"/>
      <c r="S9" s="217"/>
      <c r="T9" s="217"/>
      <c r="U9" s="217"/>
      <c r="V9" s="217"/>
      <c r="W9" s="278"/>
      <c r="X9" s="278"/>
      <c r="Y9" s="278"/>
      <c r="Z9" s="217"/>
      <c r="AA9" s="217"/>
      <c r="AB9" s="217"/>
      <c r="AC9" s="217"/>
      <c r="AD9" s="278"/>
      <c r="AE9" s="278"/>
      <c r="AF9" s="278"/>
    </row>
    <row r="10" spans="1:32" ht="20.25" customHeight="1">
      <c r="A10" s="104"/>
      <c r="B10" s="98"/>
      <c r="C10" s="224" t="s">
        <v>96</v>
      </c>
      <c r="D10" s="224"/>
      <c r="E10" s="224"/>
      <c r="F10" s="224"/>
      <c r="G10" s="224"/>
      <c r="H10" s="224"/>
      <c r="I10" s="224"/>
      <c r="J10" s="224"/>
      <c r="K10" s="275"/>
      <c r="L10" s="217">
        <v>461303</v>
      </c>
      <c r="M10" s="217"/>
      <c r="N10" s="217"/>
      <c r="O10" s="217"/>
      <c r="P10" s="278">
        <v>1.1</v>
      </c>
      <c r="Q10" s="278"/>
      <c r="R10" s="278"/>
      <c r="S10" s="217">
        <v>453797</v>
      </c>
      <c r="T10" s="217"/>
      <c r="U10" s="217"/>
      <c r="V10" s="217"/>
      <c r="W10" s="278">
        <v>1.1</v>
      </c>
      <c r="X10" s="278">
        <v>2.8</v>
      </c>
      <c r="Y10" s="278" t="e">
        <v>#DIV/0!</v>
      </c>
      <c r="Z10" s="217">
        <v>457626</v>
      </c>
      <c r="AA10" s="217"/>
      <c r="AB10" s="217"/>
      <c r="AC10" s="217"/>
      <c r="AD10" s="278">
        <v>1.1</v>
      </c>
      <c r="AE10" s="278"/>
      <c r="AF10" s="278"/>
    </row>
    <row r="11" spans="1:32" ht="12.75" customHeight="1">
      <c r="A11" s="104"/>
      <c r="B11" s="98"/>
      <c r="C11" s="113"/>
      <c r="D11" s="113"/>
      <c r="E11" s="113"/>
      <c r="F11" s="113"/>
      <c r="G11" s="113"/>
      <c r="H11" s="113"/>
      <c r="I11" s="113"/>
      <c r="J11" s="113"/>
      <c r="K11" s="116"/>
      <c r="L11" s="217"/>
      <c r="M11" s="217"/>
      <c r="N11" s="217"/>
      <c r="O11" s="217"/>
      <c r="P11" s="278"/>
      <c r="Q11" s="278"/>
      <c r="R11" s="278"/>
      <c r="S11" s="217"/>
      <c r="T11" s="217"/>
      <c r="U11" s="217"/>
      <c r="V11" s="217"/>
      <c r="W11" s="278"/>
      <c r="X11" s="278"/>
      <c r="Y11" s="278"/>
      <c r="Z11" s="217"/>
      <c r="AA11" s="217"/>
      <c r="AB11" s="217"/>
      <c r="AC11" s="217"/>
      <c r="AD11" s="278"/>
      <c r="AE11" s="278"/>
      <c r="AF11" s="278"/>
    </row>
    <row r="12" spans="1:32" ht="20.25" customHeight="1">
      <c r="A12" s="104"/>
      <c r="B12" s="98"/>
      <c r="C12" s="224" t="s">
        <v>97</v>
      </c>
      <c r="D12" s="224"/>
      <c r="E12" s="224"/>
      <c r="F12" s="224"/>
      <c r="G12" s="224"/>
      <c r="H12" s="224"/>
      <c r="I12" s="224"/>
      <c r="J12" s="224"/>
      <c r="K12" s="275"/>
      <c r="L12" s="217">
        <v>937018</v>
      </c>
      <c r="M12" s="217"/>
      <c r="N12" s="217"/>
      <c r="O12" s="217"/>
      <c r="P12" s="278">
        <v>2.3</v>
      </c>
      <c r="Q12" s="278"/>
      <c r="R12" s="278"/>
      <c r="S12" s="217">
        <v>1015740</v>
      </c>
      <c r="T12" s="217"/>
      <c r="U12" s="217"/>
      <c r="V12" s="217"/>
      <c r="W12" s="278">
        <v>2.4</v>
      </c>
      <c r="X12" s="278">
        <v>6.1</v>
      </c>
      <c r="Y12" s="278" t="e">
        <v>#DIV/0!</v>
      </c>
      <c r="Z12" s="217">
        <v>1007186</v>
      </c>
      <c r="AA12" s="217"/>
      <c r="AB12" s="217"/>
      <c r="AC12" s="217"/>
      <c r="AD12" s="278">
        <v>2.4</v>
      </c>
      <c r="AE12" s="278"/>
      <c r="AF12" s="278"/>
    </row>
    <row r="13" spans="1:32" ht="12.75" customHeight="1">
      <c r="A13" s="104"/>
      <c r="B13" s="98"/>
      <c r="C13" s="111"/>
      <c r="D13" s="111"/>
      <c r="E13" s="111"/>
      <c r="F13" s="111"/>
      <c r="G13" s="111"/>
      <c r="H13" s="111"/>
      <c r="I13" s="111"/>
      <c r="J13" s="111"/>
      <c r="K13" s="118"/>
      <c r="L13" s="217"/>
      <c r="M13" s="217"/>
      <c r="N13" s="217"/>
      <c r="O13" s="217"/>
      <c r="P13" s="278"/>
      <c r="Q13" s="278"/>
      <c r="R13" s="278"/>
      <c r="S13" s="217"/>
      <c r="T13" s="217"/>
      <c r="U13" s="217"/>
      <c r="V13" s="217"/>
      <c r="W13" s="278"/>
      <c r="X13" s="278"/>
      <c r="Y13" s="278"/>
      <c r="Z13" s="217"/>
      <c r="AA13" s="217"/>
      <c r="AB13" s="217"/>
      <c r="AC13" s="217"/>
      <c r="AD13" s="278"/>
      <c r="AE13" s="278"/>
      <c r="AF13" s="278"/>
    </row>
    <row r="14" spans="1:32" ht="20.25" customHeight="1">
      <c r="A14" s="104"/>
      <c r="B14" s="98"/>
      <c r="C14" s="224" t="s">
        <v>98</v>
      </c>
      <c r="D14" s="224"/>
      <c r="E14" s="224"/>
      <c r="F14" s="224"/>
      <c r="G14" s="224"/>
      <c r="H14" s="224"/>
      <c r="I14" s="224"/>
      <c r="J14" s="224"/>
      <c r="K14" s="275"/>
      <c r="L14" s="217">
        <v>7209372</v>
      </c>
      <c r="M14" s="217"/>
      <c r="N14" s="217"/>
      <c r="O14" s="217"/>
      <c r="P14" s="278">
        <v>17.7</v>
      </c>
      <c r="Q14" s="278"/>
      <c r="R14" s="278"/>
      <c r="S14" s="217">
        <v>8075464</v>
      </c>
      <c r="T14" s="217"/>
      <c r="U14" s="217"/>
      <c r="V14" s="217"/>
      <c r="W14" s="278">
        <v>19.1</v>
      </c>
      <c r="X14" s="278">
        <v>48.7</v>
      </c>
      <c r="Y14" s="278" t="e">
        <v>#DIV/0!</v>
      </c>
      <c r="Z14" s="217">
        <v>7481519</v>
      </c>
      <c r="AA14" s="217"/>
      <c r="AB14" s="217"/>
      <c r="AC14" s="217"/>
      <c r="AD14" s="278">
        <v>17.7</v>
      </c>
      <c r="AE14" s="278"/>
      <c r="AF14" s="278"/>
    </row>
    <row r="15" spans="1:32" ht="12.75" customHeight="1">
      <c r="A15" s="104"/>
      <c r="B15" s="98"/>
      <c r="C15" s="111"/>
      <c r="D15" s="111"/>
      <c r="E15" s="111"/>
      <c r="F15" s="111"/>
      <c r="G15" s="111"/>
      <c r="H15" s="111"/>
      <c r="I15" s="111"/>
      <c r="J15" s="111"/>
      <c r="K15" s="118"/>
      <c r="L15" s="217"/>
      <c r="M15" s="217"/>
      <c r="N15" s="217"/>
      <c r="O15" s="217"/>
      <c r="P15" s="278"/>
      <c r="Q15" s="278"/>
      <c r="R15" s="278"/>
      <c r="S15" s="217"/>
      <c r="T15" s="217"/>
      <c r="U15" s="217"/>
      <c r="V15" s="217"/>
      <c r="W15" s="278"/>
      <c r="X15" s="278"/>
      <c r="Y15" s="278"/>
      <c r="Z15" s="217"/>
      <c r="AA15" s="217"/>
      <c r="AB15" s="217"/>
      <c r="AC15" s="217"/>
      <c r="AD15" s="278"/>
      <c r="AE15" s="278"/>
      <c r="AF15" s="278"/>
    </row>
    <row r="16" spans="1:32" ht="20.25" customHeight="1">
      <c r="A16" s="104"/>
      <c r="B16" s="98"/>
      <c r="C16" s="224" t="s">
        <v>99</v>
      </c>
      <c r="D16" s="224"/>
      <c r="E16" s="224"/>
      <c r="F16" s="224"/>
      <c r="G16" s="224"/>
      <c r="H16" s="224"/>
      <c r="I16" s="224"/>
      <c r="J16" s="224"/>
      <c r="K16" s="275"/>
      <c r="L16" s="217">
        <v>2760715</v>
      </c>
      <c r="M16" s="217"/>
      <c r="N16" s="217"/>
      <c r="O16" s="217"/>
      <c r="P16" s="278">
        <v>6.8</v>
      </c>
      <c r="Q16" s="278"/>
      <c r="R16" s="278"/>
      <c r="S16" s="217">
        <v>2636107</v>
      </c>
      <c r="T16" s="217"/>
      <c r="U16" s="217"/>
      <c r="V16" s="217"/>
      <c r="W16" s="278">
        <v>6.2</v>
      </c>
      <c r="X16" s="278">
        <v>15.8</v>
      </c>
      <c r="Y16" s="278" t="e">
        <v>#DIV/0!</v>
      </c>
      <c r="Z16" s="217">
        <v>3134999</v>
      </c>
      <c r="AA16" s="217"/>
      <c r="AB16" s="217"/>
      <c r="AC16" s="217"/>
      <c r="AD16" s="278">
        <v>7.4</v>
      </c>
      <c r="AE16" s="278"/>
      <c r="AF16" s="278"/>
    </row>
    <row r="17" spans="1:32" ht="12.75" customHeight="1">
      <c r="A17" s="104"/>
      <c r="B17" s="98"/>
      <c r="C17" s="111"/>
      <c r="D17" s="111"/>
      <c r="E17" s="111"/>
      <c r="F17" s="111"/>
      <c r="G17" s="111"/>
      <c r="H17" s="111"/>
      <c r="I17" s="111"/>
      <c r="J17" s="111"/>
      <c r="K17" s="118"/>
      <c r="L17" s="217"/>
      <c r="M17" s="217"/>
      <c r="N17" s="217"/>
      <c r="O17" s="217"/>
      <c r="P17" s="278"/>
      <c r="Q17" s="278"/>
      <c r="R17" s="278"/>
      <c r="S17" s="217"/>
      <c r="T17" s="217"/>
      <c r="U17" s="217"/>
      <c r="V17" s="217"/>
      <c r="W17" s="278"/>
      <c r="X17" s="278"/>
      <c r="Y17" s="278"/>
      <c r="Z17" s="217"/>
      <c r="AA17" s="217"/>
      <c r="AB17" s="217"/>
      <c r="AC17" s="217"/>
      <c r="AD17" s="278"/>
      <c r="AE17" s="278"/>
      <c r="AF17" s="278"/>
    </row>
    <row r="18" spans="1:32" ht="20.25" customHeight="1">
      <c r="A18" s="104"/>
      <c r="B18" s="98"/>
      <c r="C18" s="224" t="s">
        <v>100</v>
      </c>
      <c r="D18" s="224"/>
      <c r="E18" s="224"/>
      <c r="F18" s="224"/>
      <c r="G18" s="224"/>
      <c r="H18" s="224"/>
      <c r="I18" s="224"/>
      <c r="J18" s="224"/>
      <c r="K18" s="275"/>
      <c r="L18" s="217">
        <v>267516</v>
      </c>
      <c r="M18" s="217"/>
      <c r="N18" s="217"/>
      <c r="O18" s="217"/>
      <c r="P18" s="278">
        <v>0.6</v>
      </c>
      <c r="Q18" s="278"/>
      <c r="R18" s="278"/>
      <c r="S18" s="217">
        <v>501896</v>
      </c>
      <c r="T18" s="217"/>
      <c r="U18" s="217"/>
      <c r="V18" s="217"/>
      <c r="W18" s="278">
        <v>1.2</v>
      </c>
      <c r="X18" s="278">
        <v>3.1</v>
      </c>
      <c r="Y18" s="278" t="e">
        <v>#DIV/0!</v>
      </c>
      <c r="Z18" s="217">
        <v>676297</v>
      </c>
      <c r="AA18" s="217"/>
      <c r="AB18" s="217"/>
      <c r="AC18" s="217"/>
      <c r="AD18" s="278">
        <v>1.5</v>
      </c>
      <c r="AE18" s="278"/>
      <c r="AF18" s="278"/>
    </row>
    <row r="19" spans="1:32" ht="12.75" customHeight="1">
      <c r="A19" s="104"/>
      <c r="B19" s="98"/>
      <c r="C19" s="111"/>
      <c r="D19" s="111"/>
      <c r="E19" s="111"/>
      <c r="F19" s="111"/>
      <c r="G19" s="111"/>
      <c r="H19" s="111"/>
      <c r="I19" s="111"/>
      <c r="J19" s="111"/>
      <c r="K19" s="118"/>
      <c r="L19" s="217"/>
      <c r="M19" s="217"/>
      <c r="N19" s="217"/>
      <c r="O19" s="217"/>
      <c r="P19" s="278"/>
      <c r="Q19" s="278"/>
      <c r="R19" s="278"/>
      <c r="S19" s="217"/>
      <c r="T19" s="217"/>
      <c r="U19" s="217"/>
      <c r="V19" s="217"/>
      <c r="W19" s="278"/>
      <c r="X19" s="278"/>
      <c r="Y19" s="278"/>
      <c r="Z19" s="217"/>
      <c r="AA19" s="217"/>
      <c r="AB19" s="217"/>
      <c r="AC19" s="217"/>
      <c r="AD19" s="278"/>
      <c r="AE19" s="278"/>
      <c r="AF19" s="278"/>
    </row>
    <row r="20" spans="1:32" ht="20.25" customHeight="1">
      <c r="A20" s="104"/>
      <c r="B20" s="98"/>
      <c r="C20" s="224" t="s">
        <v>11</v>
      </c>
      <c r="D20" s="224"/>
      <c r="E20" s="224"/>
      <c r="F20" s="224"/>
      <c r="G20" s="224"/>
      <c r="H20" s="224"/>
      <c r="I20" s="224"/>
      <c r="J20" s="224"/>
      <c r="K20" s="275"/>
      <c r="L20" s="217">
        <v>772463</v>
      </c>
      <c r="M20" s="217"/>
      <c r="N20" s="217"/>
      <c r="O20" s="217"/>
      <c r="P20" s="278">
        <v>1.9</v>
      </c>
      <c r="Q20" s="278"/>
      <c r="R20" s="278"/>
      <c r="S20" s="217">
        <v>174</v>
      </c>
      <c r="T20" s="217"/>
      <c r="U20" s="217"/>
      <c r="V20" s="217"/>
      <c r="W20" s="278">
        <v>0</v>
      </c>
      <c r="X20" s="278">
        <v>0</v>
      </c>
      <c r="Y20" s="278" t="e">
        <v>#DIV/0!</v>
      </c>
      <c r="Z20" s="217">
        <v>6519</v>
      </c>
      <c r="AA20" s="217"/>
      <c r="AB20" s="217"/>
      <c r="AC20" s="217"/>
      <c r="AD20" s="278">
        <v>0.1</v>
      </c>
      <c r="AE20" s="278"/>
      <c r="AF20" s="278"/>
    </row>
    <row r="21" spans="1:32" ht="12.75" customHeight="1">
      <c r="A21" s="104"/>
      <c r="B21" s="98"/>
      <c r="C21" s="111"/>
      <c r="D21" s="111"/>
      <c r="E21" s="111"/>
      <c r="F21" s="111"/>
      <c r="G21" s="111"/>
      <c r="H21" s="111"/>
      <c r="I21" s="111"/>
      <c r="J21" s="111"/>
      <c r="K21" s="118"/>
      <c r="L21" s="217"/>
      <c r="M21" s="217"/>
      <c r="N21" s="217"/>
      <c r="O21" s="217"/>
      <c r="P21" s="278"/>
      <c r="Q21" s="278"/>
      <c r="R21" s="278"/>
      <c r="S21" s="217"/>
      <c r="T21" s="217"/>
      <c r="U21" s="217"/>
      <c r="V21" s="217"/>
      <c r="W21" s="278"/>
      <c r="X21" s="278"/>
      <c r="Y21" s="278"/>
      <c r="Z21" s="217"/>
      <c r="AA21" s="217"/>
      <c r="AB21" s="217"/>
      <c r="AC21" s="217"/>
      <c r="AD21" s="278"/>
      <c r="AE21" s="278"/>
      <c r="AF21" s="278"/>
    </row>
    <row r="22" spans="1:32" ht="20.25" customHeight="1">
      <c r="A22" s="104"/>
      <c r="B22" s="98"/>
      <c r="C22" s="224" t="s">
        <v>12</v>
      </c>
      <c r="D22" s="224"/>
      <c r="E22" s="224"/>
      <c r="F22" s="224"/>
      <c r="G22" s="224"/>
      <c r="H22" s="224"/>
      <c r="I22" s="224"/>
      <c r="J22" s="224"/>
      <c r="K22" s="275"/>
      <c r="L22" s="217">
        <v>69286</v>
      </c>
      <c r="M22" s="217"/>
      <c r="N22" s="217"/>
      <c r="O22" s="217"/>
      <c r="P22" s="278">
        <v>0.2</v>
      </c>
      <c r="Q22" s="278"/>
      <c r="R22" s="278"/>
      <c r="S22" s="217">
        <v>54299</v>
      </c>
      <c r="T22" s="217"/>
      <c r="U22" s="217"/>
      <c r="V22" s="217"/>
      <c r="W22" s="278">
        <v>0.1</v>
      </c>
      <c r="X22" s="278">
        <v>0.3</v>
      </c>
      <c r="Y22" s="278" t="e">
        <v>#DIV/0!</v>
      </c>
      <c r="Z22" s="217">
        <v>15922</v>
      </c>
      <c r="AA22" s="217"/>
      <c r="AB22" s="217"/>
      <c r="AC22" s="217"/>
      <c r="AD22" s="278">
        <v>0.1</v>
      </c>
      <c r="AE22" s="278"/>
      <c r="AF22" s="278"/>
    </row>
    <row r="23" spans="1:32" ht="12.75" customHeight="1">
      <c r="A23" s="104"/>
      <c r="B23" s="98"/>
      <c r="C23" s="111"/>
      <c r="D23" s="111"/>
      <c r="E23" s="111"/>
      <c r="F23" s="111"/>
      <c r="G23" s="111"/>
      <c r="H23" s="111"/>
      <c r="I23" s="111"/>
      <c r="J23" s="111"/>
      <c r="K23" s="118"/>
      <c r="L23" s="217"/>
      <c r="M23" s="217"/>
      <c r="N23" s="217"/>
      <c r="O23" s="217"/>
      <c r="P23" s="278"/>
      <c r="Q23" s="278"/>
      <c r="R23" s="278"/>
      <c r="S23" s="217"/>
      <c r="T23" s="217"/>
      <c r="U23" s="217"/>
      <c r="V23" s="217"/>
      <c r="W23" s="278"/>
      <c r="X23" s="278"/>
      <c r="Y23" s="278"/>
      <c r="Z23" s="217"/>
      <c r="AA23" s="217"/>
      <c r="AB23" s="217"/>
      <c r="AC23" s="217"/>
      <c r="AD23" s="278"/>
      <c r="AE23" s="278"/>
      <c r="AF23" s="278"/>
    </row>
    <row r="24" spans="1:32" ht="20.25" customHeight="1">
      <c r="A24" s="104"/>
      <c r="B24" s="98"/>
      <c r="C24" s="224" t="s">
        <v>13</v>
      </c>
      <c r="D24" s="224"/>
      <c r="E24" s="224"/>
      <c r="F24" s="224"/>
      <c r="G24" s="224"/>
      <c r="H24" s="224"/>
      <c r="I24" s="224"/>
      <c r="J24" s="224"/>
      <c r="K24" s="275"/>
      <c r="L24" s="217">
        <v>628823</v>
      </c>
      <c r="M24" s="217"/>
      <c r="N24" s="217"/>
      <c r="O24" s="217"/>
      <c r="P24" s="278">
        <v>1.5</v>
      </c>
      <c r="Q24" s="278"/>
      <c r="R24" s="278"/>
      <c r="S24" s="217">
        <v>611486</v>
      </c>
      <c r="T24" s="217"/>
      <c r="U24" s="217"/>
      <c r="V24" s="217"/>
      <c r="W24" s="278">
        <v>1.5</v>
      </c>
      <c r="X24" s="278">
        <v>3.8</v>
      </c>
      <c r="Y24" s="278" t="e">
        <v>#DIV/0!</v>
      </c>
      <c r="Z24" s="217">
        <v>664104</v>
      </c>
      <c r="AA24" s="217"/>
      <c r="AB24" s="217"/>
      <c r="AC24" s="217"/>
      <c r="AD24" s="278">
        <v>1.6</v>
      </c>
      <c r="AE24" s="278"/>
      <c r="AF24" s="278"/>
    </row>
    <row r="25" spans="1:32" ht="12.75" customHeight="1">
      <c r="A25" s="104"/>
      <c r="B25" s="98"/>
      <c r="C25" s="111"/>
      <c r="D25" s="111"/>
      <c r="E25" s="111"/>
      <c r="F25" s="111"/>
      <c r="G25" s="111"/>
      <c r="H25" s="111"/>
      <c r="I25" s="111"/>
      <c r="J25" s="111"/>
      <c r="K25" s="118"/>
      <c r="L25" s="217"/>
      <c r="M25" s="217"/>
      <c r="N25" s="217"/>
      <c r="O25" s="217"/>
      <c r="P25" s="278"/>
      <c r="Q25" s="278"/>
      <c r="R25" s="278"/>
      <c r="S25" s="217"/>
      <c r="T25" s="217"/>
      <c r="U25" s="217"/>
      <c r="V25" s="217"/>
      <c r="W25" s="278"/>
      <c r="X25" s="278"/>
      <c r="Y25" s="278"/>
      <c r="Z25" s="217"/>
      <c r="AA25" s="217"/>
      <c r="AB25" s="217"/>
      <c r="AC25" s="217"/>
      <c r="AD25" s="278"/>
      <c r="AE25" s="278"/>
      <c r="AF25" s="278"/>
    </row>
    <row r="26" spans="1:32" ht="20.25" customHeight="1">
      <c r="A26" s="104"/>
      <c r="B26" s="98"/>
      <c r="C26" s="224" t="s">
        <v>102</v>
      </c>
      <c r="D26" s="224"/>
      <c r="E26" s="224"/>
      <c r="F26" s="224"/>
      <c r="G26" s="224"/>
      <c r="H26" s="224"/>
      <c r="I26" s="224"/>
      <c r="J26" s="224"/>
      <c r="K26" s="275"/>
      <c r="L26" s="217">
        <v>1134850</v>
      </c>
      <c r="M26" s="217"/>
      <c r="N26" s="217"/>
      <c r="O26" s="217"/>
      <c r="P26" s="278">
        <v>2.8</v>
      </c>
      <c r="Q26" s="278"/>
      <c r="R26" s="278"/>
      <c r="S26" s="217">
        <v>3223175</v>
      </c>
      <c r="T26" s="217"/>
      <c r="U26" s="217"/>
      <c r="V26" s="217"/>
      <c r="W26" s="278">
        <v>7.6</v>
      </c>
      <c r="X26" s="278">
        <v>19.4</v>
      </c>
      <c r="Y26" s="278" t="e">
        <v>#DIV/0!</v>
      </c>
      <c r="Z26" s="217">
        <v>2089550</v>
      </c>
      <c r="AA26" s="217"/>
      <c r="AB26" s="217"/>
      <c r="AC26" s="217"/>
      <c r="AD26" s="278">
        <v>4.9</v>
      </c>
      <c r="AE26" s="278"/>
      <c r="AF26" s="278"/>
    </row>
    <row r="27" spans="1:32" ht="12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1"/>
      <c r="L27" s="217"/>
      <c r="M27" s="217"/>
      <c r="N27" s="217"/>
      <c r="O27" s="217"/>
      <c r="P27" s="278"/>
      <c r="Q27" s="278"/>
      <c r="R27" s="278"/>
      <c r="S27" s="217"/>
      <c r="T27" s="217"/>
      <c r="U27" s="217"/>
      <c r="V27" s="217"/>
      <c r="W27" s="278"/>
      <c r="X27" s="278"/>
      <c r="Y27" s="278"/>
      <c r="Z27" s="217"/>
      <c r="AA27" s="217"/>
      <c r="AB27" s="217"/>
      <c r="AC27" s="217"/>
      <c r="AD27" s="278"/>
      <c r="AE27" s="278"/>
      <c r="AF27" s="278"/>
    </row>
    <row r="28" spans="1:3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1"/>
      <c r="L28" s="217"/>
      <c r="M28" s="217"/>
      <c r="N28" s="217"/>
      <c r="O28" s="217"/>
      <c r="P28" s="278"/>
      <c r="Q28" s="278"/>
      <c r="R28" s="278"/>
      <c r="S28" s="217"/>
      <c r="T28" s="217"/>
      <c r="U28" s="217"/>
      <c r="V28" s="217"/>
      <c r="W28" s="278"/>
      <c r="X28" s="278"/>
      <c r="Y28" s="278"/>
      <c r="Z28" s="217"/>
      <c r="AA28" s="217"/>
      <c r="AB28" s="217"/>
      <c r="AC28" s="217"/>
      <c r="AD28" s="278"/>
      <c r="AE28" s="278"/>
      <c r="AF28" s="278"/>
    </row>
    <row r="29" spans="1:32" s="29" customFormat="1" ht="20.25" customHeight="1">
      <c r="A29" s="117"/>
      <c r="B29" s="279" t="s">
        <v>141</v>
      </c>
      <c r="C29" s="279"/>
      <c r="D29" s="279"/>
      <c r="E29" s="279"/>
      <c r="F29" s="279"/>
      <c r="G29" s="279"/>
      <c r="H29" s="279"/>
      <c r="I29" s="279"/>
      <c r="J29" s="279"/>
      <c r="K29" s="280"/>
      <c r="L29" s="281">
        <v>26398252</v>
      </c>
      <c r="M29" s="281"/>
      <c r="N29" s="281"/>
      <c r="O29" s="281"/>
      <c r="P29" s="288">
        <v>65.10000000000001</v>
      </c>
      <c r="Q29" s="288"/>
      <c r="R29" s="288"/>
      <c r="S29" s="281">
        <v>25712152</v>
      </c>
      <c r="T29" s="281"/>
      <c r="U29" s="281"/>
      <c r="V29" s="281"/>
      <c r="W29" s="288">
        <v>60.8</v>
      </c>
      <c r="X29" s="288"/>
      <c r="Y29" s="288"/>
      <c r="Z29" s="281">
        <f>SUM(Z31:Z63)</f>
        <v>26668745</v>
      </c>
      <c r="AA29" s="281"/>
      <c r="AB29" s="281"/>
      <c r="AC29" s="281"/>
      <c r="AD29" s="288">
        <f>SUM(AD31:AD63)</f>
        <v>63.199999999999996</v>
      </c>
      <c r="AE29" s="288"/>
      <c r="AF29" s="288"/>
    </row>
    <row r="30" spans="1:32" ht="12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6"/>
      <c r="L30" s="217"/>
      <c r="M30" s="217"/>
      <c r="N30" s="217"/>
      <c r="O30" s="217"/>
      <c r="P30" s="278"/>
      <c r="Q30" s="278"/>
      <c r="R30" s="278"/>
      <c r="S30" s="217"/>
      <c r="T30" s="217"/>
      <c r="U30" s="217"/>
      <c r="V30" s="217"/>
      <c r="W30" s="278"/>
      <c r="X30" s="278"/>
      <c r="Y30" s="278"/>
      <c r="Z30" s="217"/>
      <c r="AA30" s="217"/>
      <c r="AB30" s="217"/>
      <c r="AC30" s="217"/>
      <c r="AD30" s="278"/>
      <c r="AE30" s="278"/>
      <c r="AF30" s="278"/>
    </row>
    <row r="31" spans="1:32" ht="20.25" customHeight="1">
      <c r="A31" s="104"/>
      <c r="B31" s="98"/>
      <c r="C31" s="224" t="s">
        <v>85</v>
      </c>
      <c r="D31" s="224"/>
      <c r="E31" s="224"/>
      <c r="F31" s="224"/>
      <c r="G31" s="224"/>
      <c r="H31" s="224"/>
      <c r="I31" s="224"/>
      <c r="J31" s="224"/>
      <c r="K31" s="275"/>
      <c r="L31" s="217">
        <v>13770697</v>
      </c>
      <c r="M31" s="217"/>
      <c r="N31" s="217"/>
      <c r="O31" s="217"/>
      <c r="P31" s="278">
        <v>33.9</v>
      </c>
      <c r="Q31" s="278"/>
      <c r="R31" s="278"/>
      <c r="S31" s="217">
        <v>14697137</v>
      </c>
      <c r="T31" s="217"/>
      <c r="U31" s="217"/>
      <c r="V31" s="217"/>
      <c r="W31" s="278">
        <v>34.8</v>
      </c>
      <c r="X31" s="278">
        <v>88.8</v>
      </c>
      <c r="Y31" s="278" t="e">
        <v>#DIV/0!</v>
      </c>
      <c r="Z31" s="217">
        <v>14677120</v>
      </c>
      <c r="AA31" s="217"/>
      <c r="AB31" s="217"/>
      <c r="AC31" s="217"/>
      <c r="AD31" s="278">
        <v>34.8</v>
      </c>
      <c r="AE31" s="278"/>
      <c r="AF31" s="278"/>
    </row>
    <row r="32" spans="1:32" ht="12.75" customHeight="1">
      <c r="A32" s="104"/>
      <c r="B32" s="98"/>
      <c r="C32" s="111"/>
      <c r="D32" s="111"/>
      <c r="E32" s="111"/>
      <c r="F32" s="111"/>
      <c r="G32" s="111"/>
      <c r="H32" s="111"/>
      <c r="I32" s="111"/>
      <c r="J32" s="111"/>
      <c r="K32" s="118"/>
      <c r="L32" s="217"/>
      <c r="M32" s="217"/>
      <c r="N32" s="217"/>
      <c r="O32" s="217"/>
      <c r="P32" s="278"/>
      <c r="Q32" s="278"/>
      <c r="R32" s="278"/>
      <c r="S32" s="217"/>
      <c r="T32" s="217"/>
      <c r="U32" s="217"/>
      <c r="V32" s="217"/>
      <c r="W32" s="278"/>
      <c r="X32" s="278"/>
      <c r="Y32" s="278"/>
      <c r="Z32" s="217"/>
      <c r="AA32" s="217"/>
      <c r="AB32" s="217"/>
      <c r="AC32" s="217"/>
      <c r="AD32" s="278"/>
      <c r="AE32" s="278"/>
      <c r="AF32" s="278"/>
    </row>
    <row r="33" spans="1:32" ht="20.25" customHeight="1">
      <c r="A33" s="104"/>
      <c r="B33" s="98"/>
      <c r="C33" s="224" t="s">
        <v>86</v>
      </c>
      <c r="D33" s="224"/>
      <c r="E33" s="224"/>
      <c r="F33" s="224"/>
      <c r="G33" s="224"/>
      <c r="H33" s="224"/>
      <c r="I33" s="224"/>
      <c r="J33" s="224"/>
      <c r="K33" s="275"/>
      <c r="L33" s="217">
        <v>1168094</v>
      </c>
      <c r="M33" s="217"/>
      <c r="N33" s="217"/>
      <c r="O33" s="217"/>
      <c r="P33" s="278">
        <v>2.9</v>
      </c>
      <c r="Q33" s="278"/>
      <c r="R33" s="278"/>
      <c r="S33" s="217">
        <v>372292</v>
      </c>
      <c r="T33" s="217"/>
      <c r="U33" s="217"/>
      <c r="V33" s="217"/>
      <c r="W33" s="278">
        <v>0.9</v>
      </c>
      <c r="X33" s="278">
        <v>2.3</v>
      </c>
      <c r="Y33" s="278" t="e">
        <v>#DIV/0!</v>
      </c>
      <c r="Z33" s="217">
        <v>358086</v>
      </c>
      <c r="AA33" s="217"/>
      <c r="AB33" s="217"/>
      <c r="AC33" s="217"/>
      <c r="AD33" s="278">
        <v>0.8</v>
      </c>
      <c r="AE33" s="278"/>
      <c r="AF33" s="278"/>
    </row>
    <row r="34" spans="1:32" ht="12.75" customHeight="1">
      <c r="A34" s="104"/>
      <c r="B34" s="98"/>
      <c r="C34" s="111"/>
      <c r="D34" s="111"/>
      <c r="E34" s="111"/>
      <c r="F34" s="111"/>
      <c r="G34" s="111"/>
      <c r="H34" s="111"/>
      <c r="I34" s="111"/>
      <c r="J34" s="111"/>
      <c r="K34" s="118"/>
      <c r="L34" s="217"/>
      <c r="M34" s="217"/>
      <c r="N34" s="217"/>
      <c r="O34" s="217"/>
      <c r="P34" s="278"/>
      <c r="Q34" s="278"/>
      <c r="R34" s="278"/>
      <c r="S34" s="217"/>
      <c r="T34" s="217"/>
      <c r="U34" s="217"/>
      <c r="V34" s="217"/>
      <c r="W34" s="278"/>
      <c r="X34" s="278"/>
      <c r="Y34" s="278"/>
      <c r="Z34" s="217"/>
      <c r="AA34" s="217"/>
      <c r="AB34" s="217"/>
      <c r="AC34" s="217"/>
      <c r="AD34" s="278"/>
      <c r="AE34" s="278"/>
      <c r="AF34" s="278"/>
    </row>
    <row r="35" spans="1:32" ht="20.25" customHeight="1">
      <c r="A35" s="104"/>
      <c r="B35" s="98"/>
      <c r="C35" s="224" t="s">
        <v>87</v>
      </c>
      <c r="D35" s="224"/>
      <c r="E35" s="224"/>
      <c r="F35" s="224"/>
      <c r="G35" s="224"/>
      <c r="H35" s="224"/>
      <c r="I35" s="224"/>
      <c r="J35" s="224"/>
      <c r="K35" s="275"/>
      <c r="L35" s="217">
        <v>45033</v>
      </c>
      <c r="M35" s="217"/>
      <c r="N35" s="217"/>
      <c r="O35" s="217"/>
      <c r="P35" s="278">
        <v>0.1</v>
      </c>
      <c r="Q35" s="278"/>
      <c r="R35" s="278"/>
      <c r="S35" s="217">
        <v>57702</v>
      </c>
      <c r="T35" s="217"/>
      <c r="U35" s="217"/>
      <c r="V35" s="217"/>
      <c r="W35" s="278">
        <v>0.1</v>
      </c>
      <c r="X35" s="278">
        <v>0.3</v>
      </c>
      <c r="Y35" s="278" t="e">
        <v>#DIV/0!</v>
      </c>
      <c r="Z35" s="217">
        <v>59845</v>
      </c>
      <c r="AA35" s="217"/>
      <c r="AB35" s="217"/>
      <c r="AC35" s="217"/>
      <c r="AD35" s="278">
        <v>0.1</v>
      </c>
      <c r="AE35" s="278"/>
      <c r="AF35" s="278"/>
    </row>
    <row r="36" spans="1:32" ht="12.75" customHeight="1">
      <c r="A36" s="104"/>
      <c r="B36" s="98"/>
      <c r="C36" s="111"/>
      <c r="D36" s="111"/>
      <c r="E36" s="111"/>
      <c r="F36" s="111"/>
      <c r="G36" s="111"/>
      <c r="H36" s="111"/>
      <c r="I36" s="111"/>
      <c r="J36" s="111"/>
      <c r="K36" s="118"/>
      <c r="L36" s="217"/>
      <c r="M36" s="217"/>
      <c r="N36" s="217"/>
      <c r="O36" s="217"/>
      <c r="P36" s="278"/>
      <c r="Q36" s="278"/>
      <c r="R36" s="278"/>
      <c r="S36" s="217"/>
      <c r="T36" s="217"/>
      <c r="U36" s="217"/>
      <c r="V36" s="217"/>
      <c r="W36" s="278"/>
      <c r="X36" s="278"/>
      <c r="Y36" s="278"/>
      <c r="Z36" s="217"/>
      <c r="AA36" s="217"/>
      <c r="AB36" s="217"/>
      <c r="AC36" s="217"/>
      <c r="AD36" s="278"/>
      <c r="AE36" s="278"/>
      <c r="AF36" s="278"/>
    </row>
    <row r="37" spans="1:32" ht="20.25" customHeight="1">
      <c r="A37" s="104"/>
      <c r="B37" s="98"/>
      <c r="C37" s="224" t="s">
        <v>216</v>
      </c>
      <c r="D37" s="224"/>
      <c r="E37" s="224"/>
      <c r="F37" s="224"/>
      <c r="G37" s="224"/>
      <c r="H37" s="224"/>
      <c r="I37" s="224"/>
      <c r="J37" s="224"/>
      <c r="K37" s="275"/>
      <c r="L37" s="217">
        <v>33643</v>
      </c>
      <c r="M37" s="217"/>
      <c r="N37" s="217"/>
      <c r="O37" s="217"/>
      <c r="P37" s="278">
        <v>0.1</v>
      </c>
      <c r="Q37" s="278"/>
      <c r="R37" s="278"/>
      <c r="S37" s="217">
        <v>38457</v>
      </c>
      <c r="T37" s="217"/>
      <c r="U37" s="217"/>
      <c r="V37" s="217"/>
      <c r="W37" s="278">
        <v>0.1</v>
      </c>
      <c r="X37" s="278">
        <v>0.3</v>
      </c>
      <c r="Y37" s="278" t="e">
        <v>#DIV/0!</v>
      </c>
      <c r="Z37" s="217">
        <v>12830</v>
      </c>
      <c r="AA37" s="217"/>
      <c r="AB37" s="217"/>
      <c r="AC37" s="217"/>
      <c r="AD37" s="278">
        <v>0.1</v>
      </c>
      <c r="AE37" s="278"/>
      <c r="AF37" s="278"/>
    </row>
    <row r="38" spans="1:33" ht="12.75" customHeight="1">
      <c r="A38" s="104"/>
      <c r="B38" s="98"/>
      <c r="C38" s="111"/>
      <c r="D38" s="111"/>
      <c r="E38" s="111"/>
      <c r="F38" s="111"/>
      <c r="G38" s="111"/>
      <c r="H38" s="111"/>
      <c r="I38" s="111"/>
      <c r="J38" s="111"/>
      <c r="K38" s="118"/>
      <c r="L38" s="217"/>
      <c r="M38" s="217"/>
      <c r="N38" s="217"/>
      <c r="O38" s="217"/>
      <c r="P38" s="278"/>
      <c r="Q38" s="278"/>
      <c r="R38" s="278"/>
      <c r="S38" s="217"/>
      <c r="T38" s="217"/>
      <c r="U38" s="217"/>
      <c r="V38" s="217"/>
      <c r="W38" s="278"/>
      <c r="X38" s="278"/>
      <c r="Y38" s="278"/>
      <c r="Z38" s="217"/>
      <c r="AA38" s="217"/>
      <c r="AB38" s="217"/>
      <c r="AC38" s="217"/>
      <c r="AD38" s="278"/>
      <c r="AE38" s="278"/>
      <c r="AF38" s="278"/>
      <c r="AG38" s="11"/>
    </row>
    <row r="39" spans="1:32" ht="20.25" customHeight="1">
      <c r="A39" s="104"/>
      <c r="B39" s="98"/>
      <c r="C39" s="224" t="s">
        <v>217</v>
      </c>
      <c r="D39" s="224"/>
      <c r="E39" s="224"/>
      <c r="F39" s="224"/>
      <c r="G39" s="224"/>
      <c r="H39" s="224"/>
      <c r="I39" s="224"/>
      <c r="J39" s="224"/>
      <c r="K39" s="275"/>
      <c r="L39" s="217">
        <v>23787</v>
      </c>
      <c r="M39" s="217"/>
      <c r="N39" s="217"/>
      <c r="O39" s="217"/>
      <c r="P39" s="278">
        <v>0.1</v>
      </c>
      <c r="Q39" s="278"/>
      <c r="R39" s="278"/>
      <c r="S39" s="217">
        <v>21291</v>
      </c>
      <c r="T39" s="217"/>
      <c r="U39" s="217"/>
      <c r="V39" s="217"/>
      <c r="W39" s="278">
        <v>0.1</v>
      </c>
      <c r="X39" s="278">
        <v>0.3</v>
      </c>
      <c r="Y39" s="278" t="e">
        <v>#DIV/0!</v>
      </c>
      <c r="Z39" s="217">
        <v>4549</v>
      </c>
      <c r="AA39" s="217"/>
      <c r="AB39" s="217"/>
      <c r="AC39" s="217"/>
      <c r="AD39" s="278">
        <v>0</v>
      </c>
      <c r="AE39" s="278"/>
      <c r="AF39" s="278"/>
    </row>
    <row r="40" spans="1:32" ht="12.75" customHeight="1">
      <c r="A40" s="104"/>
      <c r="B40" s="98"/>
      <c r="C40" s="111"/>
      <c r="D40" s="111"/>
      <c r="E40" s="111"/>
      <c r="F40" s="111"/>
      <c r="G40" s="111"/>
      <c r="H40" s="111"/>
      <c r="I40" s="111"/>
      <c r="J40" s="111"/>
      <c r="K40" s="118"/>
      <c r="L40" s="217"/>
      <c r="M40" s="217"/>
      <c r="N40" s="217"/>
      <c r="O40" s="217"/>
      <c r="P40" s="278"/>
      <c r="Q40" s="278"/>
      <c r="R40" s="278"/>
      <c r="S40" s="217"/>
      <c r="T40" s="217"/>
      <c r="U40" s="217"/>
      <c r="V40" s="217"/>
      <c r="W40" s="278"/>
      <c r="X40" s="278"/>
      <c r="Y40" s="278"/>
      <c r="Z40" s="217"/>
      <c r="AA40" s="217"/>
      <c r="AB40" s="217"/>
      <c r="AC40" s="217"/>
      <c r="AD40" s="278"/>
      <c r="AE40" s="278"/>
      <c r="AF40" s="278"/>
    </row>
    <row r="41" spans="1:32" ht="20.25" customHeight="1">
      <c r="A41" s="104"/>
      <c r="B41" s="98"/>
      <c r="C41" s="224" t="s">
        <v>88</v>
      </c>
      <c r="D41" s="224"/>
      <c r="E41" s="224"/>
      <c r="F41" s="224"/>
      <c r="G41" s="224"/>
      <c r="H41" s="224"/>
      <c r="I41" s="224"/>
      <c r="J41" s="224"/>
      <c r="K41" s="275"/>
      <c r="L41" s="217">
        <v>1260043</v>
      </c>
      <c r="M41" s="217"/>
      <c r="N41" s="217"/>
      <c r="O41" s="217"/>
      <c r="P41" s="278">
        <v>3.1</v>
      </c>
      <c r="Q41" s="278"/>
      <c r="R41" s="278"/>
      <c r="S41" s="217">
        <v>1239481</v>
      </c>
      <c r="T41" s="217"/>
      <c r="U41" s="217"/>
      <c r="V41" s="217"/>
      <c r="W41" s="278">
        <v>2.9</v>
      </c>
      <c r="X41" s="278">
        <v>7.4</v>
      </c>
      <c r="Y41" s="278" t="e">
        <v>#DIV/0!</v>
      </c>
      <c r="Z41" s="217">
        <v>1144432</v>
      </c>
      <c r="AA41" s="217"/>
      <c r="AB41" s="217"/>
      <c r="AC41" s="217"/>
      <c r="AD41" s="278">
        <v>2.7</v>
      </c>
      <c r="AE41" s="278"/>
      <c r="AF41" s="278"/>
    </row>
    <row r="42" spans="1:33" ht="12.75" customHeight="1">
      <c r="A42" s="104"/>
      <c r="B42" s="98"/>
      <c r="C42" s="111"/>
      <c r="D42" s="111"/>
      <c r="E42" s="111"/>
      <c r="F42" s="111"/>
      <c r="G42" s="111"/>
      <c r="H42" s="111"/>
      <c r="I42" s="111"/>
      <c r="J42" s="111"/>
      <c r="K42" s="118"/>
      <c r="L42" s="217"/>
      <c r="M42" s="217"/>
      <c r="N42" s="217"/>
      <c r="O42" s="217"/>
      <c r="P42" s="278"/>
      <c r="Q42" s="278"/>
      <c r="R42" s="278"/>
      <c r="S42" s="217"/>
      <c r="T42" s="217"/>
      <c r="U42" s="217"/>
      <c r="V42" s="217"/>
      <c r="W42" s="278"/>
      <c r="X42" s="278"/>
      <c r="Y42" s="278"/>
      <c r="Z42" s="217"/>
      <c r="AA42" s="217"/>
      <c r="AB42" s="217"/>
      <c r="AC42" s="217"/>
      <c r="AD42" s="278"/>
      <c r="AE42" s="278"/>
      <c r="AF42" s="278"/>
      <c r="AG42" s="11"/>
    </row>
    <row r="43" spans="1:32" ht="20.25" customHeight="1">
      <c r="A43" s="104"/>
      <c r="B43" s="98"/>
      <c r="C43" s="224" t="s">
        <v>89</v>
      </c>
      <c r="D43" s="224"/>
      <c r="E43" s="224"/>
      <c r="F43" s="224"/>
      <c r="G43" s="224"/>
      <c r="H43" s="224"/>
      <c r="I43" s="224"/>
      <c r="J43" s="224"/>
      <c r="K43" s="275"/>
      <c r="L43" s="217">
        <v>45936</v>
      </c>
      <c r="M43" s="217"/>
      <c r="N43" s="217"/>
      <c r="O43" s="217"/>
      <c r="P43" s="278">
        <v>0.1</v>
      </c>
      <c r="Q43" s="278"/>
      <c r="R43" s="278"/>
      <c r="S43" s="217">
        <v>42529</v>
      </c>
      <c r="T43" s="217"/>
      <c r="U43" s="217"/>
      <c r="V43" s="217"/>
      <c r="W43" s="278">
        <v>0.1</v>
      </c>
      <c r="X43" s="278">
        <v>0.3</v>
      </c>
      <c r="Y43" s="278" t="e">
        <v>#DIV/0!</v>
      </c>
      <c r="Z43" s="217">
        <v>38338</v>
      </c>
      <c r="AA43" s="217"/>
      <c r="AB43" s="217"/>
      <c r="AC43" s="217"/>
      <c r="AD43" s="278">
        <v>0.1</v>
      </c>
      <c r="AE43" s="278"/>
      <c r="AF43" s="278"/>
    </row>
    <row r="44" spans="1:32" ht="12.75" customHeight="1">
      <c r="A44" s="104"/>
      <c r="B44" s="98"/>
      <c r="C44" s="111"/>
      <c r="D44" s="111"/>
      <c r="E44" s="111"/>
      <c r="F44" s="111"/>
      <c r="G44" s="111"/>
      <c r="H44" s="111"/>
      <c r="I44" s="111"/>
      <c r="J44" s="111"/>
      <c r="K44" s="118"/>
      <c r="L44" s="217"/>
      <c r="M44" s="217"/>
      <c r="N44" s="217"/>
      <c r="O44" s="217"/>
      <c r="P44" s="278"/>
      <c r="Q44" s="278"/>
      <c r="R44" s="278"/>
      <c r="S44" s="217"/>
      <c r="T44" s="217"/>
      <c r="U44" s="217"/>
      <c r="V44" s="217"/>
      <c r="W44" s="278"/>
      <c r="X44" s="278"/>
      <c r="Y44" s="278"/>
      <c r="Z44" s="217"/>
      <c r="AA44" s="217"/>
      <c r="AB44" s="217"/>
      <c r="AC44" s="217"/>
      <c r="AD44" s="278"/>
      <c r="AE44" s="278"/>
      <c r="AF44" s="278"/>
    </row>
    <row r="45" spans="1:32" ht="20.25" customHeight="1">
      <c r="A45" s="104"/>
      <c r="B45" s="98"/>
      <c r="C45" s="224" t="s">
        <v>90</v>
      </c>
      <c r="D45" s="224"/>
      <c r="E45" s="224"/>
      <c r="F45" s="224"/>
      <c r="G45" s="224"/>
      <c r="H45" s="224"/>
      <c r="I45" s="224"/>
      <c r="J45" s="224"/>
      <c r="K45" s="275"/>
      <c r="L45" s="217" t="s">
        <v>24</v>
      </c>
      <c r="M45" s="217"/>
      <c r="N45" s="217"/>
      <c r="O45" s="217"/>
      <c r="P45" s="278" t="s">
        <v>220</v>
      </c>
      <c r="Q45" s="278"/>
      <c r="R45" s="278"/>
      <c r="S45" s="217" t="s">
        <v>24</v>
      </c>
      <c r="T45" s="217"/>
      <c r="U45" s="217"/>
      <c r="V45" s="217"/>
      <c r="W45" s="278" t="s">
        <v>24</v>
      </c>
      <c r="X45" s="278"/>
      <c r="Y45" s="278"/>
      <c r="Z45" s="217" t="s">
        <v>24</v>
      </c>
      <c r="AA45" s="217"/>
      <c r="AB45" s="217"/>
      <c r="AC45" s="217"/>
      <c r="AD45" s="278" t="s">
        <v>24</v>
      </c>
      <c r="AE45" s="278"/>
      <c r="AF45" s="278"/>
    </row>
    <row r="46" spans="1:32" ht="12.75" customHeight="1">
      <c r="A46" s="104"/>
      <c r="B46" s="98"/>
      <c r="C46" s="111"/>
      <c r="D46" s="111"/>
      <c r="E46" s="111"/>
      <c r="F46" s="111"/>
      <c r="G46" s="111"/>
      <c r="H46" s="111"/>
      <c r="I46" s="111"/>
      <c r="J46" s="111"/>
      <c r="K46" s="118"/>
      <c r="L46" s="217"/>
      <c r="M46" s="217"/>
      <c r="N46" s="217"/>
      <c r="O46" s="217"/>
      <c r="P46" s="278"/>
      <c r="Q46" s="278"/>
      <c r="R46" s="278"/>
      <c r="S46" s="217"/>
      <c r="T46" s="217"/>
      <c r="U46" s="217"/>
      <c r="V46" s="217"/>
      <c r="W46" s="278"/>
      <c r="X46" s="278"/>
      <c r="Y46" s="278"/>
      <c r="Z46" s="217"/>
      <c r="AA46" s="217"/>
      <c r="AB46" s="217"/>
      <c r="AC46" s="217"/>
      <c r="AD46" s="278"/>
      <c r="AE46" s="278"/>
      <c r="AF46" s="278"/>
    </row>
    <row r="47" spans="1:32" ht="20.25" customHeight="1">
      <c r="A47" s="104"/>
      <c r="B47" s="98"/>
      <c r="C47" s="224" t="s">
        <v>91</v>
      </c>
      <c r="D47" s="224"/>
      <c r="E47" s="224"/>
      <c r="F47" s="224"/>
      <c r="G47" s="224"/>
      <c r="H47" s="224"/>
      <c r="I47" s="224"/>
      <c r="J47" s="224"/>
      <c r="K47" s="275"/>
      <c r="L47" s="217">
        <v>134502</v>
      </c>
      <c r="M47" s="217"/>
      <c r="N47" s="217"/>
      <c r="O47" s="217"/>
      <c r="P47" s="278">
        <v>0.3</v>
      </c>
      <c r="Q47" s="278"/>
      <c r="R47" s="278"/>
      <c r="S47" s="217">
        <v>128219</v>
      </c>
      <c r="T47" s="217"/>
      <c r="U47" s="217"/>
      <c r="V47" s="217"/>
      <c r="W47" s="278">
        <v>0.3</v>
      </c>
      <c r="X47" s="278">
        <v>0.8</v>
      </c>
      <c r="Y47" s="278" t="e">
        <v>#DIV/0!</v>
      </c>
      <c r="Z47" s="217">
        <v>111665</v>
      </c>
      <c r="AA47" s="217"/>
      <c r="AB47" s="217"/>
      <c r="AC47" s="217"/>
      <c r="AD47" s="278">
        <v>0.3</v>
      </c>
      <c r="AE47" s="278"/>
      <c r="AF47" s="278"/>
    </row>
    <row r="48" spans="1:32" ht="12.75" customHeight="1">
      <c r="A48" s="104"/>
      <c r="B48" s="98"/>
      <c r="C48" s="111"/>
      <c r="D48" s="111"/>
      <c r="E48" s="111"/>
      <c r="F48" s="111"/>
      <c r="G48" s="111"/>
      <c r="H48" s="111"/>
      <c r="I48" s="111"/>
      <c r="J48" s="111"/>
      <c r="K48" s="118"/>
      <c r="L48" s="217"/>
      <c r="M48" s="217"/>
      <c r="N48" s="217"/>
      <c r="O48" s="217"/>
      <c r="P48" s="278"/>
      <c r="Q48" s="278"/>
      <c r="R48" s="278"/>
      <c r="S48" s="217"/>
      <c r="T48" s="217"/>
      <c r="U48" s="217"/>
      <c r="V48" s="217"/>
      <c r="W48" s="278"/>
      <c r="X48" s="278"/>
      <c r="Y48" s="278"/>
      <c r="Z48" s="217"/>
      <c r="AA48" s="217"/>
      <c r="AB48" s="217"/>
      <c r="AC48" s="217"/>
      <c r="AD48" s="278"/>
      <c r="AE48" s="278"/>
      <c r="AF48" s="278"/>
    </row>
    <row r="49" spans="1:32" ht="20.25" customHeight="1">
      <c r="A49" s="104"/>
      <c r="B49" s="98"/>
      <c r="C49" s="285" t="s">
        <v>92</v>
      </c>
      <c r="D49" s="285"/>
      <c r="E49" s="285"/>
      <c r="F49" s="285"/>
      <c r="G49" s="285"/>
      <c r="H49" s="285"/>
      <c r="I49" s="285"/>
      <c r="J49" s="285"/>
      <c r="K49" s="286"/>
      <c r="L49" s="217">
        <v>13101</v>
      </c>
      <c r="M49" s="217"/>
      <c r="N49" s="217"/>
      <c r="O49" s="217"/>
      <c r="P49" s="278">
        <v>0.1</v>
      </c>
      <c r="Q49" s="278"/>
      <c r="R49" s="278"/>
      <c r="S49" s="217">
        <v>13583</v>
      </c>
      <c r="T49" s="217"/>
      <c r="U49" s="217"/>
      <c r="V49" s="217"/>
      <c r="W49" s="278">
        <v>0</v>
      </c>
      <c r="X49" s="278">
        <v>0</v>
      </c>
      <c r="Y49" s="278" t="e">
        <v>#DIV/0!</v>
      </c>
      <c r="Z49" s="217">
        <v>13844</v>
      </c>
      <c r="AA49" s="217"/>
      <c r="AB49" s="217"/>
      <c r="AC49" s="217"/>
      <c r="AD49" s="278">
        <v>0.1</v>
      </c>
      <c r="AE49" s="278"/>
      <c r="AF49" s="278"/>
    </row>
    <row r="50" spans="1:32" ht="12.75" customHeight="1">
      <c r="A50" s="104"/>
      <c r="B50" s="98"/>
      <c r="C50" s="111"/>
      <c r="D50" s="111"/>
      <c r="E50" s="111"/>
      <c r="F50" s="111"/>
      <c r="G50" s="111"/>
      <c r="H50" s="111"/>
      <c r="I50" s="111"/>
      <c r="J50" s="111"/>
      <c r="K50" s="118"/>
      <c r="L50" s="217"/>
      <c r="M50" s="217"/>
      <c r="N50" s="217"/>
      <c r="O50" s="217"/>
      <c r="P50" s="278"/>
      <c r="Q50" s="278"/>
      <c r="R50" s="278"/>
      <c r="S50" s="217"/>
      <c r="T50" s="217"/>
      <c r="U50" s="217"/>
      <c r="V50" s="217"/>
      <c r="W50" s="278"/>
      <c r="X50" s="278"/>
      <c r="Y50" s="278"/>
      <c r="Z50" s="217"/>
      <c r="AA50" s="217"/>
      <c r="AB50" s="217"/>
      <c r="AC50" s="217"/>
      <c r="AD50" s="278"/>
      <c r="AE50" s="278"/>
      <c r="AF50" s="278"/>
    </row>
    <row r="51" spans="1:32" ht="20.25" customHeight="1">
      <c r="A51" s="104"/>
      <c r="B51" s="98"/>
      <c r="C51" s="224" t="s">
        <v>93</v>
      </c>
      <c r="D51" s="224"/>
      <c r="E51" s="224"/>
      <c r="F51" s="224"/>
      <c r="G51" s="224"/>
      <c r="H51" s="224"/>
      <c r="I51" s="224"/>
      <c r="J51" s="224"/>
      <c r="K51" s="275"/>
      <c r="L51" s="217">
        <v>302794</v>
      </c>
      <c r="M51" s="217"/>
      <c r="N51" s="217"/>
      <c r="O51" s="217"/>
      <c r="P51" s="278">
        <v>0.7</v>
      </c>
      <c r="Q51" s="278"/>
      <c r="R51" s="278"/>
      <c r="S51" s="217">
        <v>80308</v>
      </c>
      <c r="T51" s="217"/>
      <c r="U51" s="217"/>
      <c r="V51" s="217"/>
      <c r="W51" s="278">
        <v>0.2</v>
      </c>
      <c r="X51" s="278">
        <v>0.5</v>
      </c>
      <c r="Y51" s="278" t="e">
        <v>#DIV/0!</v>
      </c>
      <c r="Z51" s="217">
        <v>141571</v>
      </c>
      <c r="AA51" s="217"/>
      <c r="AB51" s="217"/>
      <c r="AC51" s="217"/>
      <c r="AD51" s="278">
        <v>0.3</v>
      </c>
      <c r="AE51" s="278"/>
      <c r="AF51" s="278"/>
    </row>
    <row r="52" spans="1:32" ht="12.75" customHeight="1">
      <c r="A52" s="104"/>
      <c r="B52" s="98"/>
      <c r="C52" s="112"/>
      <c r="D52" s="112"/>
      <c r="E52" s="112"/>
      <c r="F52" s="112"/>
      <c r="G52" s="112"/>
      <c r="H52" s="112"/>
      <c r="I52" s="112"/>
      <c r="J52" s="112"/>
      <c r="K52" s="119"/>
      <c r="L52" s="217"/>
      <c r="M52" s="217"/>
      <c r="N52" s="217"/>
      <c r="O52" s="217"/>
      <c r="P52" s="278"/>
      <c r="Q52" s="278"/>
      <c r="R52" s="278"/>
      <c r="S52" s="217"/>
      <c r="T52" s="217"/>
      <c r="U52" s="217"/>
      <c r="V52" s="217"/>
      <c r="W52" s="278"/>
      <c r="X52" s="278"/>
      <c r="Y52" s="278"/>
      <c r="Z52" s="217"/>
      <c r="AA52" s="217"/>
      <c r="AB52" s="217"/>
      <c r="AC52" s="217"/>
      <c r="AD52" s="278"/>
      <c r="AE52" s="278"/>
      <c r="AF52" s="278"/>
    </row>
    <row r="53" spans="1:32" ht="20.25" customHeight="1">
      <c r="A53" s="104"/>
      <c r="B53" s="98"/>
      <c r="C53" s="224" t="s">
        <v>94</v>
      </c>
      <c r="D53" s="224"/>
      <c r="E53" s="224"/>
      <c r="F53" s="224"/>
      <c r="G53" s="224"/>
      <c r="H53" s="224"/>
      <c r="I53" s="224"/>
      <c r="J53" s="224"/>
      <c r="K53" s="275"/>
      <c r="L53" s="217">
        <v>6942710</v>
      </c>
      <c r="M53" s="217"/>
      <c r="N53" s="217"/>
      <c r="O53" s="217"/>
      <c r="P53" s="278">
        <v>17.1</v>
      </c>
      <c r="Q53" s="278"/>
      <c r="R53" s="278"/>
      <c r="S53" s="217">
        <v>6479764</v>
      </c>
      <c r="T53" s="217"/>
      <c r="U53" s="217"/>
      <c r="V53" s="217"/>
      <c r="W53" s="278">
        <v>15.3</v>
      </c>
      <c r="X53" s="278">
        <v>39</v>
      </c>
      <c r="Y53" s="278" t="e">
        <v>#DIV/0!</v>
      </c>
      <c r="Z53" s="217">
        <v>6873763</v>
      </c>
      <c r="AA53" s="217"/>
      <c r="AB53" s="217"/>
      <c r="AC53" s="217"/>
      <c r="AD53" s="278">
        <v>16.3</v>
      </c>
      <c r="AE53" s="278"/>
      <c r="AF53" s="278"/>
    </row>
    <row r="54" spans="1:32" ht="12.75" customHeight="1">
      <c r="A54" s="104"/>
      <c r="B54" s="98"/>
      <c r="C54" s="111"/>
      <c r="D54" s="111"/>
      <c r="E54" s="111"/>
      <c r="F54" s="111"/>
      <c r="G54" s="111"/>
      <c r="H54" s="111"/>
      <c r="I54" s="111"/>
      <c r="J54" s="111"/>
      <c r="K54" s="118"/>
      <c r="L54" s="217"/>
      <c r="M54" s="217"/>
      <c r="N54" s="217"/>
      <c r="O54" s="217"/>
      <c r="P54" s="278"/>
      <c r="Q54" s="278"/>
      <c r="R54" s="278"/>
      <c r="S54" s="217"/>
      <c r="T54" s="217"/>
      <c r="U54" s="217"/>
      <c r="V54" s="217"/>
      <c r="W54" s="278"/>
      <c r="X54" s="278"/>
      <c r="Y54" s="278"/>
      <c r="Z54" s="217"/>
      <c r="AA54" s="217"/>
      <c r="AB54" s="217"/>
      <c r="AC54" s="217"/>
      <c r="AD54" s="278"/>
      <c r="AE54" s="278"/>
      <c r="AF54" s="278"/>
    </row>
    <row r="55" spans="1:32" ht="20.25" customHeight="1">
      <c r="A55" s="104"/>
      <c r="B55" s="98"/>
      <c r="C55" s="224" t="s">
        <v>95</v>
      </c>
      <c r="D55" s="224"/>
      <c r="E55" s="224"/>
      <c r="F55" s="224"/>
      <c r="G55" s="224"/>
      <c r="H55" s="224"/>
      <c r="I55" s="224"/>
      <c r="J55" s="224"/>
      <c r="K55" s="275"/>
      <c r="L55" s="217">
        <v>33382</v>
      </c>
      <c r="M55" s="217"/>
      <c r="N55" s="217"/>
      <c r="O55" s="217"/>
      <c r="P55" s="278">
        <v>0.1</v>
      </c>
      <c r="Q55" s="278"/>
      <c r="R55" s="278"/>
      <c r="S55" s="217">
        <v>32583</v>
      </c>
      <c r="T55" s="217"/>
      <c r="U55" s="217"/>
      <c r="V55" s="217"/>
      <c r="W55" s="278">
        <v>0.1</v>
      </c>
      <c r="X55" s="278">
        <v>0.3</v>
      </c>
      <c r="Y55" s="278" t="e">
        <v>#DIV/0!</v>
      </c>
      <c r="Z55" s="217">
        <v>29291</v>
      </c>
      <c r="AA55" s="217"/>
      <c r="AB55" s="217"/>
      <c r="AC55" s="217"/>
      <c r="AD55" s="278">
        <v>0.1</v>
      </c>
      <c r="AE55" s="278"/>
      <c r="AF55" s="278"/>
    </row>
    <row r="56" spans="1:32" ht="12.75" customHeight="1">
      <c r="A56" s="104"/>
      <c r="B56" s="98"/>
      <c r="C56" s="111"/>
      <c r="D56" s="111"/>
      <c r="E56" s="111"/>
      <c r="F56" s="111"/>
      <c r="G56" s="111"/>
      <c r="H56" s="111"/>
      <c r="I56" s="111"/>
      <c r="J56" s="111"/>
      <c r="K56" s="118"/>
      <c r="L56" s="217"/>
      <c r="M56" s="217"/>
      <c r="N56" s="217"/>
      <c r="O56" s="217"/>
      <c r="P56" s="278"/>
      <c r="Q56" s="278"/>
      <c r="R56" s="278"/>
      <c r="S56" s="217"/>
      <c r="T56" s="217"/>
      <c r="U56" s="217"/>
      <c r="V56" s="217"/>
      <c r="W56" s="278"/>
      <c r="X56" s="278"/>
      <c r="Y56" s="278"/>
      <c r="Z56" s="217"/>
      <c r="AA56" s="217"/>
      <c r="AB56" s="217"/>
      <c r="AC56" s="217"/>
      <c r="AD56" s="278"/>
      <c r="AE56" s="278"/>
      <c r="AF56" s="278"/>
    </row>
    <row r="57" spans="1:32" ht="20.25" customHeight="1">
      <c r="A57" s="104"/>
      <c r="B57" s="98"/>
      <c r="C57" s="224" t="s">
        <v>101</v>
      </c>
      <c r="D57" s="224"/>
      <c r="E57" s="224"/>
      <c r="F57" s="224"/>
      <c r="G57" s="224"/>
      <c r="H57" s="224"/>
      <c r="I57" s="224"/>
      <c r="J57" s="224"/>
      <c r="K57" s="275"/>
      <c r="L57" s="217">
        <v>721027</v>
      </c>
      <c r="M57" s="217"/>
      <c r="N57" s="217"/>
      <c r="O57" s="217"/>
      <c r="P57" s="278">
        <v>1.8</v>
      </c>
      <c r="Q57" s="278"/>
      <c r="R57" s="278"/>
      <c r="S57" s="217">
        <v>561326</v>
      </c>
      <c r="T57" s="217"/>
      <c r="U57" s="217"/>
      <c r="V57" s="217"/>
      <c r="W57" s="278">
        <v>1.3</v>
      </c>
      <c r="X57" s="278">
        <v>3.3</v>
      </c>
      <c r="Y57" s="278" t="e">
        <v>#DIV/0!</v>
      </c>
      <c r="Z57" s="217">
        <v>1145622</v>
      </c>
      <c r="AA57" s="217"/>
      <c r="AB57" s="217"/>
      <c r="AC57" s="217"/>
      <c r="AD57" s="278">
        <v>2.7</v>
      </c>
      <c r="AE57" s="278"/>
      <c r="AF57" s="278"/>
    </row>
    <row r="58" spans="1:32" ht="12.75" customHeight="1">
      <c r="A58" s="104"/>
      <c r="B58" s="98"/>
      <c r="C58" s="111"/>
      <c r="D58" s="111"/>
      <c r="E58" s="111"/>
      <c r="F58" s="111"/>
      <c r="G58" s="111"/>
      <c r="H58" s="111"/>
      <c r="I58" s="111"/>
      <c r="J58" s="111"/>
      <c r="K58" s="118"/>
      <c r="L58" s="217"/>
      <c r="M58" s="217"/>
      <c r="N58" s="217"/>
      <c r="O58" s="217"/>
      <c r="P58" s="278"/>
      <c r="Q58" s="278"/>
      <c r="R58" s="278"/>
      <c r="S58" s="217"/>
      <c r="T58" s="217"/>
      <c r="U58" s="217"/>
      <c r="V58" s="217"/>
      <c r="W58" s="278"/>
      <c r="X58" s="278"/>
      <c r="Y58" s="278"/>
      <c r="Z58" s="217"/>
      <c r="AA58" s="217"/>
      <c r="AB58" s="217"/>
      <c r="AC58" s="217"/>
      <c r="AD58" s="278"/>
      <c r="AE58" s="278"/>
      <c r="AF58" s="278"/>
    </row>
    <row r="59" spans="1:32" ht="20.25" customHeight="1">
      <c r="A59" s="104"/>
      <c r="B59" s="98"/>
      <c r="C59" s="224" t="s">
        <v>12</v>
      </c>
      <c r="D59" s="224"/>
      <c r="E59" s="224"/>
      <c r="F59" s="224"/>
      <c r="G59" s="224"/>
      <c r="H59" s="224"/>
      <c r="I59" s="224"/>
      <c r="J59" s="224"/>
      <c r="K59" s="275"/>
      <c r="L59" s="217">
        <v>457270</v>
      </c>
      <c r="M59" s="217"/>
      <c r="N59" s="217"/>
      <c r="O59" s="217"/>
      <c r="P59" s="278">
        <v>1.1</v>
      </c>
      <c r="Q59" s="278"/>
      <c r="R59" s="278"/>
      <c r="S59" s="217">
        <v>506833</v>
      </c>
      <c r="T59" s="217"/>
      <c r="U59" s="217"/>
      <c r="V59" s="217"/>
      <c r="W59" s="278">
        <v>1.2</v>
      </c>
      <c r="X59" s="278">
        <v>3.1</v>
      </c>
      <c r="Y59" s="278" t="e">
        <v>#DIV/0!</v>
      </c>
      <c r="Z59" s="217">
        <v>471351</v>
      </c>
      <c r="AA59" s="217"/>
      <c r="AB59" s="217"/>
      <c r="AC59" s="217"/>
      <c r="AD59" s="278">
        <v>1.1</v>
      </c>
      <c r="AE59" s="278"/>
      <c r="AF59" s="278"/>
    </row>
    <row r="60" spans="1:32" ht="12.75" customHeight="1">
      <c r="A60" s="104"/>
      <c r="B60" s="98"/>
      <c r="C60" s="111"/>
      <c r="D60" s="111"/>
      <c r="E60" s="111"/>
      <c r="F60" s="111"/>
      <c r="G60" s="111"/>
      <c r="H60" s="111"/>
      <c r="I60" s="111"/>
      <c r="J60" s="111"/>
      <c r="K60" s="118"/>
      <c r="L60" s="217"/>
      <c r="M60" s="217"/>
      <c r="N60" s="217"/>
      <c r="O60" s="217"/>
      <c r="P60" s="278"/>
      <c r="Q60" s="278"/>
      <c r="R60" s="278"/>
      <c r="S60" s="217"/>
      <c r="T60" s="217"/>
      <c r="U60" s="217"/>
      <c r="V60" s="217"/>
      <c r="W60" s="278"/>
      <c r="X60" s="278"/>
      <c r="Y60" s="278"/>
      <c r="Z60" s="217"/>
      <c r="AA60" s="217"/>
      <c r="AB60" s="217"/>
      <c r="AC60" s="217"/>
      <c r="AD60" s="278"/>
      <c r="AE60" s="278"/>
      <c r="AF60" s="278"/>
    </row>
    <row r="61" spans="1:32" ht="20.25" customHeight="1">
      <c r="A61" s="104"/>
      <c r="B61" s="98"/>
      <c r="C61" s="224" t="s">
        <v>13</v>
      </c>
      <c r="D61" s="224"/>
      <c r="E61" s="224"/>
      <c r="F61" s="224"/>
      <c r="G61" s="224"/>
      <c r="H61" s="224"/>
      <c r="I61" s="224"/>
      <c r="J61" s="224"/>
      <c r="K61" s="275"/>
      <c r="L61" s="217">
        <v>185983</v>
      </c>
      <c r="M61" s="217"/>
      <c r="N61" s="217"/>
      <c r="O61" s="217"/>
      <c r="P61" s="278">
        <v>0.5</v>
      </c>
      <c r="Q61" s="278"/>
      <c r="R61" s="278"/>
      <c r="S61" s="217">
        <v>366864</v>
      </c>
      <c r="T61" s="217"/>
      <c r="U61" s="217"/>
      <c r="V61" s="217"/>
      <c r="W61" s="278">
        <v>0.9</v>
      </c>
      <c r="X61" s="278">
        <v>2.3</v>
      </c>
      <c r="Y61" s="278" t="e">
        <v>#DIV/0!</v>
      </c>
      <c r="Z61" s="217">
        <v>617187</v>
      </c>
      <c r="AA61" s="217"/>
      <c r="AB61" s="217"/>
      <c r="AC61" s="217"/>
      <c r="AD61" s="278">
        <v>1.4</v>
      </c>
      <c r="AE61" s="278"/>
      <c r="AF61" s="278"/>
    </row>
    <row r="62" spans="1:32" ht="12.75" customHeight="1">
      <c r="A62" s="104"/>
      <c r="B62" s="98"/>
      <c r="C62" s="111"/>
      <c r="D62" s="111"/>
      <c r="E62" s="111"/>
      <c r="F62" s="111"/>
      <c r="G62" s="111"/>
      <c r="H62" s="111"/>
      <c r="I62" s="111"/>
      <c r="J62" s="111"/>
      <c r="K62" s="118"/>
      <c r="L62" s="217"/>
      <c r="M62" s="217"/>
      <c r="N62" s="217"/>
      <c r="O62" s="217"/>
      <c r="P62" s="278"/>
      <c r="Q62" s="278"/>
      <c r="R62" s="278"/>
      <c r="S62" s="217"/>
      <c r="T62" s="217"/>
      <c r="U62" s="217"/>
      <c r="V62" s="217"/>
      <c r="W62" s="278"/>
      <c r="X62" s="278"/>
      <c r="Y62" s="278"/>
      <c r="Z62" s="217"/>
      <c r="AA62" s="217"/>
      <c r="AB62" s="217"/>
      <c r="AC62" s="217"/>
      <c r="AD62" s="278"/>
      <c r="AE62" s="278"/>
      <c r="AF62" s="278"/>
    </row>
    <row r="63" spans="1:32" ht="20.25" customHeight="1" thickBot="1">
      <c r="A63" s="104"/>
      <c r="B63" s="98"/>
      <c r="C63" s="283" t="s">
        <v>102</v>
      </c>
      <c r="D63" s="283"/>
      <c r="E63" s="283"/>
      <c r="F63" s="283"/>
      <c r="G63" s="283"/>
      <c r="H63" s="283"/>
      <c r="I63" s="283"/>
      <c r="J63" s="283"/>
      <c r="K63" s="284"/>
      <c r="L63" s="282">
        <v>1260250</v>
      </c>
      <c r="M63" s="282"/>
      <c r="N63" s="282"/>
      <c r="O63" s="282"/>
      <c r="P63" s="287">
        <v>3.1</v>
      </c>
      <c r="Q63" s="287"/>
      <c r="R63" s="287"/>
      <c r="S63" s="282">
        <v>1073783</v>
      </c>
      <c r="T63" s="282"/>
      <c r="U63" s="282"/>
      <c r="V63" s="282"/>
      <c r="W63" s="287">
        <v>2.5</v>
      </c>
      <c r="X63" s="287">
        <v>6.4</v>
      </c>
      <c r="Y63" s="287" t="e">
        <v>#DIV/0!</v>
      </c>
      <c r="Z63" s="282">
        <v>969251</v>
      </c>
      <c r="AA63" s="282"/>
      <c r="AB63" s="282"/>
      <c r="AC63" s="282"/>
      <c r="AD63" s="287">
        <v>2.3</v>
      </c>
      <c r="AE63" s="287"/>
      <c r="AF63" s="287"/>
    </row>
    <row r="64" spans="1:32" ht="20.25" customHeight="1">
      <c r="A64" s="276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7"/>
      <c r="T64" s="277"/>
      <c r="U64" s="277"/>
      <c r="V64" s="277"/>
      <c r="W64" s="277"/>
      <c r="X64" s="277"/>
      <c r="Y64" s="277"/>
      <c r="Z64" s="104"/>
      <c r="AA64" s="104"/>
      <c r="AC64" s="120"/>
      <c r="AD64" s="120"/>
      <c r="AE64" s="120"/>
      <c r="AF64" s="140" t="s">
        <v>225</v>
      </c>
    </row>
  </sheetData>
  <sheetProtection/>
  <mergeCells count="396">
    <mergeCell ref="L60:O60"/>
    <mergeCell ref="P60:R60"/>
    <mergeCell ref="L62:O62"/>
    <mergeCell ref="P62:R62"/>
    <mergeCell ref="L54:O54"/>
    <mergeCell ref="P54:R54"/>
    <mergeCell ref="L56:O56"/>
    <mergeCell ref="P56:R56"/>
    <mergeCell ref="L53:O53"/>
    <mergeCell ref="L58:O58"/>
    <mergeCell ref="P58:R58"/>
    <mergeCell ref="L46:O46"/>
    <mergeCell ref="P46:R46"/>
    <mergeCell ref="L48:O48"/>
    <mergeCell ref="P48:R48"/>
    <mergeCell ref="L50:O50"/>
    <mergeCell ref="P50:R50"/>
    <mergeCell ref="P49:R49"/>
    <mergeCell ref="L40:O40"/>
    <mergeCell ref="P40:R40"/>
    <mergeCell ref="L42:O42"/>
    <mergeCell ref="P42:R42"/>
    <mergeCell ref="L44:O44"/>
    <mergeCell ref="P44:R44"/>
    <mergeCell ref="L34:O34"/>
    <mergeCell ref="P34:R34"/>
    <mergeCell ref="L36:O36"/>
    <mergeCell ref="P36:R36"/>
    <mergeCell ref="L38:O38"/>
    <mergeCell ref="P38:R38"/>
    <mergeCell ref="L27:O27"/>
    <mergeCell ref="P27:R27"/>
    <mergeCell ref="L28:O28"/>
    <mergeCell ref="P28:R28"/>
    <mergeCell ref="L30:O30"/>
    <mergeCell ref="P30:R30"/>
    <mergeCell ref="P29:R29"/>
    <mergeCell ref="L19:O19"/>
    <mergeCell ref="P19:R19"/>
    <mergeCell ref="L21:O21"/>
    <mergeCell ref="P21:R21"/>
    <mergeCell ref="L23:O23"/>
    <mergeCell ref="P23:R23"/>
    <mergeCell ref="P11:R11"/>
    <mergeCell ref="L13:O13"/>
    <mergeCell ref="P13:R13"/>
    <mergeCell ref="L15:O15"/>
    <mergeCell ref="P15:R15"/>
    <mergeCell ref="L17:O17"/>
    <mergeCell ref="P17:R17"/>
    <mergeCell ref="P16:R16"/>
    <mergeCell ref="L6:O6"/>
    <mergeCell ref="P6:R6"/>
    <mergeCell ref="L7:O7"/>
    <mergeCell ref="P7:R7"/>
    <mergeCell ref="L9:O9"/>
    <mergeCell ref="P9:R9"/>
    <mergeCell ref="S55:V55"/>
    <mergeCell ref="W40:Y40"/>
    <mergeCell ref="S59:V59"/>
    <mergeCell ref="W59:Y59"/>
    <mergeCell ref="W60:Y60"/>
    <mergeCell ref="S42:V42"/>
    <mergeCell ref="W42:Y42"/>
    <mergeCell ref="W43:Y43"/>
    <mergeCell ref="S44:V44"/>
    <mergeCell ref="W44:Y44"/>
    <mergeCell ref="S43:V43"/>
    <mergeCell ref="S34:V34"/>
    <mergeCell ref="S41:V41"/>
    <mergeCell ref="W41:Y41"/>
    <mergeCell ref="S36:V36"/>
    <mergeCell ref="W36:Y36"/>
    <mergeCell ref="W37:Y37"/>
    <mergeCell ref="W39:Y39"/>
    <mergeCell ref="S39:V39"/>
    <mergeCell ref="W38:Y38"/>
    <mergeCell ref="S40:V40"/>
    <mergeCell ref="S38:V38"/>
    <mergeCell ref="S21:V21"/>
    <mergeCell ref="S27:V27"/>
    <mergeCell ref="W27:Y27"/>
    <mergeCell ref="W26:Y26"/>
    <mergeCell ref="S26:V26"/>
    <mergeCell ref="W34:Y34"/>
    <mergeCell ref="S32:V32"/>
    <mergeCell ref="W32:Y32"/>
    <mergeCell ref="Z50:AC50"/>
    <mergeCell ref="AD50:AF50"/>
    <mergeCell ref="P51:R51"/>
    <mergeCell ref="S50:V50"/>
    <mergeCell ref="Z51:AC51"/>
    <mergeCell ref="W50:Y50"/>
    <mergeCell ref="S51:V51"/>
    <mergeCell ref="W51:Y51"/>
    <mergeCell ref="AD51:AF51"/>
    <mergeCell ref="AD11:AF11"/>
    <mergeCell ref="AD43:AF43"/>
    <mergeCell ref="AD29:AF29"/>
    <mergeCell ref="AD31:AF31"/>
    <mergeCell ref="AD38:AF38"/>
    <mergeCell ref="AD24:AF24"/>
    <mergeCell ref="AD12:AF12"/>
    <mergeCell ref="AD28:AF28"/>
    <mergeCell ref="AD18:AF18"/>
    <mergeCell ref="AD36:AF36"/>
    <mergeCell ref="Z49:AC49"/>
    <mergeCell ref="Z47:AC47"/>
    <mergeCell ref="Z44:AC44"/>
    <mergeCell ref="Z45:AC45"/>
    <mergeCell ref="AD47:AF47"/>
    <mergeCell ref="AD44:AF44"/>
    <mergeCell ref="AD48:AF48"/>
    <mergeCell ref="AD49:AF49"/>
    <mergeCell ref="Z53:AC53"/>
    <mergeCell ref="Z54:AC54"/>
    <mergeCell ref="S54:V54"/>
    <mergeCell ref="W54:Y54"/>
    <mergeCell ref="S53:V53"/>
    <mergeCell ref="W53:Y53"/>
    <mergeCell ref="Z52:AC52"/>
    <mergeCell ref="AD45:AF45"/>
    <mergeCell ref="Z42:AC42"/>
    <mergeCell ref="AD42:AF42"/>
    <mergeCell ref="Z32:AC32"/>
    <mergeCell ref="AD34:AF34"/>
    <mergeCell ref="Z34:AC34"/>
    <mergeCell ref="AD37:AF37"/>
    <mergeCell ref="Z37:AC37"/>
    <mergeCell ref="AD52:AF52"/>
    <mergeCell ref="Z38:AC38"/>
    <mergeCell ref="AD32:AF32"/>
    <mergeCell ref="AD41:AF41"/>
    <mergeCell ref="Z36:AC36"/>
    <mergeCell ref="AD33:AF33"/>
    <mergeCell ref="AD35:AF35"/>
    <mergeCell ref="Z33:AC33"/>
    <mergeCell ref="Z39:AC39"/>
    <mergeCell ref="Z40:AC40"/>
    <mergeCell ref="AD40:AF40"/>
    <mergeCell ref="Z30:AC30"/>
    <mergeCell ref="Z31:AC31"/>
    <mergeCell ref="Z41:AC41"/>
    <mergeCell ref="AD30:AF30"/>
    <mergeCell ref="AD39:AF39"/>
    <mergeCell ref="L37:O37"/>
    <mergeCell ref="P37:R37"/>
    <mergeCell ref="Z35:AC35"/>
    <mergeCell ref="S35:V35"/>
    <mergeCell ref="W35:Y35"/>
    <mergeCell ref="S28:V28"/>
    <mergeCell ref="W28:Y28"/>
    <mergeCell ref="S29:V29"/>
    <mergeCell ref="W29:Y29"/>
    <mergeCell ref="P33:R33"/>
    <mergeCell ref="S31:V31"/>
    <mergeCell ref="W31:Y31"/>
    <mergeCell ref="W33:Y33"/>
    <mergeCell ref="S33:V33"/>
    <mergeCell ref="Z29:AC29"/>
    <mergeCell ref="S30:V30"/>
    <mergeCell ref="AD25:AF25"/>
    <mergeCell ref="AD26:AF26"/>
    <mergeCell ref="Z27:AC27"/>
    <mergeCell ref="AD27:AF27"/>
    <mergeCell ref="Z26:AC26"/>
    <mergeCell ref="Z25:AC25"/>
    <mergeCell ref="W30:Y30"/>
    <mergeCell ref="S25:V25"/>
    <mergeCell ref="W25:Y25"/>
    <mergeCell ref="S23:V23"/>
    <mergeCell ref="W23:Y23"/>
    <mergeCell ref="S22:V22"/>
    <mergeCell ref="L24:O24"/>
    <mergeCell ref="P24:R24"/>
    <mergeCell ref="P22:R22"/>
    <mergeCell ref="L25:O25"/>
    <mergeCell ref="P25:R25"/>
    <mergeCell ref="Z24:AC24"/>
    <mergeCell ref="S24:V24"/>
    <mergeCell ref="W24:Y24"/>
    <mergeCell ref="L22:O22"/>
    <mergeCell ref="W22:Y22"/>
    <mergeCell ref="Z16:AC16"/>
    <mergeCell ref="L16:O16"/>
    <mergeCell ref="L20:O20"/>
    <mergeCell ref="L18:O18"/>
    <mergeCell ref="P20:R20"/>
    <mergeCell ref="AD15:AF15"/>
    <mergeCell ref="AD14:AF14"/>
    <mergeCell ref="AD16:AF16"/>
    <mergeCell ref="Z23:AC23"/>
    <mergeCell ref="AD19:AF19"/>
    <mergeCell ref="Z18:AC18"/>
    <mergeCell ref="Z22:AC22"/>
    <mergeCell ref="AD23:AF23"/>
    <mergeCell ref="AD20:AF20"/>
    <mergeCell ref="AD22:AF22"/>
    <mergeCell ref="W4:Y4"/>
    <mergeCell ref="AD17:AF17"/>
    <mergeCell ref="Z17:AC17"/>
    <mergeCell ref="S16:V16"/>
    <mergeCell ref="W16:Y16"/>
    <mergeCell ref="S17:V17"/>
    <mergeCell ref="W17:Y17"/>
    <mergeCell ref="AD13:AF13"/>
    <mergeCell ref="Z14:AC14"/>
    <mergeCell ref="Z15:AC15"/>
    <mergeCell ref="S5:V5"/>
    <mergeCell ref="A2:F2"/>
    <mergeCell ref="A1:AF1"/>
    <mergeCell ref="L3:R3"/>
    <mergeCell ref="Z3:AF3"/>
    <mergeCell ref="A3:K4"/>
    <mergeCell ref="Z4:AC4"/>
    <mergeCell ref="AD4:AF4"/>
    <mergeCell ref="L4:O4"/>
    <mergeCell ref="S4:V4"/>
    <mergeCell ref="W5:Y5"/>
    <mergeCell ref="P4:R4"/>
    <mergeCell ref="S3:Y3"/>
    <mergeCell ref="Z9:AC9"/>
    <mergeCell ref="AD5:AF5"/>
    <mergeCell ref="W8:Y8"/>
    <mergeCell ref="S6:V6"/>
    <mergeCell ref="W6:Y6"/>
    <mergeCell ref="S7:V7"/>
    <mergeCell ref="W7:Y7"/>
    <mergeCell ref="W9:Y9"/>
    <mergeCell ref="Z5:AC5"/>
    <mergeCell ref="P5:R5"/>
    <mergeCell ref="AD9:AF9"/>
    <mergeCell ref="Z6:AC6"/>
    <mergeCell ref="AD6:AF6"/>
    <mergeCell ref="Z7:AC7"/>
    <mergeCell ref="AD7:AF7"/>
    <mergeCell ref="Z8:AC8"/>
    <mergeCell ref="AD8:AF8"/>
    <mergeCell ref="S8:V8"/>
    <mergeCell ref="L8:O8"/>
    <mergeCell ref="P8:R8"/>
    <mergeCell ref="S9:V9"/>
    <mergeCell ref="S13:V13"/>
    <mergeCell ref="P12:R12"/>
    <mergeCell ref="L12:O12"/>
    <mergeCell ref="P10:R10"/>
    <mergeCell ref="S11:V11"/>
    <mergeCell ref="L11:O11"/>
    <mergeCell ref="L5:O5"/>
    <mergeCell ref="S10:V10"/>
    <mergeCell ref="W14:Y14"/>
    <mergeCell ref="S12:V12"/>
    <mergeCell ref="S15:V15"/>
    <mergeCell ref="L14:O14"/>
    <mergeCell ref="L10:O10"/>
    <mergeCell ref="P14:R14"/>
    <mergeCell ref="S14:V14"/>
    <mergeCell ref="W15:Y15"/>
    <mergeCell ref="Z10:AC10"/>
    <mergeCell ref="Z11:AC11"/>
    <mergeCell ref="W12:Y12"/>
    <mergeCell ref="W13:Y13"/>
    <mergeCell ref="W11:Y11"/>
    <mergeCell ref="Z12:AC12"/>
    <mergeCell ref="W10:Y10"/>
    <mergeCell ref="Z13:AC13"/>
    <mergeCell ref="W21:Y21"/>
    <mergeCell ref="S18:V18"/>
    <mergeCell ref="AD21:AF21"/>
    <mergeCell ref="Z20:AC20"/>
    <mergeCell ref="Z19:AC19"/>
    <mergeCell ref="Z21:AC21"/>
    <mergeCell ref="S19:V19"/>
    <mergeCell ref="W19:Y19"/>
    <mergeCell ref="S20:V20"/>
    <mergeCell ref="W20:Y20"/>
    <mergeCell ref="W18:Y18"/>
    <mergeCell ref="AD56:AF56"/>
    <mergeCell ref="Z57:AC57"/>
    <mergeCell ref="Z56:AC56"/>
    <mergeCell ref="AD57:AF57"/>
    <mergeCell ref="AD53:AF53"/>
    <mergeCell ref="AD46:AF46"/>
    <mergeCell ref="Z55:AC55"/>
    <mergeCell ref="W55:Y55"/>
    <mergeCell ref="W49:Y49"/>
    <mergeCell ref="AD60:AF60"/>
    <mergeCell ref="AD59:AF59"/>
    <mergeCell ref="P63:R63"/>
    <mergeCell ref="Z63:AC63"/>
    <mergeCell ref="AD63:AF63"/>
    <mergeCell ref="S63:V63"/>
    <mergeCell ref="W63:Y63"/>
    <mergeCell ref="S62:V62"/>
    <mergeCell ref="W62:Y62"/>
    <mergeCell ref="P61:R61"/>
    <mergeCell ref="AD58:AF58"/>
    <mergeCell ref="Z62:AC62"/>
    <mergeCell ref="Z60:AC60"/>
    <mergeCell ref="W61:Y61"/>
    <mergeCell ref="S61:V61"/>
    <mergeCell ref="L61:O61"/>
    <mergeCell ref="Z58:AC58"/>
    <mergeCell ref="AD62:AF62"/>
    <mergeCell ref="AD61:AF61"/>
    <mergeCell ref="Z61:AC61"/>
    <mergeCell ref="S60:V60"/>
    <mergeCell ref="C47:K47"/>
    <mergeCell ref="Z46:AC46"/>
    <mergeCell ref="P47:R47"/>
    <mergeCell ref="Z43:AC43"/>
    <mergeCell ref="S45:V45"/>
    <mergeCell ref="W45:Y45"/>
    <mergeCell ref="L45:O45"/>
    <mergeCell ref="P55:R55"/>
    <mergeCell ref="Z48:AC48"/>
    <mergeCell ref="L63:O63"/>
    <mergeCell ref="L55:O55"/>
    <mergeCell ref="L49:O49"/>
    <mergeCell ref="C61:K61"/>
    <mergeCell ref="C63:K63"/>
    <mergeCell ref="C49:K49"/>
    <mergeCell ref="L57:O57"/>
    <mergeCell ref="C57:K57"/>
    <mergeCell ref="C59:K59"/>
    <mergeCell ref="L59:O59"/>
    <mergeCell ref="S52:V52"/>
    <mergeCell ref="L47:O47"/>
    <mergeCell ref="S47:V47"/>
    <mergeCell ref="W47:Y47"/>
    <mergeCell ref="L51:O51"/>
    <mergeCell ref="S48:V48"/>
    <mergeCell ref="W48:Y48"/>
    <mergeCell ref="S49:V49"/>
    <mergeCell ref="L52:O52"/>
    <mergeCell ref="P52:R52"/>
    <mergeCell ref="AD54:AF54"/>
    <mergeCell ref="AD55:AF55"/>
    <mergeCell ref="W46:Y46"/>
    <mergeCell ref="P59:R59"/>
    <mergeCell ref="S57:V57"/>
    <mergeCell ref="W57:Y57"/>
    <mergeCell ref="S58:V58"/>
    <mergeCell ref="W58:Y58"/>
    <mergeCell ref="P57:R57"/>
    <mergeCell ref="W52:Y52"/>
    <mergeCell ref="S56:V56"/>
    <mergeCell ref="W56:Y56"/>
    <mergeCell ref="AD10:AF10"/>
    <mergeCell ref="Z59:AC59"/>
    <mergeCell ref="L29:O29"/>
    <mergeCell ref="P31:R31"/>
    <mergeCell ref="L26:O26"/>
    <mergeCell ref="P26:R26"/>
    <mergeCell ref="P41:R41"/>
    <mergeCell ref="L43:O43"/>
    <mergeCell ref="L31:O31"/>
    <mergeCell ref="P45:R45"/>
    <mergeCell ref="P43:R43"/>
    <mergeCell ref="L41:O41"/>
    <mergeCell ref="L39:O39"/>
    <mergeCell ref="L35:O35"/>
    <mergeCell ref="P39:R39"/>
    <mergeCell ref="P35:R35"/>
    <mergeCell ref="L32:O32"/>
    <mergeCell ref="P32:R32"/>
    <mergeCell ref="C12:K12"/>
    <mergeCell ref="S37:V37"/>
    <mergeCell ref="C24:K24"/>
    <mergeCell ref="C26:K26"/>
    <mergeCell ref="C31:K31"/>
    <mergeCell ref="C33:K33"/>
    <mergeCell ref="C35:K35"/>
    <mergeCell ref="C37:K37"/>
    <mergeCell ref="L33:O33"/>
    <mergeCell ref="P18:R18"/>
    <mergeCell ref="C45:K45"/>
    <mergeCell ref="Z28:AC28"/>
    <mergeCell ref="A5:J5"/>
    <mergeCell ref="B29:K29"/>
    <mergeCell ref="C16:K16"/>
    <mergeCell ref="C18:K18"/>
    <mergeCell ref="C20:K20"/>
    <mergeCell ref="C22:K22"/>
    <mergeCell ref="B8:K8"/>
    <mergeCell ref="C10:K10"/>
    <mergeCell ref="S46:V46"/>
    <mergeCell ref="C14:K14"/>
    <mergeCell ref="C39:K39"/>
    <mergeCell ref="A64:Y64"/>
    <mergeCell ref="C51:K51"/>
    <mergeCell ref="C53:K53"/>
    <mergeCell ref="C55:K55"/>
    <mergeCell ref="P53:R53"/>
    <mergeCell ref="C41:K41"/>
    <mergeCell ref="C43:K43"/>
  </mergeCells>
  <printOptions horizontalCentered="1"/>
  <pageMargins left="0.5905511811023623" right="0.3937007874015748" top="0.3937007874015748" bottom="0.55" header="0.5118110236220472" footer="0.4330708661417323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="80" zoomScaleNormal="80" zoomScalePageLayoutView="0" workbookViewId="0" topLeftCell="A1">
      <selection activeCell="A1" sqref="A1"/>
    </sheetView>
  </sheetViews>
  <sheetFormatPr defaultColWidth="3.75390625" defaultRowHeight="16.5" customHeight="1"/>
  <cols>
    <col min="1" max="6" width="3.75390625" style="26" customWidth="1"/>
    <col min="7" max="7" width="4.625" style="26" customWidth="1"/>
    <col min="8" max="8" width="5.875" style="26" customWidth="1"/>
    <col min="9" max="9" width="1.75390625" style="26" customWidth="1"/>
    <col min="10" max="14" width="3.75390625" style="26" customWidth="1"/>
    <col min="15" max="15" width="1.4921875" style="11" customWidth="1"/>
    <col min="16" max="22" width="3.75390625" style="26" customWidth="1"/>
    <col min="23" max="29" width="3.625" style="26" customWidth="1"/>
    <col min="30" max="16384" width="3.75390625" style="26" customWidth="1"/>
  </cols>
  <sheetData>
    <row r="1" spans="1:29" s="11" customFormat="1" ht="16.5" customHeight="1">
      <c r="A1" s="172" t="s">
        <v>253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29" s="11" customFormat="1" ht="16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s="11" customFormat="1" ht="16.5" customHeight="1">
      <c r="A3" s="172" t="s">
        <v>142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</row>
    <row r="4" spans="1:29" ht="16.5" customHeight="1" thickBot="1">
      <c r="A4" s="318" t="s">
        <v>2</v>
      </c>
      <c r="B4" s="144"/>
      <c r="C4" s="144"/>
      <c r="D4" s="144"/>
      <c r="E4" s="144"/>
      <c r="X4" s="324" t="s">
        <v>297</v>
      </c>
      <c r="Y4" s="324"/>
      <c r="Z4" s="324"/>
      <c r="AA4" s="324"/>
      <c r="AB4" s="324"/>
      <c r="AC4" s="324"/>
    </row>
    <row r="5" spans="1:30" ht="16.5" customHeight="1">
      <c r="A5" s="321" t="s">
        <v>143</v>
      </c>
      <c r="B5" s="306"/>
      <c r="C5" s="306"/>
      <c r="D5" s="306"/>
      <c r="E5" s="306"/>
      <c r="F5" s="306"/>
      <c r="G5" s="306"/>
      <c r="H5" s="306"/>
      <c r="I5" s="306"/>
      <c r="J5" s="306"/>
      <c r="K5" s="322"/>
      <c r="L5" s="322"/>
      <c r="M5" s="322"/>
      <c r="N5" s="306" t="s">
        <v>268</v>
      </c>
      <c r="O5" s="306"/>
      <c r="P5" s="306"/>
      <c r="Q5" s="306"/>
      <c r="R5" s="306"/>
      <c r="S5" s="306"/>
      <c r="T5" s="306" t="s">
        <v>144</v>
      </c>
      <c r="U5" s="306"/>
      <c r="V5" s="306"/>
      <c r="W5" s="306"/>
      <c r="X5" s="306"/>
      <c r="Y5" s="306" t="s">
        <v>145</v>
      </c>
      <c r="Z5" s="306"/>
      <c r="AA5" s="306"/>
      <c r="AB5" s="306"/>
      <c r="AC5" s="307"/>
      <c r="AD5" s="27"/>
    </row>
    <row r="6" spans="1:30" s="29" customFormat="1" ht="16.5" customHeight="1">
      <c r="A6" s="328" t="s">
        <v>4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121"/>
      <c r="N6" s="329">
        <f>SUM(N7:S26)</f>
        <v>12318515</v>
      </c>
      <c r="O6" s="327"/>
      <c r="P6" s="327"/>
      <c r="Q6" s="327"/>
      <c r="R6" s="327"/>
      <c r="S6" s="327"/>
      <c r="T6" s="327">
        <f>SUM(T7:X26)</f>
        <v>579700</v>
      </c>
      <c r="U6" s="327"/>
      <c r="V6" s="327"/>
      <c r="W6" s="327"/>
      <c r="X6" s="327"/>
      <c r="Y6" s="327">
        <f>SUM(Y7:AC26)</f>
        <v>12898215</v>
      </c>
      <c r="Z6" s="327"/>
      <c r="AA6" s="327"/>
      <c r="AB6" s="327"/>
      <c r="AC6" s="327"/>
      <c r="AD6" s="28"/>
    </row>
    <row r="7" spans="2:30" ht="16.5" customHeight="1">
      <c r="B7" s="326" t="s">
        <v>146</v>
      </c>
      <c r="C7" s="326"/>
      <c r="D7" s="326"/>
      <c r="E7" s="326"/>
      <c r="F7" s="326"/>
      <c r="G7" s="326"/>
      <c r="H7" s="326"/>
      <c r="I7" s="37"/>
      <c r="J7" s="326" t="s">
        <v>147</v>
      </c>
      <c r="K7" s="326"/>
      <c r="L7" s="326"/>
      <c r="M7" s="326"/>
      <c r="N7" s="159">
        <v>4346151</v>
      </c>
      <c r="O7" s="158"/>
      <c r="P7" s="158"/>
      <c r="Q7" s="158"/>
      <c r="R7" s="158"/>
      <c r="S7" s="158"/>
      <c r="T7" s="158">
        <v>681205</v>
      </c>
      <c r="U7" s="158"/>
      <c r="V7" s="158"/>
      <c r="W7" s="158"/>
      <c r="X7" s="158"/>
      <c r="Y7" s="158">
        <v>5027356</v>
      </c>
      <c r="Z7" s="158"/>
      <c r="AA7" s="158"/>
      <c r="AB7" s="158"/>
      <c r="AC7" s="158"/>
      <c r="AD7" s="27"/>
    </row>
    <row r="8" spans="2:30" ht="16.5" customHeight="1">
      <c r="B8" s="326" t="s">
        <v>148</v>
      </c>
      <c r="C8" s="326"/>
      <c r="D8" s="326"/>
      <c r="E8" s="326"/>
      <c r="F8" s="326"/>
      <c r="G8" s="326"/>
      <c r="H8" s="326"/>
      <c r="I8" s="37"/>
      <c r="J8" s="326" t="s">
        <v>147</v>
      </c>
      <c r="K8" s="326"/>
      <c r="L8" s="326"/>
      <c r="M8" s="326"/>
      <c r="N8" s="159">
        <v>1887402</v>
      </c>
      <c r="O8" s="158"/>
      <c r="P8" s="158"/>
      <c r="Q8" s="158"/>
      <c r="R8" s="158"/>
      <c r="S8" s="158"/>
      <c r="T8" s="158">
        <v>-337860</v>
      </c>
      <c r="U8" s="158"/>
      <c r="V8" s="158"/>
      <c r="W8" s="158"/>
      <c r="X8" s="158"/>
      <c r="Y8" s="158">
        <v>1549542</v>
      </c>
      <c r="Z8" s="158"/>
      <c r="AA8" s="158"/>
      <c r="AB8" s="158"/>
      <c r="AC8" s="158"/>
      <c r="AD8" s="27"/>
    </row>
    <row r="9" spans="2:30" ht="16.5" customHeight="1">
      <c r="B9" s="326" t="s">
        <v>149</v>
      </c>
      <c r="C9" s="326"/>
      <c r="D9" s="326"/>
      <c r="E9" s="326"/>
      <c r="F9" s="326"/>
      <c r="G9" s="326"/>
      <c r="H9" s="326"/>
      <c r="I9" s="37"/>
      <c r="J9" s="326" t="s">
        <v>147</v>
      </c>
      <c r="K9" s="326"/>
      <c r="L9" s="326"/>
      <c r="M9" s="326"/>
      <c r="N9" s="159">
        <v>1465726</v>
      </c>
      <c r="O9" s="158"/>
      <c r="P9" s="158"/>
      <c r="Q9" s="158"/>
      <c r="R9" s="158"/>
      <c r="S9" s="158"/>
      <c r="T9" s="158">
        <v>6352</v>
      </c>
      <c r="U9" s="158"/>
      <c r="V9" s="158"/>
      <c r="W9" s="158"/>
      <c r="X9" s="158"/>
      <c r="Y9" s="158">
        <v>1472078</v>
      </c>
      <c r="Z9" s="158"/>
      <c r="AA9" s="158"/>
      <c r="AB9" s="158"/>
      <c r="AC9" s="158"/>
      <c r="AD9" s="27"/>
    </row>
    <row r="10" spans="2:30" ht="16.5" customHeight="1">
      <c r="B10" s="326" t="s">
        <v>150</v>
      </c>
      <c r="C10" s="326"/>
      <c r="D10" s="326"/>
      <c r="E10" s="326"/>
      <c r="F10" s="326"/>
      <c r="G10" s="326"/>
      <c r="H10" s="326"/>
      <c r="I10" s="37"/>
      <c r="J10" s="326" t="s">
        <v>151</v>
      </c>
      <c r="K10" s="326"/>
      <c r="L10" s="326"/>
      <c r="M10" s="326"/>
      <c r="N10" s="159">
        <v>6000</v>
      </c>
      <c r="O10" s="158"/>
      <c r="P10" s="158"/>
      <c r="Q10" s="158"/>
      <c r="R10" s="158"/>
      <c r="S10" s="158"/>
      <c r="T10" s="158" t="s">
        <v>220</v>
      </c>
      <c r="U10" s="158"/>
      <c r="V10" s="158"/>
      <c r="W10" s="158"/>
      <c r="X10" s="158"/>
      <c r="Y10" s="158">
        <v>6000</v>
      </c>
      <c r="Z10" s="158"/>
      <c r="AA10" s="158"/>
      <c r="AB10" s="158"/>
      <c r="AC10" s="158"/>
      <c r="AD10" s="27"/>
    </row>
    <row r="11" spans="2:30" ht="16.5" customHeight="1">
      <c r="B11" s="326" t="s">
        <v>152</v>
      </c>
      <c r="C11" s="326"/>
      <c r="D11" s="326"/>
      <c r="E11" s="326"/>
      <c r="F11" s="326"/>
      <c r="G11" s="326"/>
      <c r="H11" s="326"/>
      <c r="I11" s="37"/>
      <c r="J11" s="326" t="s">
        <v>147</v>
      </c>
      <c r="K11" s="326"/>
      <c r="L11" s="326"/>
      <c r="M11" s="326"/>
      <c r="N11" s="159">
        <v>569343</v>
      </c>
      <c r="O11" s="158"/>
      <c r="P11" s="158"/>
      <c r="Q11" s="158"/>
      <c r="R11" s="158"/>
      <c r="S11" s="158"/>
      <c r="T11" s="158" t="s">
        <v>220</v>
      </c>
      <c r="U11" s="158"/>
      <c r="V11" s="158"/>
      <c r="W11" s="158"/>
      <c r="X11" s="158"/>
      <c r="Y11" s="158">
        <v>569343</v>
      </c>
      <c r="Z11" s="158"/>
      <c r="AA11" s="158"/>
      <c r="AB11" s="158"/>
      <c r="AC11" s="158"/>
      <c r="AD11" s="27"/>
    </row>
    <row r="12" spans="2:30" ht="16.5" customHeight="1">
      <c r="B12" s="330" t="s">
        <v>298</v>
      </c>
      <c r="C12" s="330"/>
      <c r="D12" s="330"/>
      <c r="E12" s="330"/>
      <c r="F12" s="330"/>
      <c r="G12" s="330"/>
      <c r="H12" s="330"/>
      <c r="I12" s="37"/>
      <c r="J12" s="326" t="s">
        <v>147</v>
      </c>
      <c r="K12" s="326"/>
      <c r="L12" s="326"/>
      <c r="M12" s="326"/>
      <c r="N12" s="159" t="s">
        <v>24</v>
      </c>
      <c r="O12" s="158"/>
      <c r="P12" s="158"/>
      <c r="Q12" s="158"/>
      <c r="R12" s="158"/>
      <c r="S12" s="158"/>
      <c r="T12" s="158">
        <v>325</v>
      </c>
      <c r="U12" s="158"/>
      <c r="V12" s="158"/>
      <c r="W12" s="158"/>
      <c r="X12" s="158"/>
      <c r="Y12" s="158">
        <v>325</v>
      </c>
      <c r="Z12" s="158"/>
      <c r="AA12" s="158"/>
      <c r="AB12" s="158"/>
      <c r="AC12" s="158"/>
      <c r="AD12" s="27"/>
    </row>
    <row r="13" spans="2:30" ht="16.5" customHeight="1">
      <c r="B13" s="326" t="s">
        <v>153</v>
      </c>
      <c r="C13" s="326"/>
      <c r="D13" s="326"/>
      <c r="E13" s="326"/>
      <c r="F13" s="326"/>
      <c r="G13" s="326"/>
      <c r="H13" s="326"/>
      <c r="I13" s="37"/>
      <c r="J13" s="326" t="s">
        <v>147</v>
      </c>
      <c r="K13" s="326"/>
      <c r="L13" s="326"/>
      <c r="M13" s="326"/>
      <c r="N13" s="159">
        <v>75309</v>
      </c>
      <c r="O13" s="158"/>
      <c r="P13" s="158"/>
      <c r="Q13" s="158"/>
      <c r="R13" s="158"/>
      <c r="S13" s="158"/>
      <c r="T13" s="158" t="s">
        <v>220</v>
      </c>
      <c r="U13" s="158"/>
      <c r="V13" s="158"/>
      <c r="W13" s="158"/>
      <c r="X13" s="158"/>
      <c r="Y13" s="158">
        <v>75309</v>
      </c>
      <c r="Z13" s="158"/>
      <c r="AA13" s="158"/>
      <c r="AB13" s="158"/>
      <c r="AC13" s="158"/>
      <c r="AD13" s="27"/>
    </row>
    <row r="14" spans="2:30" ht="16.5" customHeight="1">
      <c r="B14" s="326" t="s">
        <v>154</v>
      </c>
      <c r="C14" s="326"/>
      <c r="D14" s="326"/>
      <c r="E14" s="326"/>
      <c r="F14" s="326"/>
      <c r="G14" s="326"/>
      <c r="H14" s="326"/>
      <c r="I14" s="37"/>
      <c r="J14" s="326" t="s">
        <v>147</v>
      </c>
      <c r="K14" s="326"/>
      <c r="L14" s="326"/>
      <c r="M14" s="326"/>
      <c r="N14" s="159">
        <v>10012</v>
      </c>
      <c r="O14" s="158"/>
      <c r="P14" s="158"/>
      <c r="Q14" s="158"/>
      <c r="R14" s="158"/>
      <c r="S14" s="158"/>
      <c r="T14" s="158" t="s">
        <v>220</v>
      </c>
      <c r="U14" s="158"/>
      <c r="V14" s="158"/>
      <c r="W14" s="158"/>
      <c r="X14" s="158"/>
      <c r="Y14" s="158">
        <v>10012</v>
      </c>
      <c r="Z14" s="158"/>
      <c r="AA14" s="158"/>
      <c r="AB14" s="158"/>
      <c r="AC14" s="158"/>
      <c r="AD14" s="27"/>
    </row>
    <row r="15" spans="2:30" ht="16.5" customHeight="1">
      <c r="B15" s="326" t="s">
        <v>155</v>
      </c>
      <c r="C15" s="326"/>
      <c r="D15" s="326"/>
      <c r="E15" s="326"/>
      <c r="F15" s="326"/>
      <c r="G15" s="326"/>
      <c r="H15" s="326"/>
      <c r="I15" s="37"/>
      <c r="J15" s="326" t="s">
        <v>147</v>
      </c>
      <c r="K15" s="326"/>
      <c r="L15" s="326"/>
      <c r="M15" s="326"/>
      <c r="N15" s="159">
        <v>1321837</v>
      </c>
      <c r="O15" s="158"/>
      <c r="P15" s="158"/>
      <c r="Q15" s="158"/>
      <c r="R15" s="158"/>
      <c r="S15" s="158"/>
      <c r="T15" s="158">
        <v>247709</v>
      </c>
      <c r="U15" s="158"/>
      <c r="V15" s="158"/>
      <c r="W15" s="158"/>
      <c r="X15" s="158"/>
      <c r="Y15" s="158">
        <v>1569546</v>
      </c>
      <c r="Z15" s="158"/>
      <c r="AA15" s="158"/>
      <c r="AB15" s="158"/>
      <c r="AC15" s="158"/>
      <c r="AD15" s="27"/>
    </row>
    <row r="16" spans="2:30" ht="16.5" customHeight="1">
      <c r="B16" s="326" t="s">
        <v>156</v>
      </c>
      <c r="C16" s="326"/>
      <c r="D16" s="326"/>
      <c r="E16" s="326"/>
      <c r="F16" s="326"/>
      <c r="G16" s="326"/>
      <c r="H16" s="326"/>
      <c r="I16" s="37"/>
      <c r="J16" s="326" t="s">
        <v>147</v>
      </c>
      <c r="K16" s="326"/>
      <c r="L16" s="326"/>
      <c r="M16" s="326"/>
      <c r="N16" s="159">
        <v>5866</v>
      </c>
      <c r="O16" s="158"/>
      <c r="P16" s="158"/>
      <c r="Q16" s="158"/>
      <c r="R16" s="158"/>
      <c r="S16" s="158"/>
      <c r="T16" s="158">
        <v>345</v>
      </c>
      <c r="U16" s="158"/>
      <c r="V16" s="158"/>
      <c r="W16" s="158"/>
      <c r="X16" s="158"/>
      <c r="Y16" s="158">
        <v>6211</v>
      </c>
      <c r="Z16" s="158"/>
      <c r="AA16" s="158"/>
      <c r="AB16" s="158"/>
      <c r="AC16" s="158"/>
      <c r="AD16" s="27"/>
    </row>
    <row r="17" spans="2:30" ht="16.5" customHeight="1">
      <c r="B17" s="326" t="s">
        <v>150</v>
      </c>
      <c r="C17" s="326"/>
      <c r="D17" s="326"/>
      <c r="E17" s="326"/>
      <c r="F17" s="326"/>
      <c r="G17" s="326"/>
      <c r="H17" s="326"/>
      <c r="I17" s="37"/>
      <c r="J17" s="326" t="s">
        <v>157</v>
      </c>
      <c r="K17" s="326"/>
      <c r="L17" s="326"/>
      <c r="M17" s="326"/>
      <c r="N17" s="159">
        <v>1010054</v>
      </c>
      <c r="O17" s="158"/>
      <c r="P17" s="158"/>
      <c r="Q17" s="158"/>
      <c r="R17" s="158"/>
      <c r="S17" s="158"/>
      <c r="T17" s="158" t="s">
        <v>220</v>
      </c>
      <c r="U17" s="158"/>
      <c r="V17" s="158"/>
      <c r="W17" s="158"/>
      <c r="X17" s="158"/>
      <c r="Y17" s="158">
        <v>1010054</v>
      </c>
      <c r="Z17" s="158"/>
      <c r="AA17" s="158"/>
      <c r="AB17" s="158"/>
      <c r="AC17" s="158"/>
      <c r="AD17" s="27"/>
    </row>
    <row r="18" spans="2:30" ht="16.5" customHeight="1">
      <c r="B18" s="331" t="s">
        <v>299</v>
      </c>
      <c r="C18" s="331"/>
      <c r="D18" s="331"/>
      <c r="E18" s="331"/>
      <c r="F18" s="331"/>
      <c r="G18" s="331"/>
      <c r="H18" s="331"/>
      <c r="I18" s="37"/>
      <c r="J18" s="326" t="s">
        <v>147</v>
      </c>
      <c r="K18" s="326"/>
      <c r="L18" s="326"/>
      <c r="M18" s="326"/>
      <c r="N18" s="159" t="s">
        <v>24</v>
      </c>
      <c r="O18" s="158"/>
      <c r="P18" s="158"/>
      <c r="Q18" s="158"/>
      <c r="R18" s="158"/>
      <c r="S18" s="158"/>
      <c r="T18" s="158">
        <v>60029</v>
      </c>
      <c r="U18" s="158"/>
      <c r="V18" s="158"/>
      <c r="W18" s="158"/>
      <c r="X18" s="158"/>
      <c r="Y18" s="158">
        <v>60029</v>
      </c>
      <c r="Z18" s="158"/>
      <c r="AA18" s="158"/>
      <c r="AB18" s="158"/>
      <c r="AC18" s="158"/>
      <c r="AD18" s="27"/>
    </row>
    <row r="19" spans="2:30" ht="16.5" customHeight="1">
      <c r="B19" s="326" t="s">
        <v>158</v>
      </c>
      <c r="C19" s="326"/>
      <c r="D19" s="326"/>
      <c r="E19" s="326"/>
      <c r="F19" s="326"/>
      <c r="G19" s="326"/>
      <c r="H19" s="326"/>
      <c r="I19" s="37"/>
      <c r="J19" s="326" t="s">
        <v>147</v>
      </c>
      <c r="K19" s="326"/>
      <c r="L19" s="326"/>
      <c r="M19" s="326"/>
      <c r="N19" s="159">
        <v>30511</v>
      </c>
      <c r="O19" s="158"/>
      <c r="P19" s="158"/>
      <c r="Q19" s="158"/>
      <c r="R19" s="158"/>
      <c r="S19" s="158"/>
      <c r="T19" s="158">
        <v>9180</v>
      </c>
      <c r="U19" s="158"/>
      <c r="V19" s="158"/>
      <c r="W19" s="158"/>
      <c r="X19" s="158"/>
      <c r="Y19" s="158">
        <v>39691</v>
      </c>
      <c r="Z19" s="158"/>
      <c r="AA19" s="158"/>
      <c r="AB19" s="158"/>
      <c r="AC19" s="158"/>
      <c r="AD19" s="27"/>
    </row>
    <row r="20" spans="2:29" ht="16.5" customHeight="1">
      <c r="B20" s="326" t="s">
        <v>159</v>
      </c>
      <c r="C20" s="326"/>
      <c r="D20" s="326"/>
      <c r="E20" s="326"/>
      <c r="F20" s="326"/>
      <c r="G20" s="326"/>
      <c r="H20" s="326"/>
      <c r="I20" s="37"/>
      <c r="J20" s="326" t="s">
        <v>147</v>
      </c>
      <c r="K20" s="326"/>
      <c r="L20" s="326"/>
      <c r="M20" s="326"/>
      <c r="N20" s="159">
        <v>10265</v>
      </c>
      <c r="O20" s="158"/>
      <c r="P20" s="158"/>
      <c r="Q20" s="158"/>
      <c r="R20" s="158"/>
      <c r="S20" s="158"/>
      <c r="T20" s="158">
        <v>52</v>
      </c>
      <c r="U20" s="158"/>
      <c r="V20" s="158"/>
      <c r="W20" s="158"/>
      <c r="X20" s="158"/>
      <c r="Y20" s="158">
        <v>10317</v>
      </c>
      <c r="Z20" s="158"/>
      <c r="AA20" s="158"/>
      <c r="AB20" s="158"/>
      <c r="AC20" s="158"/>
    </row>
    <row r="21" spans="2:29" ht="16.5" customHeight="1">
      <c r="B21" s="326" t="s">
        <v>201</v>
      </c>
      <c r="C21" s="326"/>
      <c r="D21" s="326"/>
      <c r="E21" s="326"/>
      <c r="F21" s="326"/>
      <c r="G21" s="326"/>
      <c r="H21" s="326"/>
      <c r="I21" s="37"/>
      <c r="J21" s="326" t="s">
        <v>147</v>
      </c>
      <c r="K21" s="326"/>
      <c r="L21" s="326"/>
      <c r="M21" s="326"/>
      <c r="N21" s="159">
        <v>244605</v>
      </c>
      <c r="O21" s="158"/>
      <c r="P21" s="158"/>
      <c r="Q21" s="158"/>
      <c r="R21" s="158"/>
      <c r="S21" s="158"/>
      <c r="T21" s="158">
        <v>1245</v>
      </c>
      <c r="U21" s="158"/>
      <c r="V21" s="158"/>
      <c r="W21" s="158"/>
      <c r="X21" s="158"/>
      <c r="Y21" s="158">
        <v>245850</v>
      </c>
      <c r="Z21" s="158"/>
      <c r="AA21" s="158"/>
      <c r="AB21" s="158"/>
      <c r="AC21" s="158"/>
    </row>
    <row r="22" spans="2:29" ht="16.5" customHeight="1">
      <c r="B22" s="326" t="s">
        <v>271</v>
      </c>
      <c r="C22" s="326"/>
      <c r="D22" s="326"/>
      <c r="E22" s="326"/>
      <c r="F22" s="326"/>
      <c r="G22" s="326"/>
      <c r="H22" s="326"/>
      <c r="I22" s="37"/>
      <c r="J22" s="326" t="s">
        <v>147</v>
      </c>
      <c r="K22" s="326"/>
      <c r="L22" s="326"/>
      <c r="M22" s="326"/>
      <c r="N22" s="159">
        <v>17</v>
      </c>
      <c r="O22" s="158"/>
      <c r="P22" s="158"/>
      <c r="Q22" s="158"/>
      <c r="R22" s="158"/>
      <c r="S22" s="158"/>
      <c r="T22" s="158" t="s">
        <v>220</v>
      </c>
      <c r="U22" s="158"/>
      <c r="V22" s="158"/>
      <c r="W22" s="158"/>
      <c r="X22" s="158"/>
      <c r="Y22" s="158">
        <v>17</v>
      </c>
      <c r="Z22" s="158"/>
      <c r="AA22" s="158"/>
      <c r="AB22" s="158"/>
      <c r="AC22" s="158"/>
    </row>
    <row r="23" spans="2:29" ht="16.5" customHeight="1">
      <c r="B23" s="326" t="s">
        <v>215</v>
      </c>
      <c r="C23" s="326"/>
      <c r="D23" s="326"/>
      <c r="E23" s="326"/>
      <c r="F23" s="326"/>
      <c r="G23" s="326"/>
      <c r="H23" s="326"/>
      <c r="I23" s="37"/>
      <c r="J23" s="326" t="s">
        <v>147</v>
      </c>
      <c r="K23" s="326"/>
      <c r="L23" s="326"/>
      <c r="M23" s="326"/>
      <c r="N23" s="159">
        <v>654405</v>
      </c>
      <c r="O23" s="158"/>
      <c r="P23" s="158"/>
      <c r="Q23" s="158"/>
      <c r="R23" s="158"/>
      <c r="S23" s="158"/>
      <c r="T23" s="158">
        <v>-197489</v>
      </c>
      <c r="U23" s="158"/>
      <c r="V23" s="158"/>
      <c r="W23" s="158"/>
      <c r="X23" s="158"/>
      <c r="Y23" s="158">
        <v>456916</v>
      </c>
      <c r="Z23" s="158"/>
      <c r="AA23" s="158"/>
      <c r="AB23" s="158"/>
      <c r="AC23" s="158"/>
    </row>
    <row r="24" spans="2:29" ht="16.5" customHeight="1">
      <c r="B24" s="326" t="s">
        <v>235</v>
      </c>
      <c r="C24" s="326"/>
      <c r="D24" s="326"/>
      <c r="E24" s="326"/>
      <c r="F24" s="326"/>
      <c r="G24" s="326"/>
      <c r="H24" s="326"/>
      <c r="I24" s="37"/>
      <c r="J24" s="326" t="s">
        <v>147</v>
      </c>
      <c r="K24" s="326"/>
      <c r="L24" s="326"/>
      <c r="M24" s="326"/>
      <c r="N24" s="159">
        <v>252223</v>
      </c>
      <c r="O24" s="158"/>
      <c r="P24" s="158"/>
      <c r="Q24" s="158"/>
      <c r="R24" s="158"/>
      <c r="S24" s="158"/>
      <c r="T24" s="158">
        <v>101693</v>
      </c>
      <c r="U24" s="158"/>
      <c r="V24" s="158"/>
      <c r="W24" s="158"/>
      <c r="X24" s="158"/>
      <c r="Y24" s="158">
        <v>353916</v>
      </c>
      <c r="Z24" s="158"/>
      <c r="AA24" s="158"/>
      <c r="AB24" s="158"/>
      <c r="AC24" s="158"/>
    </row>
    <row r="25" spans="1:29" s="29" customFormat="1" ht="16.5" customHeight="1">
      <c r="A25" s="26"/>
      <c r="B25" s="334" t="s">
        <v>269</v>
      </c>
      <c r="C25" s="334"/>
      <c r="D25" s="334"/>
      <c r="E25" s="334"/>
      <c r="F25" s="334"/>
      <c r="G25" s="334"/>
      <c r="H25" s="334"/>
      <c r="I25" s="37"/>
      <c r="J25" s="326" t="s">
        <v>147</v>
      </c>
      <c r="K25" s="326"/>
      <c r="L25" s="326"/>
      <c r="M25" s="326"/>
      <c r="N25" s="159">
        <v>28789</v>
      </c>
      <c r="O25" s="158"/>
      <c r="P25" s="158"/>
      <c r="Q25" s="158"/>
      <c r="R25" s="158"/>
      <c r="S25" s="158"/>
      <c r="T25" s="158">
        <v>6914</v>
      </c>
      <c r="U25" s="158"/>
      <c r="V25" s="158"/>
      <c r="W25" s="158"/>
      <c r="X25" s="158"/>
      <c r="Y25" s="158">
        <v>35703</v>
      </c>
      <c r="Z25" s="158"/>
      <c r="AA25" s="158"/>
      <c r="AB25" s="158"/>
      <c r="AC25" s="158"/>
    </row>
    <row r="26" spans="1:29" s="29" customFormat="1" ht="16.5" customHeight="1" thickBot="1">
      <c r="A26" s="72"/>
      <c r="B26" s="335" t="s">
        <v>150</v>
      </c>
      <c r="C26" s="335"/>
      <c r="D26" s="335"/>
      <c r="E26" s="335"/>
      <c r="F26" s="335"/>
      <c r="G26" s="335"/>
      <c r="H26" s="335"/>
      <c r="I26" s="38"/>
      <c r="J26" s="336" t="s">
        <v>151</v>
      </c>
      <c r="K26" s="336"/>
      <c r="L26" s="336"/>
      <c r="M26" s="336"/>
      <c r="N26" s="185">
        <v>400000</v>
      </c>
      <c r="O26" s="186"/>
      <c r="P26" s="186"/>
      <c r="Q26" s="186"/>
      <c r="R26" s="186"/>
      <c r="S26" s="186"/>
      <c r="T26" s="186" t="s">
        <v>220</v>
      </c>
      <c r="U26" s="186"/>
      <c r="V26" s="186"/>
      <c r="W26" s="186"/>
      <c r="X26" s="186"/>
      <c r="Y26" s="186">
        <v>400000</v>
      </c>
      <c r="Z26" s="186"/>
      <c r="AA26" s="186"/>
      <c r="AB26" s="186"/>
      <c r="AC26" s="186"/>
    </row>
    <row r="27" spans="1:30" ht="16.5" customHeight="1">
      <c r="A27" s="46" t="s">
        <v>300</v>
      </c>
      <c r="B27" s="46"/>
      <c r="C27" s="73"/>
      <c r="D27" s="73"/>
      <c r="E27" s="73"/>
      <c r="F27" s="73"/>
      <c r="G27" s="73"/>
      <c r="H27" s="73"/>
      <c r="I27" s="73"/>
      <c r="J27" s="60"/>
      <c r="K27" s="60"/>
      <c r="L27" s="60"/>
      <c r="M27" s="60"/>
      <c r="N27" s="60"/>
      <c r="O27" s="60"/>
      <c r="P27" s="60"/>
      <c r="Q27" s="60"/>
      <c r="R27" s="27"/>
      <c r="S27" s="27"/>
      <c r="T27" s="27"/>
      <c r="U27" s="332"/>
      <c r="V27" s="333"/>
      <c r="W27" s="333"/>
      <c r="X27" s="30"/>
      <c r="Y27" s="61"/>
      <c r="Z27" s="61"/>
      <c r="AA27" s="61"/>
      <c r="AB27" s="61"/>
      <c r="AC27" s="32" t="s">
        <v>225</v>
      </c>
      <c r="AD27" s="11"/>
    </row>
    <row r="28" spans="1:30" ht="16.5" customHeight="1">
      <c r="A28" s="46"/>
      <c r="B28" s="46"/>
      <c r="C28" s="73"/>
      <c r="D28" s="73"/>
      <c r="E28" s="73"/>
      <c r="F28" s="73"/>
      <c r="G28" s="73"/>
      <c r="H28" s="73"/>
      <c r="I28" s="73"/>
      <c r="J28" s="60"/>
      <c r="K28" s="60"/>
      <c r="L28" s="60"/>
      <c r="M28" s="60"/>
      <c r="N28" s="60"/>
      <c r="O28" s="60"/>
      <c r="P28" s="60"/>
      <c r="Q28" s="60"/>
      <c r="R28" s="27"/>
      <c r="S28" s="27"/>
      <c r="T28" s="27"/>
      <c r="U28" s="32"/>
      <c r="V28" s="122"/>
      <c r="W28" s="122"/>
      <c r="X28" s="30"/>
      <c r="Y28" s="61"/>
      <c r="Z28" s="61"/>
      <c r="AA28" s="61"/>
      <c r="AB28" s="61"/>
      <c r="AC28" s="32"/>
      <c r="AD28" s="11"/>
    </row>
    <row r="29" spans="1:29" s="11" customFormat="1" ht="16.5" customHeight="1">
      <c r="A29" s="172" t="s">
        <v>160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</row>
    <row r="30" spans="1:29" s="11" customFormat="1" ht="16.5" customHeight="1" thickBot="1">
      <c r="A30" s="266" t="s">
        <v>161</v>
      </c>
      <c r="B30" s="298"/>
      <c r="C30" s="298"/>
      <c r="D30" s="298"/>
      <c r="O30" s="23"/>
      <c r="X30" s="209" t="s">
        <v>272</v>
      </c>
      <c r="Y30" s="260"/>
      <c r="Z30" s="260"/>
      <c r="AA30" s="260"/>
      <c r="AB30" s="260"/>
      <c r="AC30" s="260"/>
    </row>
    <row r="31" spans="1:29" s="11" customFormat="1" ht="16.5" customHeight="1">
      <c r="A31" s="195" t="s">
        <v>162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41"/>
      <c r="P31" s="195" t="s">
        <v>163</v>
      </c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239"/>
    </row>
    <row r="32" spans="1:29" ht="16.5" customHeight="1">
      <c r="A32" s="243" t="s">
        <v>164</v>
      </c>
      <c r="B32" s="189"/>
      <c r="C32" s="189"/>
      <c r="D32" s="189"/>
      <c r="E32" s="189"/>
      <c r="F32" s="189"/>
      <c r="G32" s="189"/>
      <c r="H32" s="189" t="s">
        <v>165</v>
      </c>
      <c r="I32" s="189"/>
      <c r="J32" s="189"/>
      <c r="K32" s="189"/>
      <c r="L32" s="189"/>
      <c r="M32" s="189"/>
      <c r="N32" s="189"/>
      <c r="O32" s="77"/>
      <c r="P32" s="243" t="s">
        <v>164</v>
      </c>
      <c r="Q32" s="189"/>
      <c r="R32" s="189"/>
      <c r="S32" s="189"/>
      <c r="T32" s="189"/>
      <c r="U32" s="189"/>
      <c r="V32" s="189"/>
      <c r="W32" s="200" t="s">
        <v>165</v>
      </c>
      <c r="X32" s="200"/>
      <c r="Y32" s="200"/>
      <c r="Z32" s="200"/>
      <c r="AA32" s="200"/>
      <c r="AB32" s="200"/>
      <c r="AC32" s="166"/>
    </row>
    <row r="33" spans="1:29" ht="16.5" customHeight="1">
      <c r="A33" s="259" t="s">
        <v>166</v>
      </c>
      <c r="B33" s="259"/>
      <c r="C33" s="259"/>
      <c r="D33" s="259"/>
      <c r="E33" s="259"/>
      <c r="F33" s="259"/>
      <c r="G33" s="78"/>
      <c r="H33" s="301">
        <f>SUM(H34:N41)</f>
        <v>11622122.479999999</v>
      </c>
      <c r="I33" s="301"/>
      <c r="J33" s="301"/>
      <c r="K33" s="301"/>
      <c r="L33" s="301"/>
      <c r="M33" s="301"/>
      <c r="N33" s="302"/>
      <c r="O33" s="50"/>
      <c r="P33" s="259" t="s">
        <v>166</v>
      </c>
      <c r="Q33" s="259"/>
      <c r="R33" s="259"/>
      <c r="S33" s="259"/>
      <c r="T33" s="259"/>
      <c r="U33" s="259"/>
      <c r="V33" s="78"/>
      <c r="W33" s="301">
        <f>SUM(W34:AC40)</f>
        <v>7076163.01</v>
      </c>
      <c r="X33" s="301"/>
      <c r="Y33" s="301"/>
      <c r="Z33" s="301"/>
      <c r="AA33" s="301"/>
      <c r="AB33" s="301"/>
      <c r="AC33" s="301"/>
    </row>
    <row r="34" spans="1:29" ht="16.5" customHeight="1">
      <c r="A34" s="9"/>
      <c r="B34" s="246" t="s">
        <v>167</v>
      </c>
      <c r="C34" s="246"/>
      <c r="D34" s="246"/>
      <c r="E34" s="246"/>
      <c r="F34" s="246"/>
      <c r="G34" s="246"/>
      <c r="H34" s="303">
        <v>414900.43</v>
      </c>
      <c r="I34" s="303"/>
      <c r="J34" s="303"/>
      <c r="K34" s="303"/>
      <c r="L34" s="303"/>
      <c r="M34" s="303"/>
      <c r="N34" s="304"/>
      <c r="O34" s="48"/>
      <c r="P34" s="11"/>
      <c r="Q34" s="246" t="s">
        <v>168</v>
      </c>
      <c r="R34" s="246"/>
      <c r="S34" s="246"/>
      <c r="T34" s="246"/>
      <c r="U34" s="246"/>
      <c r="V34" s="246"/>
      <c r="W34" s="303">
        <v>10113.59</v>
      </c>
      <c r="X34" s="303"/>
      <c r="Y34" s="303"/>
      <c r="Z34" s="303"/>
      <c r="AA34" s="303"/>
      <c r="AB34" s="303"/>
      <c r="AC34" s="303"/>
    </row>
    <row r="35" spans="1:29" ht="16.5" customHeight="1">
      <c r="A35" s="9"/>
      <c r="B35" s="246" t="s">
        <v>169</v>
      </c>
      <c r="C35" s="246"/>
      <c r="D35" s="246"/>
      <c r="E35" s="246"/>
      <c r="F35" s="246"/>
      <c r="G35" s="246"/>
      <c r="H35" s="303">
        <v>10832683.54</v>
      </c>
      <c r="I35" s="303"/>
      <c r="J35" s="303"/>
      <c r="K35" s="303"/>
      <c r="L35" s="303"/>
      <c r="M35" s="303"/>
      <c r="N35" s="304"/>
      <c r="O35" s="48"/>
      <c r="P35" s="11"/>
      <c r="Q35" s="246" t="s">
        <v>170</v>
      </c>
      <c r="R35" s="246"/>
      <c r="S35" s="246"/>
      <c r="T35" s="246"/>
      <c r="U35" s="246"/>
      <c r="V35" s="246"/>
      <c r="W35" s="303">
        <v>6422.33</v>
      </c>
      <c r="X35" s="303"/>
      <c r="Y35" s="303"/>
      <c r="Z35" s="303"/>
      <c r="AA35" s="303"/>
      <c r="AB35" s="303"/>
      <c r="AC35" s="303"/>
    </row>
    <row r="36" spans="1:29" ht="16.5" customHeight="1">
      <c r="A36" s="9"/>
      <c r="B36" s="246" t="s">
        <v>171</v>
      </c>
      <c r="C36" s="246"/>
      <c r="D36" s="246"/>
      <c r="E36" s="246"/>
      <c r="F36" s="246"/>
      <c r="G36" s="246"/>
      <c r="H36" s="303">
        <v>51959.37</v>
      </c>
      <c r="I36" s="303"/>
      <c r="J36" s="303"/>
      <c r="K36" s="303"/>
      <c r="L36" s="303"/>
      <c r="M36" s="303"/>
      <c r="N36" s="304"/>
      <c r="O36" s="48"/>
      <c r="P36" s="11"/>
      <c r="Q36" s="246" t="s">
        <v>172</v>
      </c>
      <c r="R36" s="246"/>
      <c r="S36" s="246"/>
      <c r="T36" s="246"/>
      <c r="U36" s="246"/>
      <c r="V36" s="246"/>
      <c r="W36" s="303">
        <v>588080.28</v>
      </c>
      <c r="X36" s="303"/>
      <c r="Y36" s="303"/>
      <c r="Z36" s="303"/>
      <c r="AA36" s="303"/>
      <c r="AB36" s="303"/>
      <c r="AC36" s="303"/>
    </row>
    <row r="37" spans="1:29" ht="16.5" customHeight="1">
      <c r="A37" s="9"/>
      <c r="B37" s="246" t="s">
        <v>173</v>
      </c>
      <c r="C37" s="246"/>
      <c r="D37" s="246"/>
      <c r="E37" s="246"/>
      <c r="F37" s="246"/>
      <c r="G37" s="246"/>
      <c r="H37" s="303">
        <v>880.79</v>
      </c>
      <c r="I37" s="303"/>
      <c r="J37" s="303"/>
      <c r="K37" s="303"/>
      <c r="L37" s="303"/>
      <c r="M37" s="303"/>
      <c r="N37" s="304"/>
      <c r="O37" s="48"/>
      <c r="P37" s="11"/>
      <c r="Q37" s="246" t="s">
        <v>174</v>
      </c>
      <c r="R37" s="246"/>
      <c r="S37" s="246"/>
      <c r="T37" s="246"/>
      <c r="U37" s="246"/>
      <c r="V37" s="246"/>
      <c r="W37" s="303">
        <v>213538.59</v>
      </c>
      <c r="X37" s="303"/>
      <c r="Y37" s="303"/>
      <c r="Z37" s="303"/>
      <c r="AA37" s="303"/>
      <c r="AB37" s="303"/>
      <c r="AC37" s="303"/>
    </row>
    <row r="38" spans="1:29" ht="16.5" customHeight="1">
      <c r="A38" s="9"/>
      <c r="B38" s="246" t="s">
        <v>175</v>
      </c>
      <c r="C38" s="246"/>
      <c r="D38" s="246"/>
      <c r="E38" s="246"/>
      <c r="F38" s="246"/>
      <c r="G38" s="246"/>
      <c r="H38" s="303">
        <v>101406.69</v>
      </c>
      <c r="I38" s="303"/>
      <c r="J38" s="303"/>
      <c r="K38" s="303"/>
      <c r="L38" s="303"/>
      <c r="M38" s="303"/>
      <c r="N38" s="304"/>
      <c r="O38" s="48"/>
      <c r="P38" s="11"/>
      <c r="Q38" s="246" t="s">
        <v>176</v>
      </c>
      <c r="R38" s="246"/>
      <c r="S38" s="246"/>
      <c r="T38" s="246"/>
      <c r="U38" s="246"/>
      <c r="V38" s="246"/>
      <c r="W38" s="303">
        <v>636145.8</v>
      </c>
      <c r="X38" s="303"/>
      <c r="Y38" s="303"/>
      <c r="Z38" s="303"/>
      <c r="AA38" s="303"/>
      <c r="AB38" s="303"/>
      <c r="AC38" s="303"/>
    </row>
    <row r="39" spans="1:29" ht="16.5" customHeight="1">
      <c r="A39" s="9"/>
      <c r="B39" s="246" t="s">
        <v>177</v>
      </c>
      <c r="C39" s="246"/>
      <c r="D39" s="246"/>
      <c r="E39" s="246"/>
      <c r="F39" s="246"/>
      <c r="G39" s="246"/>
      <c r="H39" s="303">
        <v>25835.22</v>
      </c>
      <c r="I39" s="303"/>
      <c r="J39" s="303"/>
      <c r="K39" s="303"/>
      <c r="L39" s="303"/>
      <c r="M39" s="303"/>
      <c r="N39" s="304"/>
      <c r="O39" s="48"/>
      <c r="P39" s="11"/>
      <c r="Q39" s="246" t="s">
        <v>44</v>
      </c>
      <c r="R39" s="246"/>
      <c r="S39" s="246"/>
      <c r="T39" s="246"/>
      <c r="U39" s="246"/>
      <c r="V39" s="246"/>
      <c r="W39" s="303">
        <v>5458507.2</v>
      </c>
      <c r="X39" s="303"/>
      <c r="Y39" s="303"/>
      <c r="Z39" s="303"/>
      <c r="AA39" s="303"/>
      <c r="AB39" s="303"/>
      <c r="AC39" s="303"/>
    </row>
    <row r="40" spans="1:29" ht="16.5" customHeight="1">
      <c r="A40" s="9"/>
      <c r="B40" s="246" t="s">
        <v>44</v>
      </c>
      <c r="C40" s="246"/>
      <c r="D40" s="246"/>
      <c r="E40" s="246"/>
      <c r="F40" s="246"/>
      <c r="G40" s="246"/>
      <c r="H40" s="303">
        <v>58341.81</v>
      </c>
      <c r="I40" s="303"/>
      <c r="J40" s="303"/>
      <c r="K40" s="303"/>
      <c r="L40" s="303"/>
      <c r="M40" s="303"/>
      <c r="N40" s="304"/>
      <c r="O40" s="48"/>
      <c r="P40" s="11"/>
      <c r="Q40" s="246" t="s">
        <v>178</v>
      </c>
      <c r="R40" s="246"/>
      <c r="S40" s="246"/>
      <c r="T40" s="246"/>
      <c r="U40" s="246"/>
      <c r="V40" s="246"/>
      <c r="W40" s="303">
        <v>163355.22</v>
      </c>
      <c r="X40" s="303"/>
      <c r="Y40" s="303"/>
      <c r="Z40" s="303"/>
      <c r="AA40" s="303"/>
      <c r="AB40" s="303"/>
      <c r="AC40" s="303"/>
    </row>
    <row r="41" spans="1:29" ht="16.5" customHeight="1" thickBot="1">
      <c r="A41" s="23"/>
      <c r="B41" s="305" t="s">
        <v>178</v>
      </c>
      <c r="C41" s="305"/>
      <c r="D41" s="305"/>
      <c r="E41" s="305"/>
      <c r="F41" s="305"/>
      <c r="G41" s="305"/>
      <c r="H41" s="299">
        <v>136114.63</v>
      </c>
      <c r="I41" s="299"/>
      <c r="J41" s="299"/>
      <c r="K41" s="299"/>
      <c r="L41" s="299"/>
      <c r="M41" s="299"/>
      <c r="N41" s="300"/>
      <c r="O41" s="49"/>
      <c r="P41" s="39"/>
      <c r="Q41" s="39"/>
      <c r="R41" s="39"/>
      <c r="S41" s="39"/>
      <c r="T41" s="39"/>
      <c r="U41" s="39"/>
      <c r="V41" s="39"/>
      <c r="W41" s="303"/>
      <c r="X41" s="303"/>
      <c r="Y41" s="303"/>
      <c r="Z41" s="303"/>
      <c r="AA41" s="303"/>
      <c r="AB41" s="303"/>
      <c r="AC41" s="303"/>
    </row>
    <row r="42" spans="1:29" ht="16.5" customHeight="1">
      <c r="A42" s="17"/>
      <c r="B42" s="17"/>
      <c r="C42" s="17"/>
      <c r="D42" s="17"/>
      <c r="E42" s="17"/>
      <c r="F42" s="17"/>
      <c r="G42" s="17"/>
      <c r="H42" s="9"/>
      <c r="I42" s="9"/>
      <c r="J42" s="9"/>
      <c r="K42" s="9"/>
      <c r="L42" s="9"/>
      <c r="M42" s="9"/>
      <c r="N42" s="9"/>
      <c r="O42" s="9"/>
      <c r="P42" s="17"/>
      <c r="Q42" s="17"/>
      <c r="R42" s="17"/>
      <c r="S42" s="17"/>
      <c r="T42" s="17"/>
      <c r="U42" s="17"/>
      <c r="V42" s="17"/>
      <c r="W42" s="17"/>
      <c r="X42" s="154" t="s">
        <v>227</v>
      </c>
      <c r="Y42" s="154"/>
      <c r="Z42" s="154"/>
      <c r="AA42" s="154"/>
      <c r="AB42" s="154"/>
      <c r="AC42" s="154"/>
    </row>
    <row r="44" spans="1:29" s="11" customFormat="1" ht="16.5" customHeight="1">
      <c r="A44" s="172" t="s">
        <v>179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</row>
    <row r="45" spans="1:29" ht="16.5" customHeight="1" thickBot="1">
      <c r="A45" s="266" t="s">
        <v>161</v>
      </c>
      <c r="B45" s="298"/>
      <c r="C45" s="298"/>
      <c r="D45" s="298"/>
      <c r="E45" s="11"/>
      <c r="F45" s="11"/>
      <c r="G45" s="11"/>
      <c r="H45" s="11"/>
      <c r="I45" s="11"/>
      <c r="J45" s="11"/>
      <c r="K45" s="11"/>
      <c r="L45" s="11"/>
      <c r="M45" s="11"/>
      <c r="N45" s="11"/>
      <c r="P45" s="11"/>
      <c r="Q45" s="11"/>
      <c r="R45" s="11"/>
      <c r="S45" s="11"/>
      <c r="T45" s="11"/>
      <c r="U45" s="11"/>
      <c r="V45" s="11"/>
      <c r="W45" s="11"/>
      <c r="X45" s="324" t="s">
        <v>272</v>
      </c>
      <c r="Y45" s="325"/>
      <c r="Z45" s="325"/>
      <c r="AA45" s="325"/>
      <c r="AB45" s="325"/>
      <c r="AC45" s="325"/>
    </row>
    <row r="46" spans="1:29" ht="16.5" customHeight="1">
      <c r="A46" s="195" t="s">
        <v>180</v>
      </c>
      <c r="B46" s="199"/>
      <c r="C46" s="199"/>
      <c r="D46" s="199"/>
      <c r="E46" s="199"/>
      <c r="F46" s="199"/>
      <c r="G46" s="199"/>
      <c r="H46" s="199" t="s">
        <v>165</v>
      </c>
      <c r="I46" s="199"/>
      <c r="J46" s="199"/>
      <c r="K46" s="199"/>
      <c r="L46" s="199"/>
      <c r="M46" s="199"/>
      <c r="N46" s="199"/>
      <c r="O46" s="35"/>
      <c r="P46" s="195" t="s">
        <v>180</v>
      </c>
      <c r="Q46" s="199"/>
      <c r="R46" s="199"/>
      <c r="S46" s="199"/>
      <c r="T46" s="199"/>
      <c r="U46" s="199"/>
      <c r="V46" s="199"/>
      <c r="W46" s="234" t="s">
        <v>165</v>
      </c>
      <c r="X46" s="234"/>
      <c r="Y46" s="234"/>
      <c r="Z46" s="234"/>
      <c r="AA46" s="234"/>
      <c r="AB46" s="234"/>
      <c r="AC46" s="237"/>
    </row>
    <row r="47" spans="1:29" ht="16.5" customHeight="1">
      <c r="A47" s="259" t="s">
        <v>166</v>
      </c>
      <c r="B47" s="259"/>
      <c r="C47" s="259"/>
      <c r="D47" s="259"/>
      <c r="E47" s="259"/>
      <c r="F47" s="259"/>
      <c r="G47" s="79"/>
      <c r="H47" s="301">
        <f>H48+H49+H50+H51+W47+W48+W49+W50</f>
        <v>509561.92</v>
      </c>
      <c r="I47" s="301"/>
      <c r="J47" s="301"/>
      <c r="K47" s="301"/>
      <c r="L47" s="301"/>
      <c r="M47" s="301"/>
      <c r="N47" s="302"/>
      <c r="O47" s="51"/>
      <c r="P47" s="11"/>
      <c r="Q47" s="251" t="s">
        <v>181</v>
      </c>
      <c r="R47" s="251"/>
      <c r="S47" s="251"/>
      <c r="T47" s="251"/>
      <c r="U47" s="251"/>
      <c r="V47" s="251"/>
      <c r="W47" s="308">
        <v>2989.64</v>
      </c>
      <c r="X47" s="308"/>
      <c r="Y47" s="308"/>
      <c r="Z47" s="308"/>
      <c r="AA47" s="308"/>
      <c r="AB47" s="308"/>
      <c r="AC47" s="308"/>
    </row>
    <row r="48" spans="1:29" ht="16.5" customHeight="1">
      <c r="A48" s="11"/>
      <c r="B48" s="246" t="s">
        <v>182</v>
      </c>
      <c r="C48" s="246"/>
      <c r="D48" s="246"/>
      <c r="E48" s="246"/>
      <c r="F48" s="246"/>
      <c r="G48" s="246"/>
      <c r="H48" s="303">
        <v>21831.87</v>
      </c>
      <c r="I48" s="303"/>
      <c r="J48" s="303"/>
      <c r="K48" s="303"/>
      <c r="L48" s="303"/>
      <c r="M48" s="303"/>
      <c r="N48" s="304"/>
      <c r="O48" s="40"/>
      <c r="P48" s="11"/>
      <c r="Q48" s="246" t="s">
        <v>44</v>
      </c>
      <c r="R48" s="246"/>
      <c r="S48" s="246"/>
      <c r="T48" s="246"/>
      <c r="U48" s="246"/>
      <c r="V48" s="246"/>
      <c r="W48" s="303">
        <v>101236.37</v>
      </c>
      <c r="X48" s="303"/>
      <c r="Y48" s="303"/>
      <c r="Z48" s="303"/>
      <c r="AA48" s="303"/>
      <c r="AB48" s="303"/>
      <c r="AC48" s="303"/>
    </row>
    <row r="49" spans="1:29" ht="16.5" customHeight="1">
      <c r="A49" s="11"/>
      <c r="B49" s="246" t="s">
        <v>183</v>
      </c>
      <c r="C49" s="246"/>
      <c r="D49" s="246"/>
      <c r="E49" s="246"/>
      <c r="F49" s="246"/>
      <c r="G49" s="246"/>
      <c r="H49" s="303">
        <v>5295.94</v>
      </c>
      <c r="I49" s="303"/>
      <c r="J49" s="303"/>
      <c r="K49" s="303"/>
      <c r="L49" s="303"/>
      <c r="M49" s="303"/>
      <c r="N49" s="304"/>
      <c r="O49" s="40"/>
      <c r="P49" s="11"/>
      <c r="Q49" s="246" t="s">
        <v>178</v>
      </c>
      <c r="R49" s="246"/>
      <c r="S49" s="246"/>
      <c r="T49" s="246"/>
      <c r="U49" s="246"/>
      <c r="V49" s="246"/>
      <c r="W49" s="303">
        <v>62479.36</v>
      </c>
      <c r="X49" s="303"/>
      <c r="Y49" s="303"/>
      <c r="Z49" s="303"/>
      <c r="AA49" s="303"/>
      <c r="AB49" s="303"/>
      <c r="AC49" s="303"/>
    </row>
    <row r="50" spans="1:29" ht="16.5" customHeight="1">
      <c r="A50" s="11"/>
      <c r="B50" s="246" t="s">
        <v>184</v>
      </c>
      <c r="C50" s="246"/>
      <c r="D50" s="246"/>
      <c r="E50" s="246"/>
      <c r="F50" s="246"/>
      <c r="G50" s="246"/>
      <c r="H50" s="303">
        <v>155648.1</v>
      </c>
      <c r="I50" s="303"/>
      <c r="J50" s="303"/>
      <c r="K50" s="303"/>
      <c r="L50" s="303"/>
      <c r="M50" s="303"/>
      <c r="N50" s="304"/>
      <c r="O50" s="40"/>
      <c r="P50" s="11"/>
      <c r="Q50" s="246" t="s">
        <v>185</v>
      </c>
      <c r="R50" s="246"/>
      <c r="S50" s="246"/>
      <c r="T50" s="246"/>
      <c r="U50" s="246"/>
      <c r="V50" s="246"/>
      <c r="W50" s="303">
        <v>12805.48</v>
      </c>
      <c r="X50" s="303"/>
      <c r="Y50" s="303"/>
      <c r="Z50" s="303"/>
      <c r="AA50" s="303"/>
      <c r="AB50" s="303"/>
      <c r="AC50" s="303"/>
    </row>
    <row r="51" spans="1:29" ht="16.5" customHeight="1" thickBot="1">
      <c r="A51" s="11"/>
      <c r="B51" s="305" t="s">
        <v>186</v>
      </c>
      <c r="C51" s="305"/>
      <c r="D51" s="305"/>
      <c r="E51" s="305"/>
      <c r="F51" s="305"/>
      <c r="G51" s="305"/>
      <c r="H51" s="299">
        <v>147275.16</v>
      </c>
      <c r="I51" s="299"/>
      <c r="J51" s="299"/>
      <c r="K51" s="299"/>
      <c r="L51" s="299"/>
      <c r="M51" s="299"/>
      <c r="N51" s="300"/>
      <c r="O51" s="36"/>
      <c r="P51" s="246"/>
      <c r="Q51" s="246"/>
      <c r="R51" s="246"/>
      <c r="S51" s="246"/>
      <c r="T51" s="246"/>
      <c r="U51" s="246"/>
      <c r="V51" s="246"/>
      <c r="W51" s="303"/>
      <c r="X51" s="303"/>
      <c r="Y51" s="303"/>
      <c r="Z51" s="303"/>
      <c r="AA51" s="303"/>
      <c r="AB51" s="303"/>
      <c r="AC51" s="303"/>
    </row>
    <row r="52" spans="1:29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54" t="s">
        <v>227</v>
      </c>
      <c r="Y52" s="154"/>
      <c r="Z52" s="154"/>
      <c r="AA52" s="154"/>
      <c r="AB52" s="154"/>
      <c r="AC52" s="154"/>
    </row>
    <row r="53" spans="1:29" ht="16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9"/>
      <c r="P53" s="27"/>
      <c r="Q53" s="27"/>
      <c r="R53" s="27"/>
      <c r="S53" s="27"/>
      <c r="T53" s="27"/>
      <c r="U53" s="27"/>
      <c r="V53" s="27"/>
      <c r="W53" s="27"/>
      <c r="X53" s="27"/>
      <c r="Y53" s="32"/>
      <c r="Z53" s="33"/>
      <c r="AA53" s="33"/>
      <c r="AB53" s="33"/>
      <c r="AC53" s="33"/>
    </row>
    <row r="54" spans="1:29" s="11" customFormat="1" ht="16.5" customHeight="1">
      <c r="A54" s="172" t="s">
        <v>187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1:29" ht="16.5" customHeight="1" thickBot="1">
      <c r="A55" s="318" t="s">
        <v>188</v>
      </c>
      <c r="B55" s="144"/>
      <c r="C55" s="144"/>
      <c r="D55" s="144"/>
      <c r="E55" s="144"/>
      <c r="O55" s="26"/>
      <c r="W55" s="319" t="s">
        <v>281</v>
      </c>
      <c r="X55" s="320"/>
      <c r="Y55" s="320"/>
      <c r="Z55" s="320"/>
      <c r="AA55" s="320"/>
      <c r="AB55" s="320"/>
      <c r="AC55" s="320"/>
    </row>
    <row r="56" spans="1:29" ht="16.5" customHeight="1">
      <c r="A56" s="321" t="s">
        <v>189</v>
      </c>
      <c r="B56" s="306"/>
      <c r="C56" s="306"/>
      <c r="D56" s="306"/>
      <c r="E56" s="322"/>
      <c r="F56" s="322"/>
      <c r="G56" s="306" t="s">
        <v>190</v>
      </c>
      <c r="H56" s="322"/>
      <c r="I56" s="322"/>
      <c r="J56" s="322"/>
      <c r="K56" s="306" t="s">
        <v>191</v>
      </c>
      <c r="L56" s="306"/>
      <c r="M56" s="306"/>
      <c r="N56" s="307" t="s">
        <v>192</v>
      </c>
      <c r="O56" s="323"/>
      <c r="P56" s="323"/>
      <c r="Q56" s="321"/>
      <c r="R56" s="306" t="s">
        <v>193</v>
      </c>
      <c r="S56" s="306"/>
      <c r="T56" s="306"/>
      <c r="U56" s="306" t="s">
        <v>194</v>
      </c>
      <c r="V56" s="306"/>
      <c r="W56" s="306"/>
      <c r="X56" s="306" t="s">
        <v>195</v>
      </c>
      <c r="Y56" s="306"/>
      <c r="Z56" s="306"/>
      <c r="AA56" s="306" t="s">
        <v>196</v>
      </c>
      <c r="AB56" s="306"/>
      <c r="AC56" s="307"/>
    </row>
    <row r="57" spans="1:29" ht="16.5" customHeight="1">
      <c r="A57" s="311" t="s">
        <v>197</v>
      </c>
      <c r="B57" s="311"/>
      <c r="C57" s="311"/>
      <c r="D57" s="311"/>
      <c r="E57" s="312"/>
      <c r="F57" s="313"/>
      <c r="G57" s="316">
        <v>1597.45</v>
      </c>
      <c r="H57" s="317"/>
      <c r="I57" s="317"/>
      <c r="J57" s="317"/>
      <c r="K57" s="308">
        <v>326.88</v>
      </c>
      <c r="L57" s="308"/>
      <c r="M57" s="308"/>
      <c r="N57" s="308">
        <v>450.55</v>
      </c>
      <c r="O57" s="308"/>
      <c r="P57" s="308"/>
      <c r="Q57" s="308"/>
      <c r="R57" s="308">
        <v>79.4</v>
      </c>
      <c r="S57" s="308"/>
      <c r="T57" s="308"/>
      <c r="U57" s="308">
        <v>88.38</v>
      </c>
      <c r="V57" s="308"/>
      <c r="W57" s="308"/>
      <c r="X57" s="308">
        <v>20.34</v>
      </c>
      <c r="Y57" s="308"/>
      <c r="Z57" s="308"/>
      <c r="AA57" s="308">
        <v>631.9</v>
      </c>
      <c r="AB57" s="308"/>
      <c r="AC57" s="308"/>
    </row>
    <row r="58" spans="1:29" ht="16.5" customHeight="1" thickBot="1">
      <c r="A58" s="311" t="s">
        <v>198</v>
      </c>
      <c r="B58" s="311"/>
      <c r="C58" s="311"/>
      <c r="D58" s="311"/>
      <c r="E58" s="312"/>
      <c r="F58" s="313"/>
      <c r="G58" s="314">
        <f>SUM(K58:AC58)</f>
        <v>100</v>
      </c>
      <c r="H58" s="315"/>
      <c r="I58" s="315"/>
      <c r="J58" s="315"/>
      <c r="K58" s="310">
        <f>0.2046*100</f>
        <v>20.46</v>
      </c>
      <c r="L58" s="310"/>
      <c r="M58" s="310"/>
      <c r="N58" s="310">
        <f>0.2821*100</f>
        <v>28.21</v>
      </c>
      <c r="O58" s="310"/>
      <c r="P58" s="310"/>
      <c r="Q58" s="310"/>
      <c r="R58" s="310">
        <f>0.0497*100</f>
        <v>4.97</v>
      </c>
      <c r="S58" s="310"/>
      <c r="T58" s="310"/>
      <c r="U58" s="310">
        <f>0.0553*100</f>
        <v>5.53</v>
      </c>
      <c r="V58" s="310"/>
      <c r="W58" s="310"/>
      <c r="X58" s="310">
        <f>0.0127*100</f>
        <v>1.27</v>
      </c>
      <c r="Y58" s="310"/>
      <c r="Z58" s="310"/>
      <c r="AA58" s="310">
        <f>0.3956*100</f>
        <v>39.56</v>
      </c>
      <c r="AB58" s="310"/>
      <c r="AC58" s="310"/>
    </row>
    <row r="59" spans="1:29" ht="16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54" t="s">
        <v>199</v>
      </c>
      <c r="Y59" s="309"/>
      <c r="Z59" s="309"/>
      <c r="AA59" s="309"/>
      <c r="AB59" s="309"/>
      <c r="AC59" s="309"/>
    </row>
  </sheetData>
  <sheetProtection/>
  <mergeCells count="214">
    <mergeCell ref="U27:W27"/>
    <mergeCell ref="B25:H25"/>
    <mergeCell ref="J25:M25"/>
    <mergeCell ref="N25:S25"/>
    <mergeCell ref="T25:X25"/>
    <mergeCell ref="Y25:AC25"/>
    <mergeCell ref="B26:H26"/>
    <mergeCell ref="J26:M26"/>
    <mergeCell ref="N26:S26"/>
    <mergeCell ref="T26:X26"/>
    <mergeCell ref="Y26:AC26"/>
    <mergeCell ref="Y23:AC23"/>
    <mergeCell ref="B24:H24"/>
    <mergeCell ref="J24:M24"/>
    <mergeCell ref="N24:S24"/>
    <mergeCell ref="T24:X24"/>
    <mergeCell ref="Y24:AC24"/>
    <mergeCell ref="B23:H23"/>
    <mergeCell ref="J23:M23"/>
    <mergeCell ref="N23:S23"/>
    <mergeCell ref="T23:X23"/>
    <mergeCell ref="Y21:AC21"/>
    <mergeCell ref="B22:H22"/>
    <mergeCell ref="J22:M22"/>
    <mergeCell ref="N22:S22"/>
    <mergeCell ref="T22:X22"/>
    <mergeCell ref="Y22:AC22"/>
    <mergeCell ref="B21:H21"/>
    <mergeCell ref="J21:M21"/>
    <mergeCell ref="N21:S21"/>
    <mergeCell ref="T21:X21"/>
    <mergeCell ref="Y19:AC19"/>
    <mergeCell ref="B20:H20"/>
    <mergeCell ref="J20:M20"/>
    <mergeCell ref="N20:S20"/>
    <mergeCell ref="T20:X20"/>
    <mergeCell ref="Y20:AC20"/>
    <mergeCell ref="B19:H19"/>
    <mergeCell ref="J19:M19"/>
    <mergeCell ref="N19:S19"/>
    <mergeCell ref="Y17:AC17"/>
    <mergeCell ref="T19:X19"/>
    <mergeCell ref="Y18:AC18"/>
    <mergeCell ref="B18:H18"/>
    <mergeCell ref="J18:M18"/>
    <mergeCell ref="N18:S18"/>
    <mergeCell ref="B14:H14"/>
    <mergeCell ref="J14:M14"/>
    <mergeCell ref="N14:S14"/>
    <mergeCell ref="T14:X14"/>
    <mergeCell ref="T18:X18"/>
    <mergeCell ref="Y14:AC14"/>
    <mergeCell ref="B17:H17"/>
    <mergeCell ref="J17:M17"/>
    <mergeCell ref="N17:S17"/>
    <mergeCell ref="T17:X17"/>
    <mergeCell ref="B12:H12"/>
    <mergeCell ref="J12:M12"/>
    <mergeCell ref="N12:S12"/>
    <mergeCell ref="T12:X12"/>
    <mergeCell ref="Y12:AC12"/>
    <mergeCell ref="B16:H16"/>
    <mergeCell ref="J16:M16"/>
    <mergeCell ref="N16:S16"/>
    <mergeCell ref="T16:X16"/>
    <mergeCell ref="Y16:AC16"/>
    <mergeCell ref="B13:H13"/>
    <mergeCell ref="J13:M13"/>
    <mergeCell ref="N13:S13"/>
    <mergeCell ref="T13:X13"/>
    <mergeCell ref="Y13:AC13"/>
    <mergeCell ref="B15:H15"/>
    <mergeCell ref="J15:M15"/>
    <mergeCell ref="N15:S15"/>
    <mergeCell ref="T15:X15"/>
    <mergeCell ref="Y15:AC15"/>
    <mergeCell ref="Y11:AC11"/>
    <mergeCell ref="B8:H8"/>
    <mergeCell ref="J8:M8"/>
    <mergeCell ref="N8:S8"/>
    <mergeCell ref="T8:X8"/>
    <mergeCell ref="Y8:AC8"/>
    <mergeCell ref="Y10:AC10"/>
    <mergeCell ref="B11:H11"/>
    <mergeCell ref="J11:M11"/>
    <mergeCell ref="N11:S11"/>
    <mergeCell ref="Y6:AC6"/>
    <mergeCell ref="A4:E4"/>
    <mergeCell ref="X4:AC4"/>
    <mergeCell ref="A5:M5"/>
    <mergeCell ref="N5:S5"/>
    <mergeCell ref="T5:X5"/>
    <mergeCell ref="Y5:AC5"/>
    <mergeCell ref="A6:L6"/>
    <mergeCell ref="N6:S6"/>
    <mergeCell ref="T6:X6"/>
    <mergeCell ref="Y7:AC7"/>
    <mergeCell ref="B9:H9"/>
    <mergeCell ref="J9:M9"/>
    <mergeCell ref="N9:S9"/>
    <mergeCell ref="T9:X9"/>
    <mergeCell ref="Y9:AC9"/>
    <mergeCell ref="B7:H7"/>
    <mergeCell ref="N7:S7"/>
    <mergeCell ref="T7:X7"/>
    <mergeCell ref="T11:X11"/>
    <mergeCell ref="B10:H10"/>
    <mergeCell ref="J10:M10"/>
    <mergeCell ref="N10:S10"/>
    <mergeCell ref="T10:X10"/>
    <mergeCell ref="W34:AC34"/>
    <mergeCell ref="P32:V32"/>
    <mergeCell ref="A32:G32"/>
    <mergeCell ref="H32:N32"/>
    <mergeCell ref="A30:D30"/>
    <mergeCell ref="A1:AC1"/>
    <mergeCell ref="A3:AC3"/>
    <mergeCell ref="W41:AC41"/>
    <mergeCell ref="A47:F47"/>
    <mergeCell ref="A29:AC29"/>
    <mergeCell ref="X30:AC30"/>
    <mergeCell ref="A31:N31"/>
    <mergeCell ref="Q40:V40"/>
    <mergeCell ref="J7:M7"/>
    <mergeCell ref="W33:AC33"/>
    <mergeCell ref="X52:AC52"/>
    <mergeCell ref="H38:N38"/>
    <mergeCell ref="H39:N39"/>
    <mergeCell ref="H40:N40"/>
    <mergeCell ref="W39:AC39"/>
    <mergeCell ref="W40:AC40"/>
    <mergeCell ref="Q38:V38"/>
    <mergeCell ref="Q39:V39"/>
    <mergeCell ref="W51:AC51"/>
    <mergeCell ref="H50:N50"/>
    <mergeCell ref="W50:AC50"/>
    <mergeCell ref="W47:AC47"/>
    <mergeCell ref="W38:AC38"/>
    <mergeCell ref="W48:AC48"/>
    <mergeCell ref="H49:N49"/>
    <mergeCell ref="W49:AC49"/>
    <mergeCell ref="X42:AC42"/>
    <mergeCell ref="W46:AC46"/>
    <mergeCell ref="A44:AC44"/>
    <mergeCell ref="X45:AC45"/>
    <mergeCell ref="A54:AC54"/>
    <mergeCell ref="A55:E55"/>
    <mergeCell ref="W55:AC55"/>
    <mergeCell ref="A56:F56"/>
    <mergeCell ref="G56:J56"/>
    <mergeCell ref="K56:M56"/>
    <mergeCell ref="N56:Q56"/>
    <mergeCell ref="R56:T56"/>
    <mergeCell ref="U56:W56"/>
    <mergeCell ref="X56:Z56"/>
    <mergeCell ref="A58:F58"/>
    <mergeCell ref="G58:J58"/>
    <mergeCell ref="K58:M58"/>
    <mergeCell ref="N58:Q58"/>
    <mergeCell ref="A57:F57"/>
    <mergeCell ref="G57:J57"/>
    <mergeCell ref="K57:M57"/>
    <mergeCell ref="N57:Q57"/>
    <mergeCell ref="AA56:AC56"/>
    <mergeCell ref="R57:T57"/>
    <mergeCell ref="U57:W57"/>
    <mergeCell ref="X57:Z57"/>
    <mergeCell ref="AA57:AC57"/>
    <mergeCell ref="X59:AC59"/>
    <mergeCell ref="R58:T58"/>
    <mergeCell ref="U58:W58"/>
    <mergeCell ref="X58:Z58"/>
    <mergeCell ref="AA58:AC58"/>
    <mergeCell ref="W32:AC32"/>
    <mergeCell ref="P31:AC31"/>
    <mergeCell ref="A33:F33"/>
    <mergeCell ref="Q34:V34"/>
    <mergeCell ref="Q35:V35"/>
    <mergeCell ref="B35:G35"/>
    <mergeCell ref="H35:N35"/>
    <mergeCell ref="P33:U33"/>
    <mergeCell ref="H33:N33"/>
    <mergeCell ref="W35:AC35"/>
    <mergeCell ref="W36:AC36"/>
    <mergeCell ref="H37:N37"/>
    <mergeCell ref="W37:AC37"/>
    <mergeCell ref="Q36:V36"/>
    <mergeCell ref="Q37:V37"/>
    <mergeCell ref="B40:G40"/>
    <mergeCell ref="B41:G41"/>
    <mergeCell ref="B36:G36"/>
    <mergeCell ref="B37:G37"/>
    <mergeCell ref="H36:N36"/>
    <mergeCell ref="H34:N34"/>
    <mergeCell ref="B34:G34"/>
    <mergeCell ref="H41:N41"/>
    <mergeCell ref="H51:N51"/>
    <mergeCell ref="P51:V51"/>
    <mergeCell ref="H47:N47"/>
    <mergeCell ref="B49:G49"/>
    <mergeCell ref="H48:N48"/>
    <mergeCell ref="B38:G38"/>
    <mergeCell ref="H46:N46"/>
    <mergeCell ref="B51:G51"/>
    <mergeCell ref="B50:G50"/>
    <mergeCell ref="B39:G39"/>
    <mergeCell ref="A46:G46"/>
    <mergeCell ref="A45:D45"/>
    <mergeCell ref="Q48:V48"/>
    <mergeCell ref="Q49:V49"/>
    <mergeCell ref="Q50:V50"/>
    <mergeCell ref="B48:G48"/>
    <mergeCell ref="P46:V46"/>
    <mergeCell ref="Q47:V4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2010-03-12T02:15:50Z</cp:lastPrinted>
  <dcterms:created xsi:type="dcterms:W3CDTF">1997-01-08T22:48:59Z</dcterms:created>
  <dcterms:modified xsi:type="dcterms:W3CDTF">2010-03-12T06:31:24Z</dcterms:modified>
  <cp:category/>
  <cp:version/>
  <cp:contentType/>
  <cp:contentStatus/>
</cp:coreProperties>
</file>