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1.2" sheetId="2" r:id="rId2"/>
    <sheet name="3.4" sheetId="3" r:id="rId3"/>
    <sheet name="5.6" sheetId="4" r:id="rId4"/>
    <sheet name="7～9" sheetId="5" r:id="rId5"/>
  </sheets>
  <definedNames>
    <definedName name="_xlnm.Print_Area" localSheetId="1">'1.2'!$A$1:$AD$47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<sst xmlns="http://schemas.openxmlformats.org/spreadsheetml/2006/main" count="1509" uniqueCount="312">
  <si>
    <t>漁船非使用</t>
  </si>
  <si>
    <t>漁船使用</t>
  </si>
  <si>
    <t>無動力船のみ</t>
  </si>
  <si>
    <t>ｔ</t>
  </si>
  <si>
    <t>未満</t>
  </si>
  <si>
    <t>ｔ</t>
  </si>
  <si>
    <t>～</t>
  </si>
  <si>
    <t>大型定置網</t>
  </si>
  <si>
    <t>小型定置網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</si>
  <si>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</si>
  <si>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</si>
  <si>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</si>
  <si>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</si>
  <si>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</si>
  <si>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</si>
  <si>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</si>
  <si>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</si>
  <si>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</si>
  <si>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</si>
  <si>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</si>
  <si>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</si>
  <si>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</si>
  <si>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</si>
  <si>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</si>
  <si>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</si>
  <si>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</si>
  <si>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</si>
  <si>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</si>
  <si>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</si>
  <si>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</si>
  <si>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</si>
  <si>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</si>
  <si>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</si>
  <si>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</si>
  <si>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</si>
  <si>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</si>
  <si>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</si>
  <si>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</si>
  <si>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</si>
  <si>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</si>
  <si>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</si>
  <si>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</si>
  <si>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</si>
  <si>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</si>
  <si>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</si>
  <si>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</si>
  <si>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</si>
  <si>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</si>
  <si>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</si>
  <si>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年　次　階　層</t>
  </si>
  <si>
    <t>小　　型</t>
  </si>
  <si>
    <t>イ カ 釣 り</t>
  </si>
  <si>
    <t>そ の 他</t>
  </si>
  <si>
    <t>－</t>
  </si>
  <si>
    <t>８９　日　以　下</t>
  </si>
  <si>
    <t>１５０　～　１９９</t>
  </si>
  <si>
    <t>２００　～　２４９</t>
  </si>
  <si>
    <t>２５０　～　２９９</t>
  </si>
  <si>
    <t>地 び き 網</t>
  </si>
  <si>
    <t>採　　貝</t>
  </si>
  <si>
    <t>採　　藻</t>
  </si>
  <si>
    <t>定 置 網</t>
  </si>
  <si>
    <t>の 漁 業</t>
  </si>
  <si>
    <t>３００ 日 以 上</t>
  </si>
  <si>
    <t>年　次　階　層</t>
  </si>
  <si>
    <t>経 営 体 数</t>
  </si>
  <si>
    <t>個　　　　　　　　　　　　　　　　　　人</t>
  </si>
  <si>
    <t>会　　　　　　社</t>
  </si>
  <si>
    <t>共　　 同　　 経　　 営</t>
  </si>
  <si>
    <t>年　次　階　層</t>
  </si>
  <si>
    <t>専　 業</t>
  </si>
  <si>
    <t>兼　　　　業</t>
  </si>
  <si>
    <t>最盛期海上</t>
  </si>
  <si>
    <t>経 営 体 数</t>
  </si>
  <si>
    <t>最盛期海上</t>
  </si>
  <si>
    <t>世 帯 数</t>
  </si>
  <si>
    <t>１　 種</t>
  </si>
  <si>
    <t>２　 種</t>
  </si>
  <si>
    <t>漁 獲 高</t>
  </si>
  <si>
    <t>作業従事者数</t>
  </si>
  <si>
    <t>漁 獲 高</t>
  </si>
  <si>
    <t>1</t>
  </si>
  <si>
    <t>2</t>
  </si>
  <si>
    <t>－</t>
  </si>
  <si>
    <t>3</t>
  </si>
  <si>
    <t>－</t>
  </si>
  <si>
    <t>4</t>
  </si>
  <si>
    <t>5</t>
  </si>
  <si>
    <t>6</t>
  </si>
  <si>
    <t>7</t>
  </si>
  <si>
    <t>8</t>
  </si>
  <si>
    <t>9</t>
  </si>
  <si>
    <t>10</t>
  </si>
  <si>
    <t>15</t>
  </si>
  <si>
    <t>－</t>
  </si>
  <si>
    <t>16</t>
  </si>
  <si>
    <t>17</t>
  </si>
  <si>
    <t>－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</si>
  <si>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</si>
  <si>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</si>
  <si>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</si>
  <si>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</si>
  <si>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</si>
  <si>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</si>
  <si>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</si>
  <si>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最　　　盛　　　期　　　海　　　上　　　作　　　業　　　従　　　事　　　者　　　数</t>
  </si>
  <si>
    <t>１　人</t>
  </si>
  <si>
    <t>２　人</t>
  </si>
  <si>
    <t>５０人以上</t>
  </si>
  <si>
    <t>総数</t>
  </si>
  <si>
    <t>３～　　</t>
  </si>
  <si>
    <t>　　４人</t>
  </si>
  <si>
    <t>５～　　</t>
  </si>
  <si>
    <t>　　９人</t>
  </si>
  <si>
    <t>１０～　　</t>
  </si>
  <si>
    <t>　　１９人</t>
  </si>
  <si>
    <t>２０～　　</t>
  </si>
  <si>
    <t>　　４９人</t>
  </si>
  <si>
    <t>３０万　　</t>
  </si>
  <si>
    <t>　　　未満</t>
  </si>
  <si>
    <t>３０万～　</t>
  </si>
  <si>
    <t>　　　５０万</t>
  </si>
  <si>
    <t>５０万～　</t>
  </si>
  <si>
    <t>　　１００万</t>
  </si>
  <si>
    <t>１００万～</t>
  </si>
  <si>
    <t>　　２００万</t>
  </si>
  <si>
    <t>２００万～</t>
  </si>
  <si>
    <t>　　５００万</t>
  </si>
  <si>
    <t>５００万～</t>
  </si>
  <si>
    <t>　１０００万</t>
  </si>
  <si>
    <t>１０００万</t>
  </si>
  <si>
    <t>　　　以上</t>
  </si>
  <si>
    <t>漁　　　　　　　　　　　　　獲　　　　　　　　　　　　　高</t>
  </si>
  <si>
    <t>その他</t>
  </si>
  <si>
    <t>経　　　営　　　体　　　階　　　層</t>
  </si>
  <si>
    <t>会　　社</t>
  </si>
  <si>
    <t>個　　人</t>
  </si>
  <si>
    <t>そ の 他</t>
  </si>
  <si>
    <t>家　　族</t>
  </si>
  <si>
    <t>雇 用 者</t>
  </si>
  <si>
    <t>従　　　業　　　者　　　数</t>
  </si>
  <si>
    <t>経　　　　　営　　　　　組　　　　　織</t>
  </si>
  <si>
    <t>食用</t>
  </si>
  <si>
    <t>にじます</t>
  </si>
  <si>
    <t>ティラピア</t>
  </si>
  <si>
    <t>こい</t>
  </si>
  <si>
    <t>うなぎ</t>
  </si>
  <si>
    <t>種苗用</t>
  </si>
  <si>
    <t>鑑賞用</t>
  </si>
  <si>
    <t>錦ごい</t>
  </si>
  <si>
    <t>きんぎょ</t>
  </si>
  <si>
    <t xml:space="preserve"> 　殖　　　業　　　の　　　概　　　況</t>
  </si>
  <si>
    <t>池　　　　数</t>
  </si>
  <si>
    <t>面   積 （単位：ａ）</t>
  </si>
  <si>
    <t>面  積 （単位：ａ）</t>
  </si>
  <si>
    <t>面  積 （単位：ａ）</t>
  </si>
  <si>
    <t>階　　層</t>
  </si>
  <si>
    <t>池　　　中　　　養　　　殖</t>
  </si>
  <si>
    <t>総　　　　　　　　　　数</t>
  </si>
  <si>
    <t>そ　　　　の　　　　他</t>
  </si>
  <si>
    <t>養　　　　　　　　　殖　　　　　　　　　池　　　　　　　　　数　　　　　　　　　面　　　　　　　　　積</t>
  </si>
  <si>
    <t>種苗</t>
  </si>
  <si>
    <t>鑑賞</t>
  </si>
  <si>
    <t>平成１０年１１月１日現在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</si>
  <si>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</si>
  <si>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</si>
  <si>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</si>
  <si>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</si>
  <si>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</si>
  <si>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</si>
  <si>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</si>
  <si>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</si>
  <si>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漁業従事日数別経営体数</t>
  </si>
  <si>
    <t>最盛期海上作業従事者数別経営体数</t>
  </si>
  <si>
    <t>内水面養殖業の概況</t>
  </si>
  <si>
    <t>経営体階層別漁獲金額規模別経営体数</t>
  </si>
  <si>
    <t>資料 … 九州農政局大分統計情報事務所</t>
  </si>
  <si>
    <t>農林水産業</t>
  </si>
  <si>
    <t>経  　 営</t>
  </si>
  <si>
    <t>年  　 間</t>
  </si>
  <si>
    <t>年  　 間</t>
  </si>
  <si>
    <t>年 　  間</t>
  </si>
  <si>
    <t>小 　  型</t>
  </si>
  <si>
    <t>１５</t>
  </si>
  <si>
    <t>平成１５年１１月１日現在</t>
  </si>
  <si>
    <t>×</t>
  </si>
  <si>
    <t>平成１５年１１月１日現在</t>
  </si>
  <si>
    <t>平成</t>
  </si>
  <si>
    <t>年</t>
  </si>
  <si>
    <t>－</t>
  </si>
  <si>
    <t>×</t>
  </si>
  <si>
    <t>平 　成</t>
  </si>
  <si>
    <t>０</t>
  </si>
  <si>
    <t>１</t>
  </si>
  <si>
    <t>平 　成</t>
  </si>
  <si>
    <t>１０</t>
  </si>
  <si>
    <t>１０</t>
  </si>
  <si>
    <t>自給的農家</t>
  </si>
  <si>
    <t>販売農家</t>
  </si>
  <si>
    <t>平　成</t>
  </si>
  <si>
    <t>５</t>
  </si>
  <si>
    <t>　　９０　～　１４９</t>
  </si>
  <si>
    <t xml:space="preserve"> 　別　　　経　　　営　　　体　　　数</t>
  </si>
  <si>
    <t>総　　　　　　　　　　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</si>
  <si>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</si>
  <si>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</si>
  <si>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</si>
  <si>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</si>
  <si>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</si>
  <si>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</si>
  <si>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</si>
  <si>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</si>
  <si>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</si>
  <si>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</si>
  <si>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１</t>
  </si>
  <si>
    <t>５</t>
  </si>
  <si>
    <t>－</t>
  </si>
  <si>
    <t>　数    別　　経　　営　　体　　数</t>
  </si>
  <si>
    <t>【注】</t>
  </si>
  <si>
    <t>個人所有農家数と台数</t>
  </si>
  <si>
    <t>【注】 表中の各経営体階層は、主とする経営体である。</t>
  </si>
  <si>
    <t xml:space="preserve">       大分県は、２００３年（第１１次）漁業センサスで内水面漁業調査に該当しない。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</si>
  <si>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</si>
  <si>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</si>
  <si>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</si>
  <si>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</si>
  <si>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</si>
  <si>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</si>
  <si>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</si>
  <si>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</si>
  <si>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</si>
  <si>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</si>
  <si>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</si>
  <si>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</si>
  <si>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</si>
  <si>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</si>
  <si>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</si>
  <si>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</si>
  <si>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</si>
  <si>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</si>
  <si>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</si>
  <si>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</si>
  <si>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</si>
  <si>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</si>
  <si>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７</t>
  </si>
  <si>
    <t>１</t>
  </si>
  <si>
    <t>２</t>
  </si>
  <si>
    <t>７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</si>
  <si>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</si>
  <si>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</si>
  <si>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</si>
  <si>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</si>
  <si>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</si>
  <si>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</si>
  <si>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</si>
  <si>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</si>
  <si>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</si>
  <si>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</si>
  <si>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</si>
  <si>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</si>
  <si>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</si>
  <si>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２．５</t>
  </si>
  <si>
    <t>-</t>
  </si>
  <si>
    <t>３．０</t>
  </si>
  <si>
    <t>５．０</t>
  </si>
  <si>
    <t>以  上</t>
  </si>
  <si>
    <t>-</t>
  </si>
  <si>
    <t>・・・</t>
  </si>
  <si>
    <t>５．０</t>
  </si>
  <si>
    <t>ｈａ</t>
  </si>
  <si>
    <t>・・・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</si>
  <si>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</si>
  <si>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</si>
  <si>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</si>
  <si>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</si>
  <si>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</si>
  <si>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</si>
  <si>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ス プ レ ヤ －</t>
  </si>
  <si>
    <t>農 家 数</t>
  </si>
  <si>
    <t>台 　 数</t>
  </si>
  <si>
    <t>７</t>
  </si>
  <si>
    <t>０．３</t>
  </si>
  <si>
    <t>ｈａ</t>
  </si>
  <si>
    <t>…</t>
  </si>
  <si>
    <t>-</t>
  </si>
  <si>
    <t>-</t>
  </si>
  <si>
    <t>５．０</t>
  </si>
  <si>
    <t>ｈａ</t>
  </si>
  <si>
    <t>資料 … 九州農政局大分農政事務所</t>
  </si>
  <si>
    <t>　　　　　　　　大分統計・情報センター</t>
  </si>
  <si>
    <t>コ ン   バ イ ン</t>
  </si>
  <si>
    <t>平成１７年２月１日現在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</si>
  <si>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</si>
  <si>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</si>
  <si>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</si>
  <si>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</si>
  <si>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</si>
  <si>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</si>
  <si>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</si>
  <si>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</si>
  <si>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</si>
  <si>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 xml:space="preserve">１．　経営規模別農家数・農家人口 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</si>
  <si>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</si>
  <si>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</si>
  <si>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</si>
  <si>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</si>
  <si>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 xml:space="preserve">６．　　漁　　業　　従　　事　　日　 </t>
  </si>
  <si>
    <t>７．　　最 盛 期 海 上 作 業 従 事 者 数 別 経 営 体 数</t>
  </si>
  <si>
    <t xml:space="preserve">８．　　内　　　水　　　面　　　養　 </t>
  </si>
  <si>
    <t>９．　　経 営 体 階 層 別 漁 獲 金 額 規 模 別 経 営 体 数</t>
  </si>
  <si>
    <t>※ 平成１７年版統計書より様式を変更し、「自給的農家」を総数から除く。</t>
  </si>
  <si>
    <t>４．農　林　水　産　業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</si>
</sst>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top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11" fillId="33" borderId="0" xfId="0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11" fillId="33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Border="1" applyAlignment="1">
      <alignment horizontal="center" vertical="center"/>
    </xf>
    <xf numFmtId="176" fontId="13" fillId="33" borderId="16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15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76" fontId="11" fillId="33" borderId="1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distributed" vertical="center" indent="1"/>
    </xf>
    <xf numFmtId="176" fontId="2" fillId="34" borderId="15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distributed" vertical="center" indent="1"/>
    </xf>
    <xf numFmtId="176" fontId="7" fillId="34" borderId="0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right" vertical="center"/>
    </xf>
    <xf numFmtId="49" fontId="11" fillId="33" borderId="0" xfId="0" applyNumberFormat="1" applyFont="1" applyFill="1" applyAlignment="1">
      <alignment horizontal="left" vertical="center"/>
    </xf>
    <xf numFmtId="0" fontId="11" fillId="33" borderId="15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6" fontId="10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176" fontId="2" fillId="34" borderId="16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176" fontId="2" fillId="34" borderId="22" xfId="0" applyNumberFormat="1" applyFont="1" applyFill="1" applyBorder="1" applyAlignment="1">
      <alignment horizontal="right" vertical="center"/>
    </xf>
    <xf numFmtId="176" fontId="2" fillId="34" borderId="19" xfId="0" applyNumberFormat="1" applyFont="1" applyFill="1" applyBorder="1" applyAlignment="1">
      <alignment horizontal="right" vertical="center"/>
    </xf>
    <xf numFmtId="176" fontId="2" fillId="34" borderId="25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33" borderId="16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33" borderId="15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" fillId="34" borderId="1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top"/>
    </xf>
    <xf numFmtId="0" fontId="2" fillId="34" borderId="0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11" fillId="33" borderId="1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distributed" wrapText="1" indent="1"/>
    </xf>
    <xf numFmtId="49" fontId="11" fillId="33" borderId="0" xfId="0" applyNumberFormat="1" applyFont="1" applyFill="1" applyAlignment="1">
      <alignment horizontal="center" vertical="distributed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 indent="2"/>
    </xf>
    <xf numFmtId="0" fontId="3" fillId="0" borderId="0" xfId="0" applyFont="1" applyBorder="1" applyAlignment="1">
      <alignment horizontal="distributed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176" fontId="3" fillId="0" borderId="23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Alignment="1">
      <alignment horizontal="right" vertical="center"/>
    </xf>
    <xf numFmtId="176" fontId="13" fillId="3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176" fontId="7" fillId="0" borderId="19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176" fontId="12" fillId="33" borderId="0" xfId="0" applyNumberFormat="1" applyFont="1" applyFill="1" applyAlignment="1">
      <alignment horizontal="right" vertical="center"/>
    </xf>
    <xf numFmtId="176" fontId="2" fillId="34" borderId="0" xfId="0" applyNumberFormat="1" applyFon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0" fontId="2" fillId="34" borderId="0" xfId="0" applyFont="1" applyFill="1" applyBorder="1" applyAlignment="1">
      <alignment horizontal="distributed" vertical="center" indent="1"/>
    </xf>
    <xf numFmtId="176" fontId="10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1"/>
    </xf>
    <xf numFmtId="176" fontId="0" fillId="0" borderId="0" xfId="0" applyNumberFormat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</xdr:row>
      <xdr:rowOff>85725</xdr:rowOff>
    </xdr:from>
    <xdr:to>
      <xdr:col>2</xdr:col>
      <xdr:colOff>219075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27527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85725</xdr:rowOff>
    </xdr:from>
    <xdr:to>
      <xdr:col>2</xdr:col>
      <xdr:colOff>219075</xdr:colOff>
      <xdr:row>42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488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66675</xdr:rowOff>
    </xdr:from>
    <xdr:to>
      <xdr:col>2</xdr:col>
      <xdr:colOff>219075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50507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66675</xdr:rowOff>
    </xdr:from>
    <xdr:to>
      <xdr:col>2</xdr:col>
      <xdr:colOff>219075</xdr:colOff>
      <xdr:row>39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704850" y="922972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1</xdr:col>
      <xdr:colOff>219075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81000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9</xdr:row>
      <xdr:rowOff>66675</xdr:rowOff>
    </xdr:from>
    <xdr:to>
      <xdr:col>18</xdr:col>
      <xdr:colOff>219075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8848725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45" customWidth="1"/>
    <col min="2" max="16384" width="5.625" style="45" customWidth="1"/>
  </cols>
  <sheetData>
    <row r="6" spans="2:16" s="42" customFormat="1" ht="19.5" customHeight="1">
      <c r="B6" s="112" t="s">
        <v>165</v>
      </c>
      <c r="C6" s="113"/>
      <c r="D6" s="116" t="s">
        <v>177</v>
      </c>
      <c r="E6" s="117"/>
      <c r="F6" s="117"/>
      <c r="G6" s="117"/>
      <c r="H6" s="117"/>
      <c r="I6" s="117"/>
      <c r="J6" s="117"/>
      <c r="K6" s="117"/>
      <c r="L6" s="117"/>
      <c r="M6" s="117"/>
      <c r="N6" s="41"/>
      <c r="O6" s="41"/>
      <c r="P6" s="41"/>
    </row>
    <row r="7" spans="2:16" s="42" customFormat="1" ht="19.5" customHeight="1">
      <c r="B7" s="113"/>
      <c r="C7" s="113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41"/>
      <c r="O7" s="41"/>
      <c r="P7" s="41"/>
    </row>
    <row r="8" s="42" customFormat="1" ht="19.5" customHeight="1">
      <c r="D8" s="43"/>
    </row>
    <row r="9" s="42" customFormat="1" ht="19.5" customHeight="1">
      <c r="D9" s="43"/>
    </row>
    <row r="11" spans="2:16" ht="19.5" customHeight="1">
      <c r="B11" s="42"/>
      <c r="C11" s="42"/>
      <c r="D11" s="110" t="s">
        <v>292</v>
      </c>
      <c r="E11" s="111"/>
      <c r="F11" s="114" t="s">
        <v>166</v>
      </c>
      <c r="G11" s="115"/>
      <c r="H11" s="115"/>
      <c r="I11" s="115"/>
      <c r="J11" s="115"/>
      <c r="K11" s="115"/>
      <c r="L11" s="115"/>
      <c r="M11" s="44"/>
      <c r="N11" s="44"/>
      <c r="O11" s="44"/>
      <c r="P11" s="44"/>
    </row>
    <row r="12" spans="4:16" ht="19.5" customHeight="1">
      <c r="D12" s="110"/>
      <c r="E12" s="111"/>
      <c r="F12" s="114" t="s">
        <v>167</v>
      </c>
      <c r="G12" s="115"/>
      <c r="H12" s="115"/>
      <c r="I12" s="115"/>
      <c r="J12" s="115"/>
      <c r="K12" s="115"/>
      <c r="L12" s="44"/>
      <c r="M12" s="44"/>
      <c r="N12" s="44"/>
      <c r="O12" s="44"/>
      <c r="P12" s="44"/>
    </row>
    <row r="13" spans="4:16" ht="19.5" customHeight="1">
      <c r="D13" s="110" t="s">
        <v>293</v>
      </c>
      <c r="E13" s="111"/>
      <c r="F13" s="114" t="s">
        <v>168</v>
      </c>
      <c r="G13" s="115"/>
      <c r="H13" s="115"/>
      <c r="I13" s="115"/>
      <c r="J13" s="115"/>
      <c r="K13" s="115"/>
      <c r="L13" s="115"/>
      <c r="M13" s="115"/>
      <c r="N13" s="44"/>
      <c r="O13" s="44"/>
      <c r="P13" s="44"/>
    </row>
    <row r="14" spans="4:16" ht="19.5" customHeight="1">
      <c r="D14" s="110" t="s">
        <v>294</v>
      </c>
      <c r="E14" s="111"/>
      <c r="F14" s="114" t="s">
        <v>169</v>
      </c>
      <c r="G14" s="115"/>
      <c r="H14" s="115"/>
      <c r="I14" s="115"/>
      <c r="J14" s="115"/>
      <c r="K14" s="115"/>
      <c r="L14" s="115"/>
      <c r="M14" s="115"/>
      <c r="N14" s="44"/>
      <c r="O14" s="44"/>
      <c r="P14" s="44"/>
    </row>
    <row r="15" spans="4:16" ht="19.5" customHeight="1">
      <c r="D15" s="110" t="s">
        <v>295</v>
      </c>
      <c r="E15" s="111"/>
      <c r="F15" s="114" t="s">
        <v>170</v>
      </c>
      <c r="G15" s="115"/>
      <c r="H15" s="115"/>
      <c r="I15" s="115"/>
      <c r="J15" s="115"/>
      <c r="K15" s="115"/>
      <c r="L15" s="44"/>
      <c r="M15" s="44"/>
      <c r="N15" s="44"/>
      <c r="O15" s="44"/>
      <c r="P15" s="44"/>
    </row>
    <row r="16" spans="4:16" ht="19.5" customHeight="1">
      <c r="D16" s="110" t="s">
        <v>296</v>
      </c>
      <c r="E16" s="111"/>
      <c r="F16" s="114" t="s">
        <v>171</v>
      </c>
      <c r="G16" s="115"/>
      <c r="H16" s="115"/>
      <c r="I16" s="115"/>
      <c r="J16" s="115"/>
      <c r="K16" s="44"/>
      <c r="L16" s="44"/>
      <c r="M16" s="44"/>
      <c r="N16" s="44"/>
      <c r="O16" s="44"/>
      <c r="P16" s="44"/>
    </row>
    <row r="17" spans="4:16" ht="19.5" customHeight="1">
      <c r="D17" s="110" t="s">
        <v>297</v>
      </c>
      <c r="E17" s="111"/>
      <c r="F17" s="114" t="s">
        <v>172</v>
      </c>
      <c r="G17" s="115"/>
      <c r="H17" s="115"/>
      <c r="I17" s="115"/>
      <c r="J17" s="115"/>
      <c r="K17" s="115"/>
      <c r="L17" s="44"/>
      <c r="M17" s="44"/>
      <c r="N17" s="44"/>
      <c r="O17" s="44"/>
      <c r="P17" s="44"/>
    </row>
    <row r="18" spans="4:16" ht="19.5" customHeight="1">
      <c r="D18" s="110" t="s">
        <v>298</v>
      </c>
      <c r="E18" s="111"/>
      <c r="F18" s="114" t="s">
        <v>173</v>
      </c>
      <c r="G18" s="115"/>
      <c r="H18" s="115"/>
      <c r="I18" s="115"/>
      <c r="J18" s="115"/>
      <c r="K18" s="115"/>
      <c r="L18" s="115"/>
      <c r="M18" s="115"/>
      <c r="N18" s="44"/>
      <c r="O18" s="44"/>
      <c r="P18" s="44"/>
    </row>
    <row r="19" spans="4:16" ht="19.5" customHeight="1">
      <c r="D19" s="110" t="s">
        <v>299</v>
      </c>
      <c r="E19" s="111"/>
      <c r="F19" s="114" t="s">
        <v>174</v>
      </c>
      <c r="G19" s="115"/>
      <c r="H19" s="115"/>
      <c r="I19" s="115"/>
      <c r="J19" s="115"/>
      <c r="K19" s="44"/>
      <c r="L19" s="44"/>
      <c r="M19" s="44"/>
      <c r="N19" s="44"/>
      <c r="O19" s="44"/>
      <c r="P19" s="44"/>
    </row>
    <row r="20" spans="4:16" ht="19.5" customHeight="1">
      <c r="D20" s="110" t="s">
        <v>300</v>
      </c>
      <c r="E20" s="111"/>
      <c r="F20" s="114" t="s">
        <v>175</v>
      </c>
      <c r="G20" s="115"/>
      <c r="H20" s="115"/>
      <c r="I20" s="115"/>
      <c r="J20" s="115"/>
      <c r="K20" s="115"/>
      <c r="L20" s="115"/>
      <c r="M20" s="115"/>
      <c r="N20" s="44"/>
      <c r="O20" s="44"/>
      <c r="P20" s="44"/>
    </row>
    <row r="21" spans="4:16" ht="19.5" customHeight="1">
      <c r="D21" s="110"/>
      <c r="E21" s="111"/>
      <c r="F21" s="114"/>
      <c r="G21" s="118"/>
      <c r="H21" s="118"/>
      <c r="I21" s="118"/>
      <c r="J21" s="118"/>
      <c r="K21" s="118"/>
      <c r="L21" s="118"/>
      <c r="M21" s="118"/>
      <c r="N21" s="118"/>
      <c r="O21" s="118"/>
      <c r="P21" s="44"/>
    </row>
    <row r="22" spans="4:15" ht="19.5" customHeight="1">
      <c r="D22" s="110"/>
      <c r="E22" s="111"/>
      <c r="F22" s="114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4:15" ht="19.5" customHeight="1">
      <c r="D23" s="110"/>
      <c r="E23" s="111"/>
      <c r="F23" s="114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4:15" ht="19.5" customHeight="1">
      <c r="D24" s="110"/>
      <c r="E24" s="111"/>
      <c r="F24" s="114"/>
      <c r="G24" s="118"/>
      <c r="H24" s="118"/>
      <c r="I24" s="118"/>
      <c r="J24" s="118"/>
      <c r="K24" s="118"/>
      <c r="L24" s="118"/>
      <c r="M24" s="118"/>
      <c r="N24" s="118"/>
      <c r="O24" s="118"/>
    </row>
    <row r="25" ht="19.5" customHeight="1">
      <c r="D25" s="46"/>
    </row>
    <row r="26" ht="19.5" customHeight="1">
      <c r="D26" s="46"/>
    </row>
    <row r="27" ht="19.5" customHeight="1">
      <c r="D27" s="46"/>
    </row>
    <row r="28" ht="19.5" customHeight="1">
      <c r="D28" s="46"/>
    </row>
    <row r="29" ht="19.5" customHeight="1">
      <c r="D29" s="46"/>
    </row>
    <row r="30" ht="19.5" customHeight="1">
      <c r="D30" s="46"/>
    </row>
    <row r="31" ht="19.5" customHeight="1">
      <c r="D31" s="46"/>
    </row>
    <row r="32" ht="19.5" customHeight="1">
      <c r="D32" s="46"/>
    </row>
    <row r="33" spans="4:7" ht="19.5" customHeight="1">
      <c r="D33" s="46"/>
      <c r="G33" s="29"/>
    </row>
    <row r="34" spans="4:7" ht="19.5" customHeight="1">
      <c r="D34" s="46"/>
      <c r="G34" s="29"/>
    </row>
    <row r="35" ht="19.5" customHeight="1">
      <c r="D35" s="46"/>
    </row>
  </sheetData>
  <sheetProtection/>
  <mergeCells count="30">
    <mergeCell ref="D24:E24"/>
    <mergeCell ref="F24:O24"/>
    <mergeCell ref="D22:E22"/>
    <mergeCell ref="D21:E21"/>
    <mergeCell ref="F16:J16"/>
    <mergeCell ref="F17:K17"/>
    <mergeCell ref="F23:O23"/>
    <mergeCell ref="D23:E23"/>
    <mergeCell ref="D16:E16"/>
    <mergeCell ref="D17:E17"/>
    <mergeCell ref="D12:E12"/>
    <mergeCell ref="D13:E13"/>
    <mergeCell ref="D20:E20"/>
    <mergeCell ref="F22:O22"/>
    <mergeCell ref="F12:K12"/>
    <mergeCell ref="F21:O21"/>
    <mergeCell ref="F18:M18"/>
    <mergeCell ref="F20:M20"/>
    <mergeCell ref="F19:J19"/>
    <mergeCell ref="F15:K15"/>
    <mergeCell ref="D18:E18"/>
    <mergeCell ref="D19:E19"/>
    <mergeCell ref="D11:E11"/>
    <mergeCell ref="B6:C7"/>
    <mergeCell ref="F11:L11"/>
    <mergeCell ref="D6:M7"/>
    <mergeCell ref="D14:E14"/>
    <mergeCell ref="D15:E15"/>
    <mergeCell ref="F13:M13"/>
    <mergeCell ref="F14:M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zoomScale="75" zoomScaleNormal="75" zoomScalePageLayoutView="0" workbookViewId="0" topLeftCell="A1">
      <selection activeCell="A1" sqref="A1:O1"/>
    </sheetView>
  </sheetViews>
  <sheetFormatPr defaultColWidth="10.625" defaultRowHeight="20.25" customHeight="1"/>
  <cols>
    <col min="1" max="1" width="4.87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15" width="10.375" style="2" customWidth="1"/>
    <col min="16" max="16" width="11.25390625" style="2" customWidth="1"/>
    <col min="17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160" t="s">
        <v>311</v>
      </c>
      <c r="B1" s="160"/>
      <c r="C1" s="160"/>
      <c r="D1" s="160"/>
      <c r="E1" s="160"/>
      <c r="F1" s="160"/>
      <c r="G1" s="160"/>
      <c r="H1" s="161"/>
      <c r="I1" s="161"/>
      <c r="J1" s="161"/>
      <c r="K1" s="161"/>
      <c r="L1" s="161"/>
      <c r="M1" s="161"/>
      <c r="N1" s="161"/>
      <c r="O1" s="161"/>
    </row>
    <row r="2" spans="1:30" ht="24.75" customHeight="1">
      <c r="A2" s="152" t="s">
        <v>301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 t="s">
        <v>103</v>
      </c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23:30" ht="20.25" customHeight="1" thickBot="1">
      <c r="W3" s="154" t="s">
        <v>222</v>
      </c>
      <c r="X3" s="155"/>
      <c r="Y3" s="155"/>
      <c r="Z3" s="155"/>
      <c r="AA3" s="155"/>
      <c r="AB3" s="155"/>
      <c r="AC3" s="155"/>
      <c r="AD3" s="155"/>
    </row>
    <row r="4" spans="1:30" ht="20.25" customHeight="1">
      <c r="A4" s="131" t="s">
        <v>226</v>
      </c>
      <c r="B4" s="122"/>
      <c r="C4" s="122"/>
      <c r="D4" s="122"/>
      <c r="E4" s="122"/>
      <c r="F4" s="122"/>
      <c r="G4" s="122"/>
      <c r="H4" s="122"/>
      <c r="I4" s="131" t="s">
        <v>227</v>
      </c>
      <c r="J4" s="122"/>
      <c r="K4" s="122"/>
      <c r="L4" s="122"/>
      <c r="M4" s="122" t="s">
        <v>228</v>
      </c>
      <c r="N4" s="122"/>
      <c r="O4" s="122"/>
      <c r="P4" s="122" t="s">
        <v>229</v>
      </c>
      <c r="Q4" s="122"/>
      <c r="R4" s="122"/>
      <c r="S4" s="122"/>
      <c r="T4" s="122" t="s">
        <v>230</v>
      </c>
      <c r="U4" s="122"/>
      <c r="V4" s="158"/>
      <c r="W4" s="122" t="s">
        <v>226</v>
      </c>
      <c r="X4" s="122"/>
      <c r="Y4" s="122"/>
      <c r="Z4" s="122"/>
      <c r="AA4" s="122"/>
      <c r="AB4" s="122"/>
      <c r="AC4" s="122"/>
      <c r="AD4" s="158"/>
    </row>
    <row r="5" spans="1:30" ht="20.25" customHeight="1">
      <c r="A5" s="162"/>
      <c r="B5" s="123"/>
      <c r="C5" s="123"/>
      <c r="D5" s="123"/>
      <c r="E5" s="123"/>
      <c r="F5" s="123"/>
      <c r="G5" s="123"/>
      <c r="H5" s="123"/>
      <c r="I5" s="7" t="s">
        <v>231</v>
      </c>
      <c r="J5" s="5" t="s">
        <v>232</v>
      </c>
      <c r="K5" s="4" t="s">
        <v>233</v>
      </c>
      <c r="L5" s="4" t="s">
        <v>234</v>
      </c>
      <c r="M5" s="5" t="s">
        <v>231</v>
      </c>
      <c r="N5" s="5" t="s">
        <v>235</v>
      </c>
      <c r="O5" s="5" t="s">
        <v>236</v>
      </c>
      <c r="P5" s="5" t="s">
        <v>231</v>
      </c>
      <c r="Q5" s="5" t="s">
        <v>237</v>
      </c>
      <c r="R5" s="5" t="s">
        <v>238</v>
      </c>
      <c r="S5" s="5" t="s">
        <v>239</v>
      </c>
      <c r="T5" s="5" t="s">
        <v>231</v>
      </c>
      <c r="U5" s="5" t="s">
        <v>240</v>
      </c>
      <c r="V5" s="6" t="s">
        <v>241</v>
      </c>
      <c r="W5" s="123"/>
      <c r="X5" s="123"/>
      <c r="Y5" s="123"/>
      <c r="Z5" s="123"/>
      <c r="AA5" s="123"/>
      <c r="AB5" s="123"/>
      <c r="AC5" s="123"/>
      <c r="AD5" s="159"/>
    </row>
    <row r="6" spans="1:30" ht="20.25" customHeight="1">
      <c r="A6" s="146" t="s">
        <v>242</v>
      </c>
      <c r="B6" s="146"/>
      <c r="C6" s="148"/>
      <c r="D6" s="149"/>
      <c r="E6" s="133" t="s">
        <v>243</v>
      </c>
      <c r="F6" s="134"/>
      <c r="G6" s="135" t="s">
        <v>188</v>
      </c>
      <c r="H6" s="150"/>
      <c r="I6" s="25">
        <v>445</v>
      </c>
      <c r="J6" s="25">
        <v>92</v>
      </c>
      <c r="K6" s="25">
        <v>109</v>
      </c>
      <c r="L6" s="25">
        <v>244</v>
      </c>
      <c r="M6" s="25">
        <v>1879</v>
      </c>
      <c r="N6" s="25">
        <v>901</v>
      </c>
      <c r="O6" s="25">
        <v>978</v>
      </c>
      <c r="P6" s="25">
        <v>29269</v>
      </c>
      <c r="Q6" s="25">
        <v>20615</v>
      </c>
      <c r="R6" s="25">
        <v>5596</v>
      </c>
      <c r="S6" s="25">
        <v>3058</v>
      </c>
      <c r="T6" s="25">
        <v>1115</v>
      </c>
      <c r="U6" s="25">
        <v>1084</v>
      </c>
      <c r="V6" s="25">
        <v>31</v>
      </c>
      <c r="W6" s="145" t="s">
        <v>199</v>
      </c>
      <c r="X6" s="146"/>
      <c r="Y6" s="148"/>
      <c r="Z6" s="149"/>
      <c r="AA6" s="133" t="s">
        <v>244</v>
      </c>
      <c r="AB6" s="134"/>
      <c r="AC6" s="135" t="s">
        <v>188</v>
      </c>
      <c r="AD6" s="136"/>
    </row>
    <row r="7" spans="1:30" ht="20.25" customHeight="1">
      <c r="A7" s="146"/>
      <c r="B7" s="146"/>
      <c r="C7" s="148" t="s">
        <v>245</v>
      </c>
      <c r="D7" s="149"/>
      <c r="E7" s="133" t="s">
        <v>246</v>
      </c>
      <c r="F7" s="134"/>
      <c r="G7" s="135"/>
      <c r="H7" s="150"/>
      <c r="I7" s="25">
        <v>354</v>
      </c>
      <c r="J7" s="25">
        <v>104</v>
      </c>
      <c r="K7" s="25">
        <v>59</v>
      </c>
      <c r="L7" s="25">
        <v>191</v>
      </c>
      <c r="M7" s="25">
        <v>1461</v>
      </c>
      <c r="N7" s="25">
        <v>701</v>
      </c>
      <c r="O7" s="25">
        <v>760</v>
      </c>
      <c r="P7" s="25">
        <v>24418</v>
      </c>
      <c r="Q7" s="25">
        <v>17624</v>
      </c>
      <c r="R7" s="25">
        <v>4706</v>
      </c>
      <c r="S7" s="25">
        <v>2088</v>
      </c>
      <c r="T7" s="25">
        <v>1066</v>
      </c>
      <c r="U7" s="25">
        <v>1030</v>
      </c>
      <c r="V7" s="25">
        <v>36</v>
      </c>
      <c r="W7" s="145"/>
      <c r="X7" s="146"/>
      <c r="Y7" s="148" t="s">
        <v>245</v>
      </c>
      <c r="Z7" s="149"/>
      <c r="AA7" s="133" t="s">
        <v>246</v>
      </c>
      <c r="AB7" s="134"/>
      <c r="AC7" s="135"/>
      <c r="AD7" s="136"/>
    </row>
    <row r="8" spans="1:30" s="9" customFormat="1" ht="20.25" customHeight="1">
      <c r="A8" s="138"/>
      <c r="B8" s="138"/>
      <c r="C8" s="139" t="s">
        <v>245</v>
      </c>
      <c r="D8" s="140"/>
      <c r="E8" s="141" t="s">
        <v>247</v>
      </c>
      <c r="F8" s="142"/>
      <c r="G8" s="143"/>
      <c r="H8" s="147"/>
      <c r="I8" s="58">
        <v>289</v>
      </c>
      <c r="J8" s="58">
        <v>114</v>
      </c>
      <c r="K8" s="58">
        <v>26</v>
      </c>
      <c r="L8" s="58">
        <v>149</v>
      </c>
      <c r="M8" s="58">
        <v>1077</v>
      </c>
      <c r="N8" s="58">
        <v>530</v>
      </c>
      <c r="O8" s="58">
        <v>547</v>
      </c>
      <c r="P8" s="58">
        <v>20015</v>
      </c>
      <c r="Q8" s="58">
        <v>14735</v>
      </c>
      <c r="R8" s="58">
        <v>3554</v>
      </c>
      <c r="S8" s="58">
        <v>1726</v>
      </c>
      <c r="T8" s="58">
        <v>760</v>
      </c>
      <c r="U8" s="58" t="s">
        <v>248</v>
      </c>
      <c r="V8" s="58" t="s">
        <v>248</v>
      </c>
      <c r="W8" s="137"/>
      <c r="X8" s="138"/>
      <c r="Y8" s="139" t="s">
        <v>245</v>
      </c>
      <c r="Z8" s="140"/>
      <c r="AA8" s="141" t="s">
        <v>247</v>
      </c>
      <c r="AB8" s="142"/>
      <c r="AC8" s="143"/>
      <c r="AD8" s="144"/>
    </row>
    <row r="9" spans="1:30" ht="20.25" customHeight="1">
      <c r="A9" s="10"/>
      <c r="B9" s="10"/>
      <c r="C9" s="10"/>
      <c r="D9" s="10"/>
      <c r="E9" s="10"/>
      <c r="F9" s="10"/>
      <c r="G9" s="10"/>
      <c r="H9" s="11"/>
      <c r="I9" s="40"/>
      <c r="J9" s="40"/>
      <c r="K9" s="40"/>
      <c r="L9" s="40"/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0"/>
      <c r="Y9" s="10"/>
      <c r="Z9" s="10"/>
      <c r="AA9" s="10"/>
      <c r="AB9" s="10"/>
      <c r="AC9" s="10"/>
      <c r="AD9" s="10"/>
    </row>
    <row r="10" spans="1:30" ht="20.25" customHeight="1">
      <c r="A10" s="10"/>
      <c r="B10" s="157" t="s">
        <v>198</v>
      </c>
      <c r="C10" s="157"/>
      <c r="D10" s="157"/>
      <c r="E10" s="157"/>
      <c r="F10" s="157"/>
      <c r="G10" s="157"/>
      <c r="H10" s="96"/>
      <c r="I10" s="97">
        <f aca="true" t="shared" si="0" ref="I10:T10">SUM(I11:I19)</f>
        <v>289</v>
      </c>
      <c r="J10" s="71">
        <f t="shared" si="0"/>
        <v>114</v>
      </c>
      <c r="K10" s="71">
        <f t="shared" si="0"/>
        <v>26</v>
      </c>
      <c r="L10" s="71">
        <f t="shared" si="0"/>
        <v>149</v>
      </c>
      <c r="M10" s="71">
        <f t="shared" si="0"/>
        <v>1077</v>
      </c>
      <c r="N10" s="71">
        <f t="shared" si="0"/>
        <v>530</v>
      </c>
      <c r="O10" s="71">
        <f t="shared" si="0"/>
        <v>547</v>
      </c>
      <c r="P10" s="71">
        <f t="shared" si="0"/>
        <v>20015</v>
      </c>
      <c r="Q10" s="71">
        <f t="shared" si="0"/>
        <v>14735</v>
      </c>
      <c r="R10" s="71">
        <f t="shared" si="0"/>
        <v>3554</v>
      </c>
      <c r="S10" s="71">
        <f t="shared" si="0"/>
        <v>1726</v>
      </c>
      <c r="T10" s="71">
        <f t="shared" si="0"/>
        <v>760</v>
      </c>
      <c r="U10" s="71" t="s">
        <v>249</v>
      </c>
      <c r="V10" s="95" t="s">
        <v>249</v>
      </c>
      <c r="W10" s="98"/>
      <c r="X10" s="157" t="s">
        <v>198</v>
      </c>
      <c r="Y10" s="157"/>
      <c r="Z10" s="157"/>
      <c r="AA10" s="157"/>
      <c r="AB10" s="157"/>
      <c r="AC10" s="157"/>
      <c r="AD10" s="10"/>
    </row>
    <row r="11" spans="1:30" ht="20.25" customHeight="1">
      <c r="A11" s="10"/>
      <c r="B11" s="130" t="s">
        <v>250</v>
      </c>
      <c r="C11" s="130"/>
      <c r="D11" s="129" t="s">
        <v>251</v>
      </c>
      <c r="E11" s="129"/>
      <c r="F11" s="130" t="s">
        <v>252</v>
      </c>
      <c r="G11" s="130"/>
      <c r="H11" s="83"/>
      <c r="I11" s="85">
        <v>17</v>
      </c>
      <c r="J11" s="86">
        <v>10</v>
      </c>
      <c r="K11" s="86">
        <v>1</v>
      </c>
      <c r="L11" s="86">
        <v>6</v>
      </c>
      <c r="M11" s="86">
        <v>59</v>
      </c>
      <c r="N11" s="86">
        <v>30</v>
      </c>
      <c r="O11" s="86">
        <v>29</v>
      </c>
      <c r="P11" s="86">
        <v>340</v>
      </c>
      <c r="Q11" s="86">
        <v>70</v>
      </c>
      <c r="R11" s="86">
        <v>266</v>
      </c>
      <c r="S11" s="86">
        <v>4</v>
      </c>
      <c r="T11" s="86">
        <v>100</v>
      </c>
      <c r="U11" s="86" t="s">
        <v>253</v>
      </c>
      <c r="V11" s="88" t="s">
        <v>253</v>
      </c>
      <c r="W11" s="12"/>
      <c r="X11" s="119" t="s">
        <v>254</v>
      </c>
      <c r="Y11" s="119"/>
      <c r="Z11" s="120" t="s">
        <v>255</v>
      </c>
      <c r="AA11" s="120"/>
      <c r="AB11" s="119" t="s">
        <v>252</v>
      </c>
      <c r="AC11" s="119"/>
      <c r="AD11" s="10"/>
    </row>
    <row r="12" spans="1:30" ht="20.25" customHeight="1">
      <c r="A12" s="10"/>
      <c r="B12" s="130" t="s">
        <v>254</v>
      </c>
      <c r="C12" s="130"/>
      <c r="D12" s="129" t="s">
        <v>256</v>
      </c>
      <c r="E12" s="129"/>
      <c r="F12" s="130" t="s">
        <v>257</v>
      </c>
      <c r="G12" s="130"/>
      <c r="H12" s="83"/>
      <c r="I12" s="85">
        <v>107</v>
      </c>
      <c r="J12" s="86">
        <v>48</v>
      </c>
      <c r="K12" s="86">
        <v>4</v>
      </c>
      <c r="L12" s="86">
        <v>55</v>
      </c>
      <c r="M12" s="86">
        <v>381</v>
      </c>
      <c r="N12" s="86">
        <v>191</v>
      </c>
      <c r="O12" s="86">
        <v>190</v>
      </c>
      <c r="P12" s="86">
        <v>3955</v>
      </c>
      <c r="Q12" s="86">
        <v>2918</v>
      </c>
      <c r="R12" s="86">
        <v>847</v>
      </c>
      <c r="S12" s="86">
        <v>190</v>
      </c>
      <c r="T12" s="86">
        <v>200</v>
      </c>
      <c r="U12" s="86" t="s">
        <v>253</v>
      </c>
      <c r="V12" s="88" t="s">
        <v>253</v>
      </c>
      <c r="W12" s="12"/>
      <c r="X12" s="119" t="s">
        <v>254</v>
      </c>
      <c r="Y12" s="119"/>
      <c r="Z12" s="120" t="s">
        <v>256</v>
      </c>
      <c r="AA12" s="120"/>
      <c r="AB12" s="119" t="s">
        <v>257</v>
      </c>
      <c r="AC12" s="119"/>
      <c r="AD12" s="10"/>
    </row>
    <row r="13" spans="1:30" ht="20.25" customHeight="1">
      <c r="A13" s="10"/>
      <c r="B13" s="130" t="s">
        <v>257</v>
      </c>
      <c r="C13" s="130"/>
      <c r="D13" s="129" t="s">
        <v>256</v>
      </c>
      <c r="E13" s="129"/>
      <c r="F13" s="130" t="s">
        <v>258</v>
      </c>
      <c r="G13" s="130"/>
      <c r="H13" s="83"/>
      <c r="I13" s="85">
        <v>119</v>
      </c>
      <c r="J13" s="86">
        <v>35</v>
      </c>
      <c r="K13" s="86">
        <v>10</v>
      </c>
      <c r="L13" s="86">
        <v>74</v>
      </c>
      <c r="M13" s="86">
        <v>467</v>
      </c>
      <c r="N13" s="86">
        <v>232</v>
      </c>
      <c r="O13" s="86">
        <v>235</v>
      </c>
      <c r="P13" s="86">
        <v>7917</v>
      </c>
      <c r="Q13" s="86">
        <v>6642</v>
      </c>
      <c r="R13" s="86">
        <v>709</v>
      </c>
      <c r="S13" s="86">
        <v>566</v>
      </c>
      <c r="T13" s="86">
        <v>223</v>
      </c>
      <c r="U13" s="86" t="s">
        <v>253</v>
      </c>
      <c r="V13" s="88" t="s">
        <v>253</v>
      </c>
      <c r="W13" s="12"/>
      <c r="X13" s="119" t="s">
        <v>257</v>
      </c>
      <c r="Y13" s="119"/>
      <c r="Z13" s="120" t="s">
        <v>256</v>
      </c>
      <c r="AA13" s="120"/>
      <c r="AB13" s="119" t="s">
        <v>258</v>
      </c>
      <c r="AC13" s="119"/>
      <c r="AD13" s="10"/>
    </row>
    <row r="14" spans="1:30" ht="20.25" customHeight="1">
      <c r="A14" s="10"/>
      <c r="B14" s="130" t="s">
        <v>258</v>
      </c>
      <c r="C14" s="130"/>
      <c r="D14" s="129" t="s">
        <v>256</v>
      </c>
      <c r="E14" s="129"/>
      <c r="F14" s="130" t="s">
        <v>259</v>
      </c>
      <c r="G14" s="130"/>
      <c r="H14" s="83"/>
      <c r="I14" s="85">
        <v>24</v>
      </c>
      <c r="J14" s="86">
        <v>11</v>
      </c>
      <c r="K14" s="86">
        <v>5</v>
      </c>
      <c r="L14" s="86">
        <v>8</v>
      </c>
      <c r="M14" s="86">
        <v>82</v>
      </c>
      <c r="N14" s="86">
        <v>38</v>
      </c>
      <c r="O14" s="86">
        <v>44</v>
      </c>
      <c r="P14" s="86">
        <v>2564</v>
      </c>
      <c r="Q14" s="86">
        <v>2116</v>
      </c>
      <c r="R14" s="86">
        <v>313</v>
      </c>
      <c r="S14" s="86">
        <v>135</v>
      </c>
      <c r="T14" s="86">
        <v>95</v>
      </c>
      <c r="U14" s="86" t="s">
        <v>253</v>
      </c>
      <c r="V14" s="88" t="s">
        <v>253</v>
      </c>
      <c r="W14" s="12"/>
      <c r="X14" s="119" t="s">
        <v>258</v>
      </c>
      <c r="Y14" s="119"/>
      <c r="Z14" s="120" t="s">
        <v>256</v>
      </c>
      <c r="AA14" s="120"/>
      <c r="AB14" s="119" t="s">
        <v>259</v>
      </c>
      <c r="AC14" s="119"/>
      <c r="AD14" s="10"/>
    </row>
    <row r="15" spans="1:30" ht="20.25" customHeight="1">
      <c r="A15" s="10"/>
      <c r="B15" s="130" t="s">
        <v>259</v>
      </c>
      <c r="C15" s="130"/>
      <c r="D15" s="129" t="s">
        <v>256</v>
      </c>
      <c r="E15" s="129"/>
      <c r="F15" s="130" t="s">
        <v>260</v>
      </c>
      <c r="G15" s="130"/>
      <c r="H15" s="83"/>
      <c r="I15" s="85">
        <v>14</v>
      </c>
      <c r="J15" s="86">
        <v>9</v>
      </c>
      <c r="K15" s="86">
        <v>2</v>
      </c>
      <c r="L15" s="86">
        <v>3</v>
      </c>
      <c r="M15" s="86">
        <v>49</v>
      </c>
      <c r="N15" s="86">
        <v>24</v>
      </c>
      <c r="O15" s="86">
        <v>25</v>
      </c>
      <c r="P15" s="86">
        <v>2390</v>
      </c>
      <c r="Q15" s="86">
        <v>1519</v>
      </c>
      <c r="R15" s="86">
        <v>560</v>
      </c>
      <c r="S15" s="86">
        <v>311</v>
      </c>
      <c r="T15" s="86">
        <v>82</v>
      </c>
      <c r="U15" s="86" t="s">
        <v>253</v>
      </c>
      <c r="V15" s="88" t="s">
        <v>253</v>
      </c>
      <c r="W15" s="12"/>
      <c r="X15" s="119" t="s">
        <v>259</v>
      </c>
      <c r="Y15" s="119"/>
      <c r="Z15" s="120" t="s">
        <v>256</v>
      </c>
      <c r="AA15" s="120"/>
      <c r="AB15" s="119" t="s">
        <v>260</v>
      </c>
      <c r="AC15" s="119"/>
      <c r="AD15" s="10"/>
    </row>
    <row r="16" spans="1:30" ht="20.25" customHeight="1">
      <c r="A16" s="10"/>
      <c r="B16" s="130" t="s">
        <v>260</v>
      </c>
      <c r="C16" s="130"/>
      <c r="D16" s="129" t="s">
        <v>256</v>
      </c>
      <c r="E16" s="129"/>
      <c r="F16" s="130" t="s">
        <v>261</v>
      </c>
      <c r="G16" s="130"/>
      <c r="H16" s="83"/>
      <c r="I16" s="85">
        <v>2</v>
      </c>
      <c r="J16" s="86" t="s">
        <v>262</v>
      </c>
      <c r="K16" s="86">
        <v>1</v>
      </c>
      <c r="L16" s="86">
        <v>1</v>
      </c>
      <c r="M16" s="86">
        <v>11</v>
      </c>
      <c r="N16" s="86">
        <v>3</v>
      </c>
      <c r="O16" s="86">
        <v>8</v>
      </c>
      <c r="P16" s="86">
        <v>435</v>
      </c>
      <c r="Q16" s="86">
        <v>140</v>
      </c>
      <c r="R16" s="86">
        <v>75</v>
      </c>
      <c r="S16" s="86">
        <v>220</v>
      </c>
      <c r="T16" s="86">
        <v>10</v>
      </c>
      <c r="U16" s="86" t="s">
        <v>253</v>
      </c>
      <c r="V16" s="88" t="s">
        <v>253</v>
      </c>
      <c r="W16" s="12"/>
      <c r="X16" s="119" t="s">
        <v>260</v>
      </c>
      <c r="Y16" s="119"/>
      <c r="Z16" s="120" t="s">
        <v>256</v>
      </c>
      <c r="AA16" s="120"/>
      <c r="AB16" s="119" t="s">
        <v>261</v>
      </c>
      <c r="AC16" s="119"/>
      <c r="AD16" s="10"/>
    </row>
    <row r="17" spans="1:30" ht="20.25" customHeight="1">
      <c r="A17" s="10"/>
      <c r="B17" s="130" t="s">
        <v>261</v>
      </c>
      <c r="C17" s="130"/>
      <c r="D17" s="129" t="s">
        <v>256</v>
      </c>
      <c r="E17" s="129"/>
      <c r="F17" s="130" t="s">
        <v>263</v>
      </c>
      <c r="G17" s="130"/>
      <c r="H17" s="83"/>
      <c r="I17" s="85">
        <v>2</v>
      </c>
      <c r="J17" s="87" t="s">
        <v>262</v>
      </c>
      <c r="K17" s="86">
        <v>1</v>
      </c>
      <c r="L17" s="86">
        <v>1</v>
      </c>
      <c r="M17" s="86">
        <v>6</v>
      </c>
      <c r="N17" s="86">
        <v>3</v>
      </c>
      <c r="O17" s="86">
        <v>3</v>
      </c>
      <c r="P17" s="86">
        <v>544</v>
      </c>
      <c r="Q17" s="86">
        <v>520</v>
      </c>
      <c r="R17" s="87">
        <v>24</v>
      </c>
      <c r="S17" s="86" t="s">
        <v>262</v>
      </c>
      <c r="T17" s="94" t="s">
        <v>262</v>
      </c>
      <c r="U17" s="86" t="s">
        <v>253</v>
      </c>
      <c r="V17" s="88" t="s">
        <v>253</v>
      </c>
      <c r="W17" s="12"/>
      <c r="X17" s="119" t="s">
        <v>261</v>
      </c>
      <c r="Y17" s="119"/>
      <c r="Z17" s="120" t="s">
        <v>256</v>
      </c>
      <c r="AA17" s="120"/>
      <c r="AB17" s="119" t="s">
        <v>263</v>
      </c>
      <c r="AC17" s="119"/>
      <c r="AD17" s="10"/>
    </row>
    <row r="18" spans="1:30" ht="20.25" customHeight="1">
      <c r="A18" s="10"/>
      <c r="B18" s="130" t="s">
        <v>263</v>
      </c>
      <c r="C18" s="130"/>
      <c r="D18" s="129" t="s">
        <v>256</v>
      </c>
      <c r="E18" s="129"/>
      <c r="F18" s="130" t="s">
        <v>264</v>
      </c>
      <c r="G18" s="130"/>
      <c r="H18" s="83"/>
      <c r="I18" s="85">
        <v>3</v>
      </c>
      <c r="J18" s="86" t="s">
        <v>262</v>
      </c>
      <c r="K18" s="87">
        <v>2</v>
      </c>
      <c r="L18" s="86">
        <v>1</v>
      </c>
      <c r="M18" s="86">
        <v>16</v>
      </c>
      <c r="N18" s="86">
        <v>7</v>
      </c>
      <c r="O18" s="86">
        <v>9</v>
      </c>
      <c r="P18" s="86">
        <v>1050</v>
      </c>
      <c r="Q18" s="86">
        <v>350</v>
      </c>
      <c r="R18" s="86">
        <v>400</v>
      </c>
      <c r="S18" s="86">
        <v>300</v>
      </c>
      <c r="T18" s="86">
        <v>50</v>
      </c>
      <c r="U18" s="86" t="s">
        <v>253</v>
      </c>
      <c r="V18" s="88" t="s">
        <v>253</v>
      </c>
      <c r="W18" s="12"/>
      <c r="X18" s="119" t="s">
        <v>263</v>
      </c>
      <c r="Y18" s="119"/>
      <c r="Z18" s="120" t="s">
        <v>256</v>
      </c>
      <c r="AA18" s="120"/>
      <c r="AB18" s="119" t="s">
        <v>264</v>
      </c>
      <c r="AC18" s="119"/>
      <c r="AD18" s="10"/>
    </row>
    <row r="19" spans="2:29" s="10" customFormat="1" ht="20.25" customHeight="1">
      <c r="B19" s="130" t="s">
        <v>264</v>
      </c>
      <c r="C19" s="130"/>
      <c r="D19" s="129" t="s">
        <v>255</v>
      </c>
      <c r="E19" s="129"/>
      <c r="F19" s="130" t="s">
        <v>265</v>
      </c>
      <c r="G19" s="130"/>
      <c r="H19" s="83"/>
      <c r="I19" s="85">
        <v>1</v>
      </c>
      <c r="J19" s="87">
        <v>1</v>
      </c>
      <c r="K19" s="87" t="s">
        <v>266</v>
      </c>
      <c r="L19" s="87" t="s">
        <v>266</v>
      </c>
      <c r="M19" s="86">
        <v>6</v>
      </c>
      <c r="N19" s="87">
        <v>2</v>
      </c>
      <c r="O19" s="87">
        <v>4</v>
      </c>
      <c r="P19" s="86">
        <v>820</v>
      </c>
      <c r="Q19" s="87">
        <v>460</v>
      </c>
      <c r="R19" s="87">
        <v>360</v>
      </c>
      <c r="S19" s="87" t="s">
        <v>266</v>
      </c>
      <c r="T19" s="86" t="s">
        <v>266</v>
      </c>
      <c r="U19" s="86" t="s">
        <v>267</v>
      </c>
      <c r="V19" s="88" t="s">
        <v>267</v>
      </c>
      <c r="W19" s="12"/>
      <c r="X19" s="119" t="s">
        <v>268</v>
      </c>
      <c r="Y19" s="119"/>
      <c r="Z19" s="120" t="s">
        <v>269</v>
      </c>
      <c r="AA19" s="120"/>
      <c r="AB19" s="119" t="s">
        <v>265</v>
      </c>
      <c r="AC19" s="119"/>
    </row>
    <row r="20" spans="1:23" ht="20.25" customHeight="1">
      <c r="A20" s="10"/>
      <c r="B20" s="84"/>
      <c r="C20" s="84"/>
      <c r="D20" s="84"/>
      <c r="E20" s="84"/>
      <c r="F20" s="84"/>
      <c r="G20" s="84"/>
      <c r="H20" s="83"/>
      <c r="I20" s="9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3"/>
      <c r="W20" s="12"/>
    </row>
    <row r="21" spans="1:30" ht="20.25" customHeight="1" thickBot="1">
      <c r="A21" s="27"/>
      <c r="B21" s="151" t="s">
        <v>197</v>
      </c>
      <c r="C21" s="151"/>
      <c r="D21" s="151"/>
      <c r="E21" s="151"/>
      <c r="F21" s="151"/>
      <c r="G21" s="151"/>
      <c r="H21" s="99"/>
      <c r="I21" s="100">
        <v>233</v>
      </c>
      <c r="J21" s="101" t="s">
        <v>270</v>
      </c>
      <c r="K21" s="101" t="s">
        <v>270</v>
      </c>
      <c r="L21" s="101" t="s">
        <v>270</v>
      </c>
      <c r="M21" s="101" t="s">
        <v>270</v>
      </c>
      <c r="N21" s="101" t="s">
        <v>270</v>
      </c>
      <c r="O21" s="101" t="s">
        <v>270</v>
      </c>
      <c r="P21" s="101" t="s">
        <v>270</v>
      </c>
      <c r="Q21" s="101" t="s">
        <v>270</v>
      </c>
      <c r="R21" s="101" t="s">
        <v>270</v>
      </c>
      <c r="S21" s="101" t="s">
        <v>270</v>
      </c>
      <c r="T21" s="101" t="s">
        <v>270</v>
      </c>
      <c r="U21" s="101" t="s">
        <v>270</v>
      </c>
      <c r="V21" s="102" t="s">
        <v>270</v>
      </c>
      <c r="W21" s="103"/>
      <c r="X21" s="151" t="s">
        <v>197</v>
      </c>
      <c r="Y21" s="151"/>
      <c r="Z21" s="151"/>
      <c r="AA21" s="151"/>
      <c r="AB21" s="151"/>
      <c r="AC21" s="151"/>
      <c r="AD21" s="27"/>
    </row>
    <row r="22" spans="1:30" ht="20.25" customHeight="1">
      <c r="A22" s="51" t="s">
        <v>310</v>
      </c>
      <c r="B22" s="51"/>
      <c r="H22" s="10"/>
      <c r="I22" s="10"/>
      <c r="W22" s="146" t="s">
        <v>291</v>
      </c>
      <c r="X22" s="146"/>
      <c r="Y22" s="146"/>
      <c r="Z22" s="146"/>
      <c r="AA22" s="146"/>
      <c r="AB22" s="146"/>
      <c r="AC22" s="146"/>
      <c r="AD22" s="146"/>
    </row>
    <row r="23" spans="8:30" ht="14.25">
      <c r="H23" s="10"/>
      <c r="V23" s="146" t="s">
        <v>288</v>
      </c>
      <c r="W23" s="146"/>
      <c r="X23" s="146"/>
      <c r="Y23" s="146"/>
      <c r="Z23" s="146"/>
      <c r="AA23" s="146"/>
      <c r="AB23" s="146"/>
      <c r="AC23" s="146"/>
      <c r="AD23" s="146"/>
    </row>
    <row r="24" spans="8:30" ht="14.25">
      <c r="H24" s="10"/>
      <c r="V24" s="135" t="s">
        <v>289</v>
      </c>
      <c r="W24" s="135"/>
      <c r="X24" s="135"/>
      <c r="Y24" s="135"/>
      <c r="Z24" s="135"/>
      <c r="AA24" s="135"/>
      <c r="AB24" s="135"/>
      <c r="AC24" s="135"/>
      <c r="AD24" s="135"/>
    </row>
    <row r="25" spans="8:30" ht="20.25" customHeight="1">
      <c r="H25" s="10"/>
      <c r="W25" s="10"/>
      <c r="X25" s="49"/>
      <c r="Y25" s="50"/>
      <c r="Z25" s="50"/>
      <c r="AA25" s="50"/>
      <c r="AB25" s="50"/>
      <c r="AC25" s="50"/>
      <c r="AD25" s="50"/>
    </row>
    <row r="26" spans="1:30" ht="24.75" customHeight="1">
      <c r="A26" s="152" t="s">
        <v>302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 t="s">
        <v>104</v>
      </c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23:30" ht="20.25" customHeight="1" thickBot="1">
      <c r="W27" s="154" t="s">
        <v>222</v>
      </c>
      <c r="X27" s="155"/>
      <c r="Y27" s="155"/>
      <c r="Z27" s="155"/>
      <c r="AA27" s="155"/>
      <c r="AB27" s="155"/>
      <c r="AC27" s="155"/>
      <c r="AD27" s="155"/>
    </row>
    <row r="28" spans="1:30" ht="20.25" customHeight="1">
      <c r="A28" s="131" t="s">
        <v>226</v>
      </c>
      <c r="B28" s="124"/>
      <c r="C28" s="124"/>
      <c r="D28" s="124"/>
      <c r="E28" s="124"/>
      <c r="F28" s="124"/>
      <c r="G28" s="124"/>
      <c r="H28" s="124"/>
      <c r="I28" s="122" t="s">
        <v>271</v>
      </c>
      <c r="J28" s="124"/>
      <c r="K28" s="122" t="s">
        <v>272</v>
      </c>
      <c r="L28" s="124"/>
      <c r="M28" s="122" t="s">
        <v>273</v>
      </c>
      <c r="N28" s="124"/>
      <c r="O28" s="163" t="s">
        <v>290</v>
      </c>
      <c r="P28" s="164"/>
      <c r="Q28" s="122" t="s">
        <v>274</v>
      </c>
      <c r="R28" s="124"/>
      <c r="S28" s="121" t="s">
        <v>275</v>
      </c>
      <c r="T28" s="121"/>
      <c r="U28" s="122" t="s">
        <v>276</v>
      </c>
      <c r="V28" s="122"/>
      <c r="W28" s="122" t="s">
        <v>226</v>
      </c>
      <c r="X28" s="124"/>
      <c r="Y28" s="124"/>
      <c r="Z28" s="124"/>
      <c r="AA28" s="124"/>
      <c r="AB28" s="124"/>
      <c r="AC28" s="124"/>
      <c r="AD28" s="125"/>
    </row>
    <row r="29" spans="1:30" ht="20.25" customHeight="1">
      <c r="A29" s="132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65"/>
      <c r="P29" s="166"/>
      <c r="Q29" s="126"/>
      <c r="R29" s="126"/>
      <c r="S29" s="156" t="s">
        <v>277</v>
      </c>
      <c r="T29" s="156"/>
      <c r="U29" s="123"/>
      <c r="V29" s="123"/>
      <c r="W29" s="126"/>
      <c r="X29" s="126"/>
      <c r="Y29" s="126"/>
      <c r="Z29" s="126"/>
      <c r="AA29" s="126"/>
      <c r="AB29" s="126"/>
      <c r="AC29" s="126"/>
      <c r="AD29" s="127"/>
    </row>
    <row r="30" spans="1:30" ht="20.25" customHeight="1">
      <c r="A30" s="132"/>
      <c r="B30" s="126"/>
      <c r="C30" s="126"/>
      <c r="D30" s="126"/>
      <c r="E30" s="126"/>
      <c r="F30" s="126"/>
      <c r="G30" s="126"/>
      <c r="H30" s="126"/>
      <c r="I30" s="5" t="s">
        <v>278</v>
      </c>
      <c r="J30" s="5" t="s">
        <v>279</v>
      </c>
      <c r="K30" s="5" t="s">
        <v>278</v>
      </c>
      <c r="L30" s="5" t="s">
        <v>279</v>
      </c>
      <c r="M30" s="5" t="s">
        <v>278</v>
      </c>
      <c r="N30" s="5" t="s">
        <v>279</v>
      </c>
      <c r="O30" s="5" t="s">
        <v>278</v>
      </c>
      <c r="P30" s="5" t="s">
        <v>279</v>
      </c>
      <c r="Q30" s="5" t="s">
        <v>278</v>
      </c>
      <c r="R30" s="5" t="s">
        <v>279</v>
      </c>
      <c r="S30" s="5" t="s">
        <v>278</v>
      </c>
      <c r="T30" s="5" t="s">
        <v>279</v>
      </c>
      <c r="U30" s="5" t="s">
        <v>278</v>
      </c>
      <c r="V30" s="5" t="s">
        <v>279</v>
      </c>
      <c r="W30" s="126"/>
      <c r="X30" s="126"/>
      <c r="Y30" s="126"/>
      <c r="Z30" s="126"/>
      <c r="AA30" s="126"/>
      <c r="AB30" s="126"/>
      <c r="AC30" s="126"/>
      <c r="AD30" s="127"/>
    </row>
    <row r="31" spans="1:30" ht="20.25" customHeight="1">
      <c r="A31" s="146" t="s">
        <v>242</v>
      </c>
      <c r="B31" s="146"/>
      <c r="C31" s="148"/>
      <c r="D31" s="149"/>
      <c r="E31" s="133" t="s">
        <v>280</v>
      </c>
      <c r="F31" s="134"/>
      <c r="G31" s="135" t="s">
        <v>188</v>
      </c>
      <c r="H31" s="150"/>
      <c r="I31" s="25">
        <v>587</v>
      </c>
      <c r="J31" s="25">
        <v>798</v>
      </c>
      <c r="K31" s="25">
        <v>332</v>
      </c>
      <c r="L31" s="25">
        <v>334</v>
      </c>
      <c r="M31" s="25">
        <v>310</v>
      </c>
      <c r="N31" s="25">
        <v>315</v>
      </c>
      <c r="O31" s="25">
        <v>177</v>
      </c>
      <c r="P31" s="25">
        <v>177</v>
      </c>
      <c r="Q31" s="25">
        <v>292</v>
      </c>
      <c r="R31" s="25">
        <v>299</v>
      </c>
      <c r="S31" s="25">
        <v>2</v>
      </c>
      <c r="T31" s="25">
        <v>3</v>
      </c>
      <c r="U31" s="25">
        <v>318</v>
      </c>
      <c r="V31" s="25">
        <v>339</v>
      </c>
      <c r="W31" s="145" t="s">
        <v>199</v>
      </c>
      <c r="X31" s="146"/>
      <c r="Y31" s="148"/>
      <c r="Z31" s="149"/>
      <c r="AA31" s="133" t="s">
        <v>244</v>
      </c>
      <c r="AB31" s="134"/>
      <c r="AC31" s="135" t="s">
        <v>188</v>
      </c>
      <c r="AD31" s="136"/>
    </row>
    <row r="32" spans="1:30" ht="20.25" customHeight="1">
      <c r="A32" s="146"/>
      <c r="B32" s="146"/>
      <c r="C32" s="148" t="s">
        <v>245</v>
      </c>
      <c r="D32" s="149"/>
      <c r="E32" s="133" t="s">
        <v>246</v>
      </c>
      <c r="F32" s="134"/>
      <c r="G32" s="135"/>
      <c r="H32" s="150"/>
      <c r="I32" s="25">
        <v>322</v>
      </c>
      <c r="J32" s="25">
        <v>486</v>
      </c>
      <c r="K32" s="25">
        <v>219</v>
      </c>
      <c r="L32" s="25">
        <v>225</v>
      </c>
      <c r="M32" s="25">
        <v>165</v>
      </c>
      <c r="N32" s="25">
        <v>172</v>
      </c>
      <c r="O32" s="25">
        <v>154</v>
      </c>
      <c r="P32" s="25">
        <v>155</v>
      </c>
      <c r="Q32" s="25">
        <v>155</v>
      </c>
      <c r="R32" s="25">
        <v>163</v>
      </c>
      <c r="S32" s="25">
        <v>2</v>
      </c>
      <c r="T32" s="25">
        <v>2</v>
      </c>
      <c r="U32" s="25">
        <v>168</v>
      </c>
      <c r="V32" s="25">
        <v>188</v>
      </c>
      <c r="W32" s="145"/>
      <c r="X32" s="146"/>
      <c r="Y32" s="148" t="s">
        <v>245</v>
      </c>
      <c r="Z32" s="149"/>
      <c r="AA32" s="133" t="s">
        <v>246</v>
      </c>
      <c r="AB32" s="134"/>
      <c r="AC32" s="135"/>
      <c r="AD32" s="136"/>
    </row>
    <row r="33" spans="1:30" s="9" customFormat="1" ht="20.25" customHeight="1">
      <c r="A33" s="138"/>
      <c r="B33" s="138"/>
      <c r="C33" s="139" t="s">
        <v>245</v>
      </c>
      <c r="D33" s="140"/>
      <c r="E33" s="141" t="s">
        <v>247</v>
      </c>
      <c r="F33" s="142"/>
      <c r="G33" s="143"/>
      <c r="H33" s="147"/>
      <c r="I33" s="58">
        <f aca="true" t="shared" si="1" ref="I33:V33">SUM(I35:I44)</f>
        <v>200</v>
      </c>
      <c r="J33" s="58">
        <f t="shared" si="1"/>
        <v>225</v>
      </c>
      <c r="K33" s="58">
        <f t="shared" si="1"/>
        <v>168</v>
      </c>
      <c r="L33" s="58">
        <f t="shared" si="1"/>
        <v>173</v>
      </c>
      <c r="M33" s="58" t="s">
        <v>248</v>
      </c>
      <c r="N33" s="58" t="s">
        <v>248</v>
      </c>
      <c r="O33" s="58">
        <f t="shared" si="1"/>
        <v>136</v>
      </c>
      <c r="P33" s="58">
        <f t="shared" si="1"/>
        <v>140</v>
      </c>
      <c r="Q33" s="58" t="s">
        <v>248</v>
      </c>
      <c r="R33" s="58" t="s">
        <v>248</v>
      </c>
      <c r="S33" s="58">
        <f t="shared" si="1"/>
        <v>1</v>
      </c>
      <c r="T33" s="58">
        <f t="shared" si="1"/>
        <v>1</v>
      </c>
      <c r="U33" s="58">
        <f t="shared" si="1"/>
        <v>139</v>
      </c>
      <c r="V33" s="58">
        <f t="shared" si="1"/>
        <v>160</v>
      </c>
      <c r="W33" s="137"/>
      <c r="X33" s="138"/>
      <c r="Y33" s="139" t="s">
        <v>245</v>
      </c>
      <c r="Z33" s="140"/>
      <c r="AA33" s="141" t="s">
        <v>247</v>
      </c>
      <c r="AB33" s="142"/>
      <c r="AC33" s="143"/>
      <c r="AD33" s="144"/>
    </row>
    <row r="34" spans="1:30" ht="20.25" customHeight="1">
      <c r="A34" s="10"/>
      <c r="B34" s="10"/>
      <c r="C34" s="10"/>
      <c r="D34" s="10"/>
      <c r="E34" s="10"/>
      <c r="F34" s="10"/>
      <c r="G34" s="10"/>
      <c r="H34" s="1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2"/>
      <c r="X34" s="10"/>
      <c r="Y34" s="10"/>
      <c r="Z34" s="10"/>
      <c r="AA34" s="10"/>
      <c r="AB34" s="10"/>
      <c r="AC34" s="10"/>
      <c r="AD34" s="10"/>
    </row>
    <row r="35" spans="1:30" ht="20.25" customHeight="1">
      <c r="A35" s="10"/>
      <c r="B35" s="119" t="s">
        <v>281</v>
      </c>
      <c r="C35" s="119"/>
      <c r="D35" s="120" t="s">
        <v>282</v>
      </c>
      <c r="E35" s="120"/>
      <c r="F35" s="119" t="s">
        <v>252</v>
      </c>
      <c r="G35" s="119"/>
      <c r="H35" s="11"/>
      <c r="I35" s="85">
        <v>1</v>
      </c>
      <c r="J35" s="86">
        <v>1</v>
      </c>
      <c r="K35" s="86" t="s">
        <v>262</v>
      </c>
      <c r="L35" s="86" t="s">
        <v>262</v>
      </c>
      <c r="M35" s="86" t="s">
        <v>283</v>
      </c>
      <c r="N35" s="86" t="s">
        <v>283</v>
      </c>
      <c r="O35" s="86" t="s">
        <v>262</v>
      </c>
      <c r="P35" s="86" t="s">
        <v>262</v>
      </c>
      <c r="Q35" s="86" t="s">
        <v>283</v>
      </c>
      <c r="R35" s="86" t="s">
        <v>283</v>
      </c>
      <c r="S35" s="87" t="s">
        <v>262</v>
      </c>
      <c r="T35" s="87" t="s">
        <v>284</v>
      </c>
      <c r="U35" s="86">
        <v>4</v>
      </c>
      <c r="V35" s="88">
        <v>4</v>
      </c>
      <c r="W35" s="12"/>
      <c r="X35" s="119" t="s">
        <v>254</v>
      </c>
      <c r="Y35" s="119"/>
      <c r="Z35" s="120" t="s">
        <v>255</v>
      </c>
      <c r="AA35" s="120"/>
      <c r="AB35" s="119" t="s">
        <v>252</v>
      </c>
      <c r="AC35" s="119"/>
      <c r="AD35" s="10"/>
    </row>
    <row r="36" spans="1:30" ht="20.25" customHeight="1">
      <c r="A36" s="10"/>
      <c r="B36" s="119" t="s">
        <v>254</v>
      </c>
      <c r="C36" s="119"/>
      <c r="D36" s="120" t="s">
        <v>256</v>
      </c>
      <c r="E36" s="120"/>
      <c r="F36" s="119" t="s">
        <v>257</v>
      </c>
      <c r="G36" s="119"/>
      <c r="H36" s="11"/>
      <c r="I36" s="85">
        <v>63</v>
      </c>
      <c r="J36" s="86">
        <v>69</v>
      </c>
      <c r="K36" s="86">
        <v>52</v>
      </c>
      <c r="L36" s="86">
        <v>53</v>
      </c>
      <c r="M36" s="86" t="s">
        <v>283</v>
      </c>
      <c r="N36" s="86" t="s">
        <v>283</v>
      </c>
      <c r="O36" s="86">
        <v>33</v>
      </c>
      <c r="P36" s="86">
        <v>34</v>
      </c>
      <c r="Q36" s="86" t="s">
        <v>283</v>
      </c>
      <c r="R36" s="86" t="s">
        <v>283</v>
      </c>
      <c r="S36" s="86" t="s">
        <v>284</v>
      </c>
      <c r="T36" s="86" t="s">
        <v>284</v>
      </c>
      <c r="U36" s="86">
        <v>45</v>
      </c>
      <c r="V36" s="88">
        <v>50</v>
      </c>
      <c r="W36" s="12"/>
      <c r="X36" s="119" t="s">
        <v>254</v>
      </c>
      <c r="Y36" s="119"/>
      <c r="Z36" s="120" t="s">
        <v>256</v>
      </c>
      <c r="AA36" s="120"/>
      <c r="AB36" s="119" t="s">
        <v>257</v>
      </c>
      <c r="AC36" s="119"/>
      <c r="AD36" s="10"/>
    </row>
    <row r="37" spans="1:30" ht="20.25" customHeight="1">
      <c r="A37" s="10"/>
      <c r="B37" s="119" t="s">
        <v>257</v>
      </c>
      <c r="C37" s="119"/>
      <c r="D37" s="120" t="s">
        <v>256</v>
      </c>
      <c r="E37" s="120"/>
      <c r="F37" s="119" t="s">
        <v>258</v>
      </c>
      <c r="G37" s="119"/>
      <c r="H37" s="11"/>
      <c r="I37" s="85">
        <v>96</v>
      </c>
      <c r="J37" s="86">
        <v>104</v>
      </c>
      <c r="K37" s="86">
        <v>87</v>
      </c>
      <c r="L37" s="86">
        <v>89</v>
      </c>
      <c r="M37" s="86" t="s">
        <v>283</v>
      </c>
      <c r="N37" s="86" t="s">
        <v>283</v>
      </c>
      <c r="O37" s="86">
        <v>77</v>
      </c>
      <c r="P37" s="86">
        <v>78</v>
      </c>
      <c r="Q37" s="86" t="s">
        <v>283</v>
      </c>
      <c r="R37" s="86" t="s">
        <v>283</v>
      </c>
      <c r="S37" s="87">
        <v>1</v>
      </c>
      <c r="T37" s="87">
        <v>1</v>
      </c>
      <c r="U37" s="86">
        <v>57</v>
      </c>
      <c r="V37" s="88">
        <v>62</v>
      </c>
      <c r="W37" s="12"/>
      <c r="X37" s="119" t="s">
        <v>257</v>
      </c>
      <c r="Y37" s="119"/>
      <c r="Z37" s="120" t="s">
        <v>256</v>
      </c>
      <c r="AA37" s="120"/>
      <c r="AB37" s="119" t="s">
        <v>258</v>
      </c>
      <c r="AC37" s="119"/>
      <c r="AD37" s="10"/>
    </row>
    <row r="38" spans="1:30" ht="20.25" customHeight="1">
      <c r="A38" s="10"/>
      <c r="B38" s="119" t="s">
        <v>258</v>
      </c>
      <c r="C38" s="119"/>
      <c r="D38" s="120" t="s">
        <v>256</v>
      </c>
      <c r="E38" s="120"/>
      <c r="F38" s="119" t="s">
        <v>259</v>
      </c>
      <c r="G38" s="119"/>
      <c r="H38" s="11"/>
      <c r="I38" s="85">
        <v>23</v>
      </c>
      <c r="J38" s="86">
        <v>27</v>
      </c>
      <c r="K38" s="86">
        <v>18</v>
      </c>
      <c r="L38" s="86">
        <v>19</v>
      </c>
      <c r="M38" s="86" t="s">
        <v>283</v>
      </c>
      <c r="N38" s="86" t="s">
        <v>283</v>
      </c>
      <c r="O38" s="86">
        <v>16</v>
      </c>
      <c r="P38" s="86">
        <v>17</v>
      </c>
      <c r="Q38" s="86" t="s">
        <v>283</v>
      </c>
      <c r="R38" s="86" t="s">
        <v>283</v>
      </c>
      <c r="S38" s="87" t="s">
        <v>284</v>
      </c>
      <c r="T38" s="87" t="s">
        <v>284</v>
      </c>
      <c r="U38" s="86">
        <v>18</v>
      </c>
      <c r="V38" s="88">
        <v>26</v>
      </c>
      <c r="W38" s="12"/>
      <c r="X38" s="119" t="s">
        <v>258</v>
      </c>
      <c r="Y38" s="119"/>
      <c r="Z38" s="120" t="s">
        <v>256</v>
      </c>
      <c r="AA38" s="120"/>
      <c r="AB38" s="119" t="s">
        <v>259</v>
      </c>
      <c r="AC38" s="119"/>
      <c r="AD38" s="10"/>
    </row>
    <row r="39" spans="1:30" ht="20.25" customHeight="1">
      <c r="A39" s="10"/>
      <c r="B39" s="10"/>
      <c r="C39" s="10"/>
      <c r="D39" s="10"/>
      <c r="E39" s="10"/>
      <c r="F39" s="10"/>
      <c r="G39" s="10"/>
      <c r="H39" s="11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8"/>
      <c r="W39" s="12"/>
      <c r="X39" s="10"/>
      <c r="Y39" s="10"/>
      <c r="Z39" s="10"/>
      <c r="AA39" s="10"/>
      <c r="AB39" s="10"/>
      <c r="AC39" s="10"/>
      <c r="AD39" s="10"/>
    </row>
    <row r="40" spans="1:30" ht="20.25" customHeight="1">
      <c r="A40" s="10"/>
      <c r="B40" s="119" t="s">
        <v>259</v>
      </c>
      <c r="C40" s="119"/>
      <c r="D40" s="120" t="s">
        <v>256</v>
      </c>
      <c r="E40" s="120"/>
      <c r="F40" s="119" t="s">
        <v>260</v>
      </c>
      <c r="G40" s="119"/>
      <c r="H40" s="11"/>
      <c r="I40" s="85">
        <v>11</v>
      </c>
      <c r="J40" s="86">
        <v>13</v>
      </c>
      <c r="K40" s="86">
        <v>8</v>
      </c>
      <c r="L40" s="86">
        <v>8</v>
      </c>
      <c r="M40" s="86" t="s">
        <v>283</v>
      </c>
      <c r="N40" s="86" t="s">
        <v>283</v>
      </c>
      <c r="O40" s="86">
        <v>7</v>
      </c>
      <c r="P40" s="86">
        <v>7</v>
      </c>
      <c r="Q40" s="86" t="s">
        <v>283</v>
      </c>
      <c r="R40" s="86" t="s">
        <v>283</v>
      </c>
      <c r="S40" s="87" t="s">
        <v>284</v>
      </c>
      <c r="T40" s="87" t="s">
        <v>284</v>
      </c>
      <c r="U40" s="86">
        <v>10</v>
      </c>
      <c r="V40" s="88">
        <v>12</v>
      </c>
      <c r="W40" s="12"/>
      <c r="X40" s="119" t="s">
        <v>259</v>
      </c>
      <c r="Y40" s="119"/>
      <c r="Z40" s="120" t="s">
        <v>256</v>
      </c>
      <c r="AA40" s="120"/>
      <c r="AB40" s="119" t="s">
        <v>260</v>
      </c>
      <c r="AC40" s="119"/>
      <c r="AD40" s="10"/>
    </row>
    <row r="41" spans="1:30" ht="20.25" customHeight="1">
      <c r="A41" s="10"/>
      <c r="B41" s="119" t="s">
        <v>260</v>
      </c>
      <c r="C41" s="119"/>
      <c r="D41" s="120" t="s">
        <v>256</v>
      </c>
      <c r="E41" s="120"/>
      <c r="F41" s="119" t="s">
        <v>261</v>
      </c>
      <c r="G41" s="119"/>
      <c r="H41" s="11"/>
      <c r="I41" s="85">
        <v>1</v>
      </c>
      <c r="J41" s="86">
        <v>1</v>
      </c>
      <c r="K41" s="86">
        <v>1</v>
      </c>
      <c r="L41" s="86">
        <v>1</v>
      </c>
      <c r="M41" s="86" t="s">
        <v>283</v>
      </c>
      <c r="N41" s="86" t="s">
        <v>283</v>
      </c>
      <c r="O41" s="86">
        <v>1</v>
      </c>
      <c r="P41" s="86">
        <v>1</v>
      </c>
      <c r="Q41" s="86" t="s">
        <v>283</v>
      </c>
      <c r="R41" s="86" t="s">
        <v>283</v>
      </c>
      <c r="S41" s="87" t="s">
        <v>284</v>
      </c>
      <c r="T41" s="87" t="s">
        <v>284</v>
      </c>
      <c r="U41" s="87">
        <v>2</v>
      </c>
      <c r="V41" s="89">
        <v>2</v>
      </c>
      <c r="W41" s="12"/>
      <c r="X41" s="119" t="s">
        <v>260</v>
      </c>
      <c r="Y41" s="119"/>
      <c r="Z41" s="120" t="s">
        <v>256</v>
      </c>
      <c r="AA41" s="120"/>
      <c r="AB41" s="119" t="s">
        <v>261</v>
      </c>
      <c r="AC41" s="119"/>
      <c r="AD41" s="10"/>
    </row>
    <row r="42" spans="1:30" ht="20.25" customHeight="1">
      <c r="A42" s="10"/>
      <c r="B42" s="119" t="s">
        <v>261</v>
      </c>
      <c r="C42" s="119"/>
      <c r="D42" s="120" t="s">
        <v>256</v>
      </c>
      <c r="E42" s="120"/>
      <c r="F42" s="119" t="s">
        <v>263</v>
      </c>
      <c r="G42" s="119"/>
      <c r="H42" s="11"/>
      <c r="I42" s="85">
        <v>2</v>
      </c>
      <c r="J42" s="86">
        <v>3</v>
      </c>
      <c r="K42" s="86">
        <v>2</v>
      </c>
      <c r="L42" s="86">
        <v>3</v>
      </c>
      <c r="M42" s="87" t="s">
        <v>283</v>
      </c>
      <c r="N42" s="87" t="s">
        <v>283</v>
      </c>
      <c r="O42" s="86">
        <v>1</v>
      </c>
      <c r="P42" s="86">
        <v>1</v>
      </c>
      <c r="Q42" s="86" t="s">
        <v>283</v>
      </c>
      <c r="R42" s="86" t="s">
        <v>283</v>
      </c>
      <c r="S42" s="87" t="s">
        <v>284</v>
      </c>
      <c r="T42" s="87" t="s">
        <v>284</v>
      </c>
      <c r="U42" s="87">
        <v>1</v>
      </c>
      <c r="V42" s="89">
        <v>1</v>
      </c>
      <c r="W42" s="12"/>
      <c r="X42" s="119" t="s">
        <v>261</v>
      </c>
      <c r="Y42" s="119"/>
      <c r="Z42" s="120" t="s">
        <v>256</v>
      </c>
      <c r="AA42" s="120"/>
      <c r="AB42" s="119" t="s">
        <v>263</v>
      </c>
      <c r="AC42" s="119"/>
      <c r="AD42" s="10"/>
    </row>
    <row r="43" spans="1:30" ht="20.25" customHeight="1">
      <c r="A43" s="10"/>
      <c r="B43" s="119" t="s">
        <v>263</v>
      </c>
      <c r="C43" s="119"/>
      <c r="D43" s="120" t="s">
        <v>256</v>
      </c>
      <c r="E43" s="120"/>
      <c r="F43" s="119" t="s">
        <v>264</v>
      </c>
      <c r="G43" s="119"/>
      <c r="H43" s="11"/>
      <c r="I43" s="85">
        <v>2</v>
      </c>
      <c r="J43" s="86">
        <v>5</v>
      </c>
      <c r="K43" s="87" t="s">
        <v>262</v>
      </c>
      <c r="L43" s="87" t="s">
        <v>283</v>
      </c>
      <c r="M43" s="87" t="s">
        <v>283</v>
      </c>
      <c r="N43" s="87" t="s">
        <v>283</v>
      </c>
      <c r="O43" s="87">
        <v>1</v>
      </c>
      <c r="P43" s="87">
        <v>2</v>
      </c>
      <c r="Q43" s="87" t="s">
        <v>283</v>
      </c>
      <c r="R43" s="87" t="s">
        <v>283</v>
      </c>
      <c r="S43" s="87" t="s">
        <v>284</v>
      </c>
      <c r="T43" s="87" t="s">
        <v>284</v>
      </c>
      <c r="U43" s="86">
        <v>2</v>
      </c>
      <c r="V43" s="88">
        <v>3</v>
      </c>
      <c r="W43" s="12"/>
      <c r="X43" s="119" t="s">
        <v>263</v>
      </c>
      <c r="Y43" s="119"/>
      <c r="Z43" s="120" t="s">
        <v>256</v>
      </c>
      <c r="AA43" s="120"/>
      <c r="AB43" s="119" t="s">
        <v>264</v>
      </c>
      <c r="AC43" s="119"/>
      <c r="AD43" s="10"/>
    </row>
    <row r="44" spans="1:30" ht="20.25" customHeight="1" thickBot="1">
      <c r="A44" s="10"/>
      <c r="B44" s="119" t="s">
        <v>264</v>
      </c>
      <c r="C44" s="119"/>
      <c r="D44" s="120" t="s">
        <v>255</v>
      </c>
      <c r="E44" s="120"/>
      <c r="F44" s="119" t="s">
        <v>265</v>
      </c>
      <c r="G44" s="119"/>
      <c r="H44" s="11"/>
      <c r="I44" s="90">
        <v>1</v>
      </c>
      <c r="J44" s="91">
        <v>2</v>
      </c>
      <c r="K44" s="91" t="s">
        <v>285</v>
      </c>
      <c r="L44" s="91" t="s">
        <v>283</v>
      </c>
      <c r="M44" s="91" t="s">
        <v>283</v>
      </c>
      <c r="N44" s="91" t="s">
        <v>283</v>
      </c>
      <c r="O44" s="91" t="s">
        <v>285</v>
      </c>
      <c r="P44" s="91" t="s">
        <v>285</v>
      </c>
      <c r="Q44" s="91" t="s">
        <v>283</v>
      </c>
      <c r="R44" s="91" t="s">
        <v>283</v>
      </c>
      <c r="S44" s="91" t="s">
        <v>284</v>
      </c>
      <c r="T44" s="91" t="s">
        <v>284</v>
      </c>
      <c r="U44" s="91" t="s">
        <v>284</v>
      </c>
      <c r="V44" s="92" t="s">
        <v>284</v>
      </c>
      <c r="W44" s="93"/>
      <c r="X44" s="130" t="s">
        <v>286</v>
      </c>
      <c r="Y44" s="130"/>
      <c r="Z44" s="129" t="s">
        <v>287</v>
      </c>
      <c r="AA44" s="129"/>
      <c r="AB44" s="130" t="s">
        <v>265</v>
      </c>
      <c r="AC44" s="130"/>
      <c r="AD44" s="84"/>
    </row>
    <row r="45" spans="1:30" ht="20.25" customHeight="1">
      <c r="A45" s="82" t="s">
        <v>218</v>
      </c>
      <c r="B45" s="80" t="s">
        <v>219</v>
      </c>
      <c r="C45" s="81"/>
      <c r="D45" s="81"/>
      <c r="E45" s="81"/>
      <c r="F45" s="81"/>
      <c r="G45" s="81"/>
      <c r="H45" s="81"/>
      <c r="I45" s="8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28" t="s">
        <v>291</v>
      </c>
      <c r="X45" s="128"/>
      <c r="Y45" s="128"/>
      <c r="Z45" s="128"/>
      <c r="AA45" s="128"/>
      <c r="AB45" s="128"/>
      <c r="AC45" s="128"/>
      <c r="AD45" s="128"/>
    </row>
    <row r="46" spans="22:30" ht="14.25">
      <c r="V46" s="146" t="s">
        <v>288</v>
      </c>
      <c r="W46" s="146"/>
      <c r="X46" s="146"/>
      <c r="Y46" s="146"/>
      <c r="Z46" s="146"/>
      <c r="AA46" s="146"/>
      <c r="AB46" s="146"/>
      <c r="AC46" s="146"/>
      <c r="AD46" s="146"/>
    </row>
    <row r="47" spans="22:30" ht="14.25">
      <c r="V47" s="135" t="s">
        <v>289</v>
      </c>
      <c r="W47" s="135"/>
      <c r="X47" s="135"/>
      <c r="Y47" s="135"/>
      <c r="Z47" s="135"/>
      <c r="AA47" s="135"/>
      <c r="AB47" s="135"/>
      <c r="AC47" s="135"/>
      <c r="AD47" s="135"/>
    </row>
  </sheetData>
  <sheetProtection/>
  <mergeCells count="189">
    <mergeCell ref="V47:AD47"/>
    <mergeCell ref="O28:P29"/>
    <mergeCell ref="V23:AD23"/>
    <mergeCell ref="V24:AD24"/>
    <mergeCell ref="V46:AD46"/>
    <mergeCell ref="Y31:Z31"/>
    <mergeCell ref="AA31:AB31"/>
    <mergeCell ref="AC31:AD31"/>
    <mergeCell ref="W32:X32"/>
    <mergeCell ref="Y32:Z32"/>
    <mergeCell ref="A1:O1"/>
    <mergeCell ref="C6:D6"/>
    <mergeCell ref="E6:F6"/>
    <mergeCell ref="I4:L4"/>
    <mergeCell ref="M4:O4"/>
    <mergeCell ref="A4:H5"/>
    <mergeCell ref="A6:B6"/>
    <mergeCell ref="G6:H6"/>
    <mergeCell ref="A2:O2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B10:G10"/>
    <mergeCell ref="B13:C13"/>
    <mergeCell ref="D13:E13"/>
    <mergeCell ref="F13:G13"/>
    <mergeCell ref="B11:C11"/>
    <mergeCell ref="D11:E11"/>
    <mergeCell ref="T4:V4"/>
    <mergeCell ref="B18:C18"/>
    <mergeCell ref="D18:E18"/>
    <mergeCell ref="B14:C14"/>
    <mergeCell ref="D14:E14"/>
    <mergeCell ref="B15:C15"/>
    <mergeCell ref="D15:E15"/>
    <mergeCell ref="D17:E17"/>
    <mergeCell ref="F17:G17"/>
    <mergeCell ref="F15:G15"/>
    <mergeCell ref="A7:B7"/>
    <mergeCell ref="A8:B8"/>
    <mergeCell ref="D12:E12"/>
    <mergeCell ref="E8:F8"/>
    <mergeCell ref="F12:G12"/>
    <mergeCell ref="B12:C12"/>
    <mergeCell ref="C8:D8"/>
    <mergeCell ref="F11:G11"/>
    <mergeCell ref="G7:H7"/>
    <mergeCell ref="G8:H8"/>
    <mergeCell ref="F14:G14"/>
    <mergeCell ref="W6:X6"/>
    <mergeCell ref="W7:X7"/>
    <mergeCell ref="W8:X8"/>
    <mergeCell ref="X12:Y12"/>
    <mergeCell ref="X10:AC10"/>
    <mergeCell ref="X11:Y11"/>
    <mergeCell ref="Z11:AA11"/>
    <mergeCell ref="AB11:AC11"/>
    <mergeCell ref="Y8:Z8"/>
    <mergeCell ref="Y6:Z6"/>
    <mergeCell ref="AA8:AB8"/>
    <mergeCell ref="Z12:AA12"/>
    <mergeCell ref="AB12:AC12"/>
    <mergeCell ref="X13:Y13"/>
    <mergeCell ref="Z13:AA13"/>
    <mergeCell ref="AB13:AC13"/>
    <mergeCell ref="AC8:AD8"/>
    <mergeCell ref="AA6:AB6"/>
    <mergeCell ref="Z14:AA14"/>
    <mergeCell ref="AB14:AC14"/>
    <mergeCell ref="X15:Y15"/>
    <mergeCell ref="Z15:AA15"/>
    <mergeCell ref="AB15:AC15"/>
    <mergeCell ref="X14:Y14"/>
    <mergeCell ref="AB16:AC16"/>
    <mergeCell ref="X17:Y17"/>
    <mergeCell ref="Z17:AA17"/>
    <mergeCell ref="AB17:AC17"/>
    <mergeCell ref="X16:Y16"/>
    <mergeCell ref="B19:C19"/>
    <mergeCell ref="D19:E19"/>
    <mergeCell ref="F19:G19"/>
    <mergeCell ref="Z16:AA16"/>
    <mergeCell ref="X18:Y18"/>
    <mergeCell ref="F18:G18"/>
    <mergeCell ref="F16:G16"/>
    <mergeCell ref="B16:C16"/>
    <mergeCell ref="B17:C17"/>
    <mergeCell ref="D16:E16"/>
    <mergeCell ref="Z18:AA18"/>
    <mergeCell ref="AB18:AC18"/>
    <mergeCell ref="X19:Y19"/>
    <mergeCell ref="Z19:AA19"/>
    <mergeCell ref="AB19:AC19"/>
    <mergeCell ref="S29:T29"/>
    <mergeCell ref="I28:J29"/>
    <mergeCell ref="B21:G21"/>
    <mergeCell ref="X21:AC21"/>
    <mergeCell ref="A31:B31"/>
    <mergeCell ref="C31:D31"/>
    <mergeCell ref="E31:F31"/>
    <mergeCell ref="G31:H31"/>
    <mergeCell ref="W22:AD22"/>
    <mergeCell ref="A26:O26"/>
    <mergeCell ref="P26:AD26"/>
    <mergeCell ref="W27:AD27"/>
    <mergeCell ref="A33:B33"/>
    <mergeCell ref="C33:D33"/>
    <mergeCell ref="E33:F33"/>
    <mergeCell ref="G33:H33"/>
    <mergeCell ref="A32:B32"/>
    <mergeCell ref="C32:D32"/>
    <mergeCell ref="E32:F32"/>
    <mergeCell ref="G32:H32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W31:X31"/>
    <mergeCell ref="B42:C42"/>
    <mergeCell ref="D42:E42"/>
    <mergeCell ref="F42:G42"/>
    <mergeCell ref="B40:C40"/>
    <mergeCell ref="D40:E40"/>
    <mergeCell ref="F40:G40"/>
    <mergeCell ref="B41:C41"/>
    <mergeCell ref="D41:E41"/>
    <mergeCell ref="F41:G41"/>
    <mergeCell ref="AC33:AD33"/>
    <mergeCell ref="B44:C44"/>
    <mergeCell ref="D44:E44"/>
    <mergeCell ref="F44:G44"/>
    <mergeCell ref="B43:C43"/>
    <mergeCell ref="D43:E43"/>
    <mergeCell ref="F43:G43"/>
    <mergeCell ref="B37:C37"/>
    <mergeCell ref="D37:E37"/>
    <mergeCell ref="F37:G37"/>
    <mergeCell ref="X37:Y37"/>
    <mergeCell ref="Z37:AA37"/>
    <mergeCell ref="AB37:AC37"/>
    <mergeCell ref="AA32:AB32"/>
    <mergeCell ref="AC32:AD32"/>
    <mergeCell ref="Z35:AA35"/>
    <mergeCell ref="AB35:AC35"/>
    <mergeCell ref="W33:X33"/>
    <mergeCell ref="Y33:Z33"/>
    <mergeCell ref="AA33:AB33"/>
    <mergeCell ref="A28:H30"/>
    <mergeCell ref="X43:Y43"/>
    <mergeCell ref="X41:Y41"/>
    <mergeCell ref="X38:Y38"/>
    <mergeCell ref="X36:Y36"/>
    <mergeCell ref="X35:Y35"/>
    <mergeCell ref="K28:L29"/>
    <mergeCell ref="M28:N29"/>
    <mergeCell ref="Q28:R29"/>
    <mergeCell ref="X40:Y40"/>
    <mergeCell ref="W45:AD45"/>
    <mergeCell ref="Z43:AA43"/>
    <mergeCell ref="Z41:AA41"/>
    <mergeCell ref="AB43:AC43"/>
    <mergeCell ref="Z44:AA44"/>
    <mergeCell ref="AB44:AC44"/>
    <mergeCell ref="X44:Y44"/>
    <mergeCell ref="AB41:AC41"/>
    <mergeCell ref="X42:Y42"/>
    <mergeCell ref="Z42:AA42"/>
    <mergeCell ref="AB42:AC42"/>
    <mergeCell ref="Z38:AA38"/>
    <mergeCell ref="AB38:AC38"/>
    <mergeCell ref="S28:T28"/>
    <mergeCell ref="U28:V29"/>
    <mergeCell ref="W28:AD30"/>
    <mergeCell ref="Z40:AA40"/>
    <mergeCell ref="AB40:AC40"/>
    <mergeCell ref="Z36:AA36"/>
    <mergeCell ref="AB36:AC3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0" r:id="rId1"/>
  <colBreaks count="1" manualBreakCount="1">
    <brk id="15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2.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6" width="12.125" style="2" customWidth="1"/>
    <col min="17" max="19" width="14.625" style="2" customWidth="1"/>
    <col min="20" max="20" width="14.00390625" style="2" customWidth="1"/>
    <col min="21" max="21" width="12.375" style="2" customWidth="1"/>
    <col min="22" max="22" width="13.625" style="2" customWidth="1"/>
    <col min="23" max="23" width="6.625" style="2" customWidth="1"/>
    <col min="24" max="24" width="3.625" style="2" customWidth="1"/>
    <col min="25" max="25" width="3.50390625" style="2" customWidth="1"/>
    <col min="26" max="26" width="3.625" style="2" customWidth="1"/>
    <col min="27" max="27" width="7.75390625" style="2" customWidth="1"/>
    <col min="28" max="16384" width="12.625" style="2" customWidth="1"/>
  </cols>
  <sheetData>
    <row r="1" spans="2:27" ht="34.5" customHeight="1">
      <c r="B1" s="152" t="s">
        <v>303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14" t="s">
        <v>11</v>
      </c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22.5" customHeight="1" thickBot="1">
      <c r="A2" s="27"/>
      <c r="B2" s="27"/>
      <c r="V2" s="154" t="s">
        <v>223</v>
      </c>
      <c r="W2" s="154"/>
      <c r="X2" s="154"/>
      <c r="Y2" s="154"/>
      <c r="Z2" s="154"/>
      <c r="AA2" s="154"/>
    </row>
    <row r="3" spans="1:27" ht="22.5" customHeight="1">
      <c r="A3" s="179" t="s">
        <v>10</v>
      </c>
      <c r="B3" s="179"/>
      <c r="C3" s="179"/>
      <c r="D3" s="179"/>
      <c r="E3" s="179"/>
      <c r="F3" s="179"/>
      <c r="G3" s="179"/>
      <c r="H3" s="179"/>
      <c r="I3" s="164"/>
      <c r="J3" s="122" t="s">
        <v>65</v>
      </c>
      <c r="K3" s="122" t="s">
        <v>66</v>
      </c>
      <c r="L3" s="122"/>
      <c r="M3" s="122"/>
      <c r="N3" s="122"/>
      <c r="O3" s="122"/>
      <c r="P3" s="122"/>
      <c r="Q3" s="122" t="s">
        <v>67</v>
      </c>
      <c r="R3" s="122"/>
      <c r="S3" s="122"/>
      <c r="T3" s="122" t="s">
        <v>68</v>
      </c>
      <c r="U3" s="122"/>
      <c r="V3" s="122"/>
      <c r="W3" s="122" t="s">
        <v>69</v>
      </c>
      <c r="X3" s="122"/>
      <c r="Y3" s="122"/>
      <c r="Z3" s="158"/>
      <c r="AA3" s="158"/>
    </row>
    <row r="4" spans="1:27" ht="22.5" customHeight="1">
      <c r="A4" s="120"/>
      <c r="B4" s="120"/>
      <c r="C4" s="120"/>
      <c r="D4" s="120"/>
      <c r="E4" s="120"/>
      <c r="F4" s="120"/>
      <c r="G4" s="120"/>
      <c r="H4" s="120"/>
      <c r="I4" s="193"/>
      <c r="J4" s="123"/>
      <c r="K4" s="22" t="s">
        <v>178</v>
      </c>
      <c r="L4" s="200" t="s">
        <v>70</v>
      </c>
      <c r="M4" s="123" t="s">
        <v>71</v>
      </c>
      <c r="N4" s="123"/>
      <c r="O4" s="22" t="s">
        <v>180</v>
      </c>
      <c r="P4" s="23" t="s">
        <v>72</v>
      </c>
      <c r="Q4" s="123" t="s">
        <v>73</v>
      </c>
      <c r="R4" s="22" t="s">
        <v>179</v>
      </c>
      <c r="S4" s="23" t="s">
        <v>74</v>
      </c>
      <c r="T4" s="123" t="s">
        <v>73</v>
      </c>
      <c r="U4" s="22" t="s">
        <v>181</v>
      </c>
      <c r="V4" s="23" t="s">
        <v>74</v>
      </c>
      <c r="W4" s="123"/>
      <c r="X4" s="123"/>
      <c r="Y4" s="123"/>
      <c r="Z4" s="159"/>
      <c r="AA4" s="159"/>
    </row>
    <row r="5" spans="1:27" ht="22.5" customHeight="1">
      <c r="A5" s="180"/>
      <c r="B5" s="180"/>
      <c r="C5" s="180"/>
      <c r="D5" s="180"/>
      <c r="E5" s="180"/>
      <c r="F5" s="180"/>
      <c r="G5" s="180"/>
      <c r="H5" s="180"/>
      <c r="I5" s="166"/>
      <c r="J5" s="123"/>
      <c r="K5" s="8" t="s">
        <v>75</v>
      </c>
      <c r="L5" s="201"/>
      <c r="M5" s="5" t="s">
        <v>76</v>
      </c>
      <c r="N5" s="5" t="s">
        <v>77</v>
      </c>
      <c r="O5" s="8" t="s">
        <v>78</v>
      </c>
      <c r="P5" s="24" t="s">
        <v>79</v>
      </c>
      <c r="Q5" s="123"/>
      <c r="R5" s="8" t="s">
        <v>80</v>
      </c>
      <c r="S5" s="24" t="s">
        <v>79</v>
      </c>
      <c r="T5" s="123"/>
      <c r="U5" s="8" t="s">
        <v>80</v>
      </c>
      <c r="V5" s="24" t="s">
        <v>79</v>
      </c>
      <c r="W5" s="123"/>
      <c r="X5" s="123"/>
      <c r="Y5" s="123"/>
      <c r="Z5" s="159"/>
      <c r="AA5" s="159"/>
    </row>
    <row r="6" spans="1:27" ht="22.5" customHeight="1">
      <c r="A6" s="190" t="s">
        <v>187</v>
      </c>
      <c r="B6" s="190"/>
      <c r="C6" s="190"/>
      <c r="D6" s="16" t="s">
        <v>193</v>
      </c>
      <c r="E6" s="198" t="s">
        <v>192</v>
      </c>
      <c r="F6" s="198"/>
      <c r="G6" s="196" t="s">
        <v>188</v>
      </c>
      <c r="H6" s="196"/>
      <c r="I6" s="197"/>
      <c r="J6" s="25">
        <v>79</v>
      </c>
      <c r="K6" s="25">
        <v>78</v>
      </c>
      <c r="L6" s="25">
        <v>28</v>
      </c>
      <c r="M6" s="25">
        <v>33</v>
      </c>
      <c r="N6" s="25">
        <v>17</v>
      </c>
      <c r="O6" s="25">
        <v>22010</v>
      </c>
      <c r="P6" s="25">
        <v>119</v>
      </c>
      <c r="Q6" s="26" t="s">
        <v>189</v>
      </c>
      <c r="R6" s="26" t="s">
        <v>189</v>
      </c>
      <c r="S6" s="26" t="s">
        <v>189</v>
      </c>
      <c r="T6" s="25">
        <v>1</v>
      </c>
      <c r="U6" s="26" t="s">
        <v>190</v>
      </c>
      <c r="V6" s="25">
        <v>2</v>
      </c>
      <c r="W6" s="194" t="s">
        <v>191</v>
      </c>
      <c r="X6" s="195"/>
      <c r="Y6" s="16" t="s">
        <v>193</v>
      </c>
      <c r="Z6" s="17" t="s">
        <v>192</v>
      </c>
      <c r="AA6" s="2" t="s">
        <v>188</v>
      </c>
    </row>
    <row r="7" spans="1:27" s="52" customFormat="1" ht="22.5" customHeight="1">
      <c r="A7" s="59"/>
      <c r="B7" s="59"/>
      <c r="C7" s="59"/>
      <c r="D7" s="60" t="s">
        <v>214</v>
      </c>
      <c r="E7" s="199" t="s">
        <v>215</v>
      </c>
      <c r="F7" s="199"/>
      <c r="G7" s="75"/>
      <c r="H7" s="59"/>
      <c r="I7" s="59"/>
      <c r="J7" s="67">
        <f aca="true" t="shared" si="0" ref="J7:P7">SUM(J9:J22)</f>
        <v>92</v>
      </c>
      <c r="K7" s="58">
        <f t="shared" si="0"/>
        <v>90</v>
      </c>
      <c r="L7" s="58">
        <f t="shared" si="0"/>
        <v>48</v>
      </c>
      <c r="M7" s="58">
        <f t="shared" si="0"/>
        <v>19</v>
      </c>
      <c r="N7" s="58">
        <f t="shared" si="0"/>
        <v>23</v>
      </c>
      <c r="O7" s="58">
        <f t="shared" si="0"/>
        <v>20378</v>
      </c>
      <c r="P7" s="58">
        <f t="shared" si="0"/>
        <v>113</v>
      </c>
      <c r="Q7" s="78" t="s">
        <v>216</v>
      </c>
      <c r="R7" s="78" t="s">
        <v>216</v>
      </c>
      <c r="S7" s="78" t="s">
        <v>216</v>
      </c>
      <c r="T7" s="58">
        <f>SUM(T9:T22)</f>
        <v>2</v>
      </c>
      <c r="U7" s="58"/>
      <c r="V7" s="58">
        <f>SUM(V9:V22)</f>
        <v>15</v>
      </c>
      <c r="W7" s="66"/>
      <c r="X7" s="59"/>
      <c r="Y7" s="60" t="s">
        <v>214</v>
      </c>
      <c r="Z7" s="75" t="s">
        <v>215</v>
      </c>
      <c r="AA7" s="59"/>
    </row>
    <row r="8" spans="2:24" ht="18" customHeight="1">
      <c r="B8" s="10"/>
      <c r="C8" s="10"/>
      <c r="D8" s="10"/>
      <c r="E8" s="10"/>
      <c r="F8" s="10"/>
      <c r="G8" s="202"/>
      <c r="H8" s="202"/>
      <c r="I8" s="1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2"/>
      <c r="X8" s="10"/>
    </row>
    <row r="9" spans="2:25" ht="22.5" customHeight="1">
      <c r="B9" s="190" t="s">
        <v>0</v>
      </c>
      <c r="C9" s="190"/>
      <c r="D9" s="190"/>
      <c r="E9" s="190"/>
      <c r="F9" s="190"/>
      <c r="G9" s="190"/>
      <c r="H9" s="190"/>
      <c r="I9" s="13" t="s">
        <v>81</v>
      </c>
      <c r="J9" s="26" t="s">
        <v>53</v>
      </c>
      <c r="K9" s="26" t="s">
        <v>53</v>
      </c>
      <c r="L9" s="26" t="s">
        <v>53</v>
      </c>
      <c r="M9" s="26" t="s">
        <v>53</v>
      </c>
      <c r="N9" s="26" t="s">
        <v>53</v>
      </c>
      <c r="O9" s="26" t="s">
        <v>53</v>
      </c>
      <c r="P9" s="26" t="s">
        <v>53</v>
      </c>
      <c r="Q9" s="26" t="s">
        <v>53</v>
      </c>
      <c r="R9" s="26" t="s">
        <v>53</v>
      </c>
      <c r="S9" s="26" t="s">
        <v>53</v>
      </c>
      <c r="T9" s="26" t="s">
        <v>83</v>
      </c>
      <c r="U9" s="26" t="s">
        <v>83</v>
      </c>
      <c r="V9" s="26" t="s">
        <v>83</v>
      </c>
      <c r="W9" s="12"/>
      <c r="Y9" s="15" t="s">
        <v>81</v>
      </c>
    </row>
    <row r="10" spans="4:25" ht="22.5" customHeight="1">
      <c r="D10" s="190" t="s">
        <v>2</v>
      </c>
      <c r="E10" s="190"/>
      <c r="F10" s="190"/>
      <c r="G10" s="190"/>
      <c r="H10" s="190"/>
      <c r="I10" s="13" t="s">
        <v>82</v>
      </c>
      <c r="J10" s="26" t="s">
        <v>83</v>
      </c>
      <c r="K10" s="26" t="s">
        <v>83</v>
      </c>
      <c r="L10" s="26" t="s">
        <v>83</v>
      </c>
      <c r="M10" s="26" t="s">
        <v>83</v>
      </c>
      <c r="N10" s="26" t="s">
        <v>83</v>
      </c>
      <c r="O10" s="26" t="s">
        <v>83</v>
      </c>
      <c r="P10" s="26" t="s">
        <v>83</v>
      </c>
      <c r="Q10" s="26" t="s">
        <v>83</v>
      </c>
      <c r="R10" s="26" t="s">
        <v>83</v>
      </c>
      <c r="S10" s="26" t="s">
        <v>83</v>
      </c>
      <c r="T10" s="26" t="s">
        <v>83</v>
      </c>
      <c r="U10" s="26" t="s">
        <v>83</v>
      </c>
      <c r="V10" s="26" t="s">
        <v>83</v>
      </c>
      <c r="W10" s="12"/>
      <c r="Y10" s="15" t="s">
        <v>82</v>
      </c>
    </row>
    <row r="11" spans="2:25" ht="22.5" customHeight="1">
      <c r="B11" s="203" t="s">
        <v>1</v>
      </c>
      <c r="D11" s="16">
        <v>1</v>
      </c>
      <c r="E11" s="17" t="s">
        <v>3</v>
      </c>
      <c r="F11" s="190" t="s">
        <v>4</v>
      </c>
      <c r="G11" s="190"/>
      <c r="H11" s="190"/>
      <c r="I11" s="13" t="s">
        <v>84</v>
      </c>
      <c r="J11" s="26">
        <f aca="true" t="shared" si="1" ref="J11:J21">SUM(K11,Q11,T11)</f>
        <v>6</v>
      </c>
      <c r="K11" s="25">
        <v>6</v>
      </c>
      <c r="L11" s="25">
        <v>5</v>
      </c>
      <c r="M11" s="26" t="s">
        <v>83</v>
      </c>
      <c r="N11" s="25">
        <v>1</v>
      </c>
      <c r="O11" s="25">
        <v>429</v>
      </c>
      <c r="P11" s="25">
        <v>7</v>
      </c>
      <c r="Q11" s="26" t="s">
        <v>85</v>
      </c>
      <c r="R11" s="26" t="s">
        <v>85</v>
      </c>
      <c r="S11" s="26" t="s">
        <v>85</v>
      </c>
      <c r="T11" s="26" t="s">
        <v>85</v>
      </c>
      <c r="U11" s="26" t="s">
        <v>85</v>
      </c>
      <c r="V11" s="26" t="s">
        <v>85</v>
      </c>
      <c r="W11" s="12"/>
      <c r="Y11" s="15" t="s">
        <v>84</v>
      </c>
    </row>
    <row r="12" spans="2:25" ht="22.5" customHeight="1">
      <c r="B12" s="203"/>
      <c r="D12" s="16">
        <v>1</v>
      </c>
      <c r="E12" s="17" t="s">
        <v>5</v>
      </c>
      <c r="F12" s="10" t="s">
        <v>6</v>
      </c>
      <c r="G12" s="16">
        <v>3</v>
      </c>
      <c r="H12" s="17" t="s">
        <v>5</v>
      </c>
      <c r="I12" s="13" t="s">
        <v>86</v>
      </c>
      <c r="J12" s="26">
        <f t="shared" si="1"/>
        <v>42</v>
      </c>
      <c r="K12" s="25">
        <v>42</v>
      </c>
      <c r="L12" s="25">
        <v>23</v>
      </c>
      <c r="M12" s="25">
        <v>5</v>
      </c>
      <c r="N12" s="25">
        <v>14</v>
      </c>
      <c r="O12" s="25">
        <v>4840</v>
      </c>
      <c r="P12" s="25">
        <v>46</v>
      </c>
      <c r="Q12" s="26" t="s">
        <v>85</v>
      </c>
      <c r="R12" s="26" t="s">
        <v>85</v>
      </c>
      <c r="S12" s="26" t="s">
        <v>85</v>
      </c>
      <c r="T12" s="26" t="s">
        <v>85</v>
      </c>
      <c r="U12" s="26" t="s">
        <v>85</v>
      </c>
      <c r="V12" s="26" t="s">
        <v>85</v>
      </c>
      <c r="W12" s="12"/>
      <c r="Y12" s="15" t="s">
        <v>86</v>
      </c>
    </row>
    <row r="13" spans="2:25" ht="22.5" customHeight="1">
      <c r="B13" s="203"/>
      <c r="D13" s="16">
        <v>3</v>
      </c>
      <c r="E13" s="17" t="s">
        <v>5</v>
      </c>
      <c r="F13" s="10" t="s">
        <v>6</v>
      </c>
      <c r="G13" s="16">
        <v>5</v>
      </c>
      <c r="H13" s="17" t="s">
        <v>5</v>
      </c>
      <c r="I13" s="13" t="s">
        <v>87</v>
      </c>
      <c r="J13" s="26">
        <f t="shared" si="1"/>
        <v>32</v>
      </c>
      <c r="K13" s="25">
        <v>32</v>
      </c>
      <c r="L13" s="25">
        <v>16</v>
      </c>
      <c r="M13" s="25">
        <v>10</v>
      </c>
      <c r="N13" s="25">
        <v>6</v>
      </c>
      <c r="O13" s="25">
        <v>10909</v>
      </c>
      <c r="P13" s="25">
        <v>44</v>
      </c>
      <c r="Q13" s="26" t="s">
        <v>85</v>
      </c>
      <c r="R13" s="26" t="s">
        <v>85</v>
      </c>
      <c r="S13" s="26" t="s">
        <v>85</v>
      </c>
      <c r="T13" s="26" t="s">
        <v>85</v>
      </c>
      <c r="U13" s="26" t="s">
        <v>85</v>
      </c>
      <c r="V13" s="26" t="s">
        <v>85</v>
      </c>
      <c r="W13" s="12"/>
      <c r="Y13" s="15" t="s">
        <v>87</v>
      </c>
    </row>
    <row r="14" spans="2:25" ht="22.5" customHeight="1">
      <c r="B14" s="203"/>
      <c r="D14" s="16">
        <v>5</v>
      </c>
      <c r="E14" s="17" t="s">
        <v>5</v>
      </c>
      <c r="F14" s="10" t="s">
        <v>6</v>
      </c>
      <c r="G14" s="16">
        <v>10</v>
      </c>
      <c r="H14" s="17" t="s">
        <v>5</v>
      </c>
      <c r="I14" s="13" t="s">
        <v>88</v>
      </c>
      <c r="J14" s="26">
        <f t="shared" si="1"/>
        <v>7</v>
      </c>
      <c r="K14" s="25">
        <v>7</v>
      </c>
      <c r="L14" s="26">
        <v>2</v>
      </c>
      <c r="M14" s="25">
        <v>3</v>
      </c>
      <c r="N14" s="26">
        <v>2</v>
      </c>
      <c r="O14" s="25">
        <v>3000</v>
      </c>
      <c r="P14" s="25">
        <v>10</v>
      </c>
      <c r="Q14" s="26" t="s">
        <v>85</v>
      </c>
      <c r="R14" s="26" t="s">
        <v>85</v>
      </c>
      <c r="S14" s="26" t="s">
        <v>85</v>
      </c>
      <c r="T14" s="26" t="s">
        <v>85</v>
      </c>
      <c r="U14" s="26" t="s">
        <v>85</v>
      </c>
      <c r="V14" s="26" t="s">
        <v>85</v>
      </c>
      <c r="W14" s="12"/>
      <c r="Y14" s="15" t="s">
        <v>88</v>
      </c>
    </row>
    <row r="15" spans="2:25" ht="22.5" customHeight="1">
      <c r="B15" s="203"/>
      <c r="D15" s="16">
        <v>10</v>
      </c>
      <c r="E15" s="17" t="s">
        <v>5</v>
      </c>
      <c r="F15" s="10" t="s">
        <v>6</v>
      </c>
      <c r="G15" s="16">
        <v>20</v>
      </c>
      <c r="H15" s="17" t="s">
        <v>5</v>
      </c>
      <c r="I15" s="13" t="s">
        <v>89</v>
      </c>
      <c r="J15" s="26" t="s">
        <v>83</v>
      </c>
      <c r="K15" s="26" t="s">
        <v>85</v>
      </c>
      <c r="L15" s="26" t="s">
        <v>85</v>
      </c>
      <c r="M15" s="26" t="s">
        <v>85</v>
      </c>
      <c r="N15" s="26" t="s">
        <v>85</v>
      </c>
      <c r="O15" s="26" t="s">
        <v>85</v>
      </c>
      <c r="P15" s="26" t="s">
        <v>85</v>
      </c>
      <c r="Q15" s="26" t="s">
        <v>85</v>
      </c>
      <c r="R15" s="26" t="s">
        <v>85</v>
      </c>
      <c r="S15" s="26" t="s">
        <v>85</v>
      </c>
      <c r="T15" s="26" t="s">
        <v>85</v>
      </c>
      <c r="U15" s="26" t="s">
        <v>85</v>
      </c>
      <c r="V15" s="26" t="s">
        <v>85</v>
      </c>
      <c r="W15" s="12"/>
      <c r="Y15" s="15" t="s">
        <v>89</v>
      </c>
    </row>
    <row r="16" spans="2:25" ht="22.5" customHeight="1">
      <c r="B16" s="203"/>
      <c r="D16" s="16">
        <v>20</v>
      </c>
      <c r="E16" s="17" t="s">
        <v>5</v>
      </c>
      <c r="F16" s="10" t="s">
        <v>6</v>
      </c>
      <c r="G16" s="16">
        <v>30</v>
      </c>
      <c r="H16" s="17" t="s">
        <v>5</v>
      </c>
      <c r="I16" s="13" t="s">
        <v>90</v>
      </c>
      <c r="J16" s="26">
        <f t="shared" si="1"/>
        <v>1</v>
      </c>
      <c r="K16" s="26" t="s">
        <v>85</v>
      </c>
      <c r="L16" s="26" t="s">
        <v>85</v>
      </c>
      <c r="M16" s="26" t="s">
        <v>85</v>
      </c>
      <c r="N16" s="26" t="s">
        <v>85</v>
      </c>
      <c r="O16" s="26" t="s">
        <v>85</v>
      </c>
      <c r="P16" s="26" t="s">
        <v>85</v>
      </c>
      <c r="Q16" s="26" t="s">
        <v>85</v>
      </c>
      <c r="R16" s="26" t="s">
        <v>85</v>
      </c>
      <c r="S16" s="26" t="s">
        <v>85</v>
      </c>
      <c r="T16" s="26">
        <v>1</v>
      </c>
      <c r="U16" s="26" t="s">
        <v>185</v>
      </c>
      <c r="V16" s="26">
        <v>11</v>
      </c>
      <c r="W16" s="12"/>
      <c r="Y16" s="15" t="s">
        <v>90</v>
      </c>
    </row>
    <row r="17" spans="2:25" ht="22.5" customHeight="1">
      <c r="B17" s="203"/>
      <c r="D17" s="16">
        <v>30</v>
      </c>
      <c r="E17" s="17" t="s">
        <v>5</v>
      </c>
      <c r="F17" s="10" t="s">
        <v>6</v>
      </c>
      <c r="G17" s="16">
        <v>50</v>
      </c>
      <c r="H17" s="17" t="s">
        <v>5</v>
      </c>
      <c r="I17" s="13" t="s">
        <v>91</v>
      </c>
      <c r="J17" s="26" t="s">
        <v>83</v>
      </c>
      <c r="K17" s="26" t="s">
        <v>85</v>
      </c>
      <c r="L17" s="26" t="s">
        <v>85</v>
      </c>
      <c r="M17" s="26" t="s">
        <v>85</v>
      </c>
      <c r="N17" s="26" t="s">
        <v>85</v>
      </c>
      <c r="O17" s="26" t="s">
        <v>85</v>
      </c>
      <c r="P17" s="26" t="s">
        <v>85</v>
      </c>
      <c r="Q17" s="26" t="s">
        <v>85</v>
      </c>
      <c r="R17" s="26" t="s">
        <v>85</v>
      </c>
      <c r="S17" s="26" t="s">
        <v>85</v>
      </c>
      <c r="T17" s="26" t="s">
        <v>85</v>
      </c>
      <c r="U17" s="26" t="s">
        <v>85</v>
      </c>
      <c r="V17" s="26" t="s">
        <v>85</v>
      </c>
      <c r="W17" s="12"/>
      <c r="Y17" s="15" t="s">
        <v>91</v>
      </c>
    </row>
    <row r="18" spans="2:25" ht="22.5" customHeight="1">
      <c r="B18" s="203"/>
      <c r="D18" s="16">
        <v>50</v>
      </c>
      <c r="E18" s="17" t="s">
        <v>5</v>
      </c>
      <c r="F18" s="10" t="s">
        <v>6</v>
      </c>
      <c r="G18" s="16">
        <v>100</v>
      </c>
      <c r="H18" s="17" t="s">
        <v>5</v>
      </c>
      <c r="I18" s="13" t="s">
        <v>92</v>
      </c>
      <c r="J18" s="26" t="s">
        <v>83</v>
      </c>
      <c r="K18" s="26" t="s">
        <v>85</v>
      </c>
      <c r="L18" s="26" t="s">
        <v>85</v>
      </c>
      <c r="M18" s="26" t="s">
        <v>85</v>
      </c>
      <c r="N18" s="26" t="s">
        <v>85</v>
      </c>
      <c r="O18" s="26" t="s">
        <v>85</v>
      </c>
      <c r="P18" s="26" t="s">
        <v>85</v>
      </c>
      <c r="Q18" s="26" t="s">
        <v>85</v>
      </c>
      <c r="R18" s="26" t="s">
        <v>85</v>
      </c>
      <c r="S18" s="26" t="s">
        <v>85</v>
      </c>
      <c r="T18" s="26" t="s">
        <v>85</v>
      </c>
      <c r="U18" s="26" t="s">
        <v>85</v>
      </c>
      <c r="V18" s="26" t="s">
        <v>85</v>
      </c>
      <c r="W18" s="12"/>
      <c r="Y18" s="15" t="s">
        <v>92</v>
      </c>
    </row>
    <row r="19" spans="2:25" ht="18" customHeight="1">
      <c r="B19" s="10"/>
      <c r="C19" s="10"/>
      <c r="D19" s="10"/>
      <c r="E19" s="10"/>
      <c r="F19" s="10"/>
      <c r="G19" s="10"/>
      <c r="H19" s="10"/>
      <c r="I19" s="11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2"/>
      <c r="Y19" s="10"/>
    </row>
    <row r="20" spans="2:25" ht="22.5" customHeight="1">
      <c r="B20" s="190" t="s">
        <v>7</v>
      </c>
      <c r="C20" s="190"/>
      <c r="D20" s="190"/>
      <c r="E20" s="190"/>
      <c r="F20" s="190"/>
      <c r="G20" s="190"/>
      <c r="H20" s="190"/>
      <c r="I20" s="13" t="s">
        <v>93</v>
      </c>
      <c r="J20" s="26" t="s">
        <v>83</v>
      </c>
      <c r="K20" s="26" t="s">
        <v>94</v>
      </c>
      <c r="L20" s="26" t="s">
        <v>94</v>
      </c>
      <c r="M20" s="26" t="s">
        <v>94</v>
      </c>
      <c r="N20" s="26" t="s">
        <v>94</v>
      </c>
      <c r="O20" s="26" t="s">
        <v>94</v>
      </c>
      <c r="P20" s="26" t="s">
        <v>94</v>
      </c>
      <c r="Q20" s="26" t="s">
        <v>94</v>
      </c>
      <c r="R20" s="26" t="s">
        <v>94</v>
      </c>
      <c r="S20" s="26" t="s">
        <v>94</v>
      </c>
      <c r="T20" s="26" t="s">
        <v>94</v>
      </c>
      <c r="U20" s="26" t="s">
        <v>94</v>
      </c>
      <c r="V20" s="26" t="s">
        <v>94</v>
      </c>
      <c r="W20" s="12"/>
      <c r="Y20" s="15" t="s">
        <v>93</v>
      </c>
    </row>
    <row r="21" spans="2:25" ht="22.5" customHeight="1">
      <c r="B21" s="190" t="s">
        <v>8</v>
      </c>
      <c r="C21" s="190"/>
      <c r="D21" s="190"/>
      <c r="E21" s="190"/>
      <c r="F21" s="190"/>
      <c r="G21" s="190"/>
      <c r="H21" s="190"/>
      <c r="I21" s="13" t="s">
        <v>95</v>
      </c>
      <c r="J21" s="26">
        <f t="shared" si="1"/>
        <v>4</v>
      </c>
      <c r="K21" s="25">
        <v>3</v>
      </c>
      <c r="L21" s="26">
        <v>2</v>
      </c>
      <c r="M21" s="25">
        <v>1</v>
      </c>
      <c r="N21" s="26" t="s">
        <v>42</v>
      </c>
      <c r="O21" s="25">
        <v>1200</v>
      </c>
      <c r="P21" s="25">
        <v>6</v>
      </c>
      <c r="Q21" s="26" t="s">
        <v>42</v>
      </c>
      <c r="R21" s="26" t="s">
        <v>42</v>
      </c>
      <c r="S21" s="26" t="s">
        <v>42</v>
      </c>
      <c r="T21" s="26">
        <v>1</v>
      </c>
      <c r="U21" s="26" t="s">
        <v>185</v>
      </c>
      <c r="V21" s="26">
        <v>4</v>
      </c>
      <c r="W21" s="12"/>
      <c r="Y21" s="15" t="s">
        <v>95</v>
      </c>
    </row>
    <row r="22" spans="1:25" ht="22.5" customHeight="1" thickBot="1">
      <c r="A22" s="27"/>
      <c r="B22" s="190" t="s">
        <v>9</v>
      </c>
      <c r="C22" s="190"/>
      <c r="D22" s="190"/>
      <c r="E22" s="190"/>
      <c r="F22" s="190"/>
      <c r="G22" s="190"/>
      <c r="H22" s="190"/>
      <c r="I22" s="13" t="s">
        <v>96</v>
      </c>
      <c r="J22" s="26" t="s">
        <v>83</v>
      </c>
      <c r="K22" s="26" t="s">
        <v>97</v>
      </c>
      <c r="L22" s="26" t="s">
        <v>97</v>
      </c>
      <c r="M22" s="26" t="s">
        <v>97</v>
      </c>
      <c r="N22" s="26" t="s">
        <v>97</v>
      </c>
      <c r="O22" s="26" t="s">
        <v>94</v>
      </c>
      <c r="P22" s="26" t="s">
        <v>94</v>
      </c>
      <c r="Q22" s="26" t="s">
        <v>97</v>
      </c>
      <c r="R22" s="26" t="s">
        <v>97</v>
      </c>
      <c r="S22" s="26" t="s">
        <v>97</v>
      </c>
      <c r="T22" s="26" t="s">
        <v>97</v>
      </c>
      <c r="U22" s="26" t="s">
        <v>97</v>
      </c>
      <c r="V22" s="26" t="s">
        <v>97</v>
      </c>
      <c r="W22" s="12"/>
      <c r="Y22" s="15" t="s">
        <v>96</v>
      </c>
    </row>
    <row r="23" spans="2:27" ht="22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28" t="s">
        <v>184</v>
      </c>
      <c r="W23" s="187"/>
      <c r="X23" s="187"/>
      <c r="Y23" s="187"/>
      <c r="Z23" s="187"/>
      <c r="AA23" s="187"/>
    </row>
    <row r="24" spans="23:27" ht="22.5" customHeight="1">
      <c r="W24" s="188" t="s">
        <v>98</v>
      </c>
      <c r="X24" s="189"/>
      <c r="Y24" s="189"/>
      <c r="Z24" s="189"/>
      <c r="AA24" s="189"/>
    </row>
    <row r="25" spans="23:27" ht="22.5" customHeight="1">
      <c r="W25" s="19"/>
      <c r="X25" s="20"/>
      <c r="Y25" s="20"/>
      <c r="Z25" s="20"/>
      <c r="AA25" s="20"/>
    </row>
    <row r="26" spans="2:27" ht="34.5" customHeight="1">
      <c r="B26" s="152" t="s">
        <v>304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14" t="s">
        <v>99</v>
      </c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22.5" customHeight="1" thickBot="1">
      <c r="A27" s="10"/>
      <c r="V27" s="146" t="s">
        <v>223</v>
      </c>
      <c r="W27" s="146"/>
      <c r="X27" s="146"/>
      <c r="Y27" s="146"/>
      <c r="Z27" s="146"/>
      <c r="AA27" s="146"/>
    </row>
    <row r="28" spans="1:28" ht="22.5" customHeight="1">
      <c r="A28" s="179" t="s">
        <v>10</v>
      </c>
      <c r="B28" s="179"/>
      <c r="C28" s="179"/>
      <c r="D28" s="179"/>
      <c r="E28" s="179"/>
      <c r="F28" s="179"/>
      <c r="G28" s="179"/>
      <c r="H28" s="179"/>
      <c r="I28" s="179"/>
      <c r="J28" s="122" t="s">
        <v>209</v>
      </c>
      <c r="K28" s="122"/>
      <c r="L28" s="122"/>
      <c r="M28" s="122"/>
      <c r="N28" s="122"/>
      <c r="O28" s="183" t="s">
        <v>213</v>
      </c>
      <c r="P28" s="184"/>
      <c r="Q28" s="184"/>
      <c r="R28" s="184"/>
      <c r="S28" s="185"/>
      <c r="T28" s="122" t="s">
        <v>210</v>
      </c>
      <c r="U28" s="122"/>
      <c r="V28" s="122"/>
      <c r="W28" s="122"/>
      <c r="X28" s="122"/>
      <c r="Y28" s="122"/>
      <c r="Z28" s="122"/>
      <c r="AA28" s="158"/>
      <c r="AB28" s="10"/>
    </row>
    <row r="29" spans="1:28" ht="22.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1" t="s">
        <v>205</v>
      </c>
      <c r="K29" s="182"/>
      <c r="L29" s="77" t="s">
        <v>206</v>
      </c>
      <c r="M29" s="77" t="s">
        <v>207</v>
      </c>
      <c r="N29" s="77" t="s">
        <v>208</v>
      </c>
      <c r="O29" s="181" t="s">
        <v>205</v>
      </c>
      <c r="P29" s="182"/>
      <c r="Q29" s="77" t="s">
        <v>206</v>
      </c>
      <c r="R29" s="77" t="s">
        <v>207</v>
      </c>
      <c r="S29" s="77" t="s">
        <v>208</v>
      </c>
      <c r="T29" s="181" t="s">
        <v>205</v>
      </c>
      <c r="U29" s="182"/>
      <c r="V29" s="77" t="s">
        <v>206</v>
      </c>
      <c r="W29" s="176" t="s">
        <v>207</v>
      </c>
      <c r="X29" s="176"/>
      <c r="Y29" s="176"/>
      <c r="Z29" s="176" t="s">
        <v>208</v>
      </c>
      <c r="AA29" s="177"/>
      <c r="AB29" s="10"/>
    </row>
    <row r="30" spans="1:27" ht="22.5" customHeight="1">
      <c r="A30" s="190" t="s">
        <v>187</v>
      </c>
      <c r="B30" s="190"/>
      <c r="C30" s="190"/>
      <c r="D30" s="16" t="s">
        <v>193</v>
      </c>
      <c r="E30" s="198" t="s">
        <v>192</v>
      </c>
      <c r="F30" s="198"/>
      <c r="G30" s="196" t="s">
        <v>188</v>
      </c>
      <c r="H30" s="196"/>
      <c r="I30" s="197"/>
      <c r="J30" s="171">
        <v>108</v>
      </c>
      <c r="K30" s="172"/>
      <c r="L30" s="57">
        <v>3</v>
      </c>
      <c r="M30" s="57">
        <v>22</v>
      </c>
      <c r="N30" s="57">
        <v>83</v>
      </c>
      <c r="O30" s="171">
        <f>SUM(Q30:S30)</f>
        <v>108</v>
      </c>
      <c r="P30" s="172"/>
      <c r="Q30" s="28">
        <v>3</v>
      </c>
      <c r="R30" s="28">
        <v>22</v>
      </c>
      <c r="S30" s="74">
        <v>83</v>
      </c>
      <c r="T30" s="167" t="s">
        <v>211</v>
      </c>
      <c r="U30" s="168"/>
      <c r="V30" s="28" t="s">
        <v>211</v>
      </c>
      <c r="W30" s="178" t="s">
        <v>211</v>
      </c>
      <c r="X30" s="178"/>
      <c r="Y30" s="178"/>
      <c r="Z30" s="178" t="s">
        <v>212</v>
      </c>
      <c r="AA30" s="178"/>
    </row>
    <row r="31" spans="1:27" s="9" customFormat="1" ht="22.5" customHeight="1">
      <c r="A31" s="59"/>
      <c r="B31" s="59"/>
      <c r="C31" s="59"/>
      <c r="D31" s="60" t="s">
        <v>164</v>
      </c>
      <c r="E31" s="199" t="s">
        <v>200</v>
      </c>
      <c r="F31" s="199"/>
      <c r="G31" s="75"/>
      <c r="H31" s="59"/>
      <c r="I31" s="59"/>
      <c r="J31" s="173">
        <v>126</v>
      </c>
      <c r="K31" s="174"/>
      <c r="L31" s="68">
        <v>4</v>
      </c>
      <c r="M31" s="68">
        <v>15</v>
      </c>
      <c r="N31" s="68">
        <v>107</v>
      </c>
      <c r="O31" s="173">
        <f>SUM(Q31:S31)</f>
        <v>120</v>
      </c>
      <c r="P31" s="174"/>
      <c r="Q31" s="55">
        <v>4</v>
      </c>
      <c r="R31" s="55">
        <v>15</v>
      </c>
      <c r="S31" s="76">
        <v>101</v>
      </c>
      <c r="T31" s="173">
        <f>SUM(V31:AA31)</f>
        <v>6</v>
      </c>
      <c r="U31" s="174"/>
      <c r="V31" s="55" t="s">
        <v>212</v>
      </c>
      <c r="W31" s="138" t="s">
        <v>212</v>
      </c>
      <c r="X31" s="138"/>
      <c r="Y31" s="138"/>
      <c r="Z31" s="186">
        <v>6</v>
      </c>
      <c r="AA31" s="186"/>
    </row>
    <row r="32" spans="2:27" ht="18" customHeight="1">
      <c r="B32" s="10"/>
      <c r="C32" s="10"/>
      <c r="D32" s="10"/>
      <c r="E32" s="10"/>
      <c r="F32" s="10"/>
      <c r="G32" s="10"/>
      <c r="H32" s="10"/>
      <c r="I32" s="11"/>
      <c r="J32" s="169"/>
      <c r="K32" s="170"/>
      <c r="L32" s="33"/>
      <c r="M32" s="33"/>
      <c r="N32" s="33"/>
      <c r="O32" s="167"/>
      <c r="P32" s="168"/>
      <c r="Q32" s="56"/>
      <c r="R32" s="56"/>
      <c r="S32" s="33"/>
      <c r="T32" s="167"/>
      <c r="U32" s="168"/>
      <c r="V32" s="28"/>
      <c r="W32" s="146"/>
      <c r="X32" s="146"/>
      <c r="Y32" s="146"/>
      <c r="Z32" s="175"/>
      <c r="AA32" s="175"/>
    </row>
    <row r="33" spans="2:27" ht="22.5" customHeight="1">
      <c r="B33" s="190" t="s">
        <v>100</v>
      </c>
      <c r="C33" s="190"/>
      <c r="D33" s="190"/>
      <c r="E33" s="190"/>
      <c r="F33" s="190"/>
      <c r="G33" s="190"/>
      <c r="H33" s="190"/>
      <c r="I33" s="13"/>
      <c r="J33" s="169" t="str">
        <f>IF((SUM(M33:P33))=0,"－",(SUM(M33:P33)))</f>
        <v>－</v>
      </c>
      <c r="K33" s="170"/>
      <c r="L33" s="33" t="s">
        <v>12</v>
      </c>
      <c r="M33" s="33" t="s">
        <v>12</v>
      </c>
      <c r="N33" s="33" t="s">
        <v>12</v>
      </c>
      <c r="O33" s="167" t="s">
        <v>211</v>
      </c>
      <c r="P33" s="168"/>
      <c r="Q33" s="33" t="s">
        <v>12</v>
      </c>
      <c r="R33" s="33" t="s">
        <v>12</v>
      </c>
      <c r="S33" s="33" t="s">
        <v>12</v>
      </c>
      <c r="T33" s="167" t="s">
        <v>211</v>
      </c>
      <c r="U33" s="168"/>
      <c r="V33" s="28" t="s">
        <v>211</v>
      </c>
      <c r="W33" s="146" t="s">
        <v>211</v>
      </c>
      <c r="X33" s="146"/>
      <c r="Y33" s="146"/>
      <c r="Z33" s="146" t="s">
        <v>212</v>
      </c>
      <c r="AA33" s="146"/>
    </row>
    <row r="34" spans="4:27" ht="22.5" customHeight="1">
      <c r="D34" s="190" t="s">
        <v>2</v>
      </c>
      <c r="E34" s="190"/>
      <c r="F34" s="190"/>
      <c r="G34" s="190"/>
      <c r="H34" s="190"/>
      <c r="I34" s="13"/>
      <c r="J34" s="169" t="str">
        <f aca="true" t="shared" si="2" ref="J34:J42">IF((SUM(M34:P34))=0,"－",(SUM(M34:P34)))</f>
        <v>－</v>
      </c>
      <c r="K34" s="170"/>
      <c r="L34" s="33" t="s">
        <v>12</v>
      </c>
      <c r="M34" s="33" t="s">
        <v>12</v>
      </c>
      <c r="N34" s="33" t="s">
        <v>12</v>
      </c>
      <c r="O34" s="167" t="s">
        <v>211</v>
      </c>
      <c r="P34" s="168"/>
      <c r="Q34" s="33" t="s">
        <v>12</v>
      </c>
      <c r="R34" s="33" t="s">
        <v>12</v>
      </c>
      <c r="S34" s="33" t="s">
        <v>12</v>
      </c>
      <c r="T34" s="167" t="s">
        <v>211</v>
      </c>
      <c r="U34" s="168"/>
      <c r="V34" s="28" t="s">
        <v>211</v>
      </c>
      <c r="W34" s="146" t="s">
        <v>211</v>
      </c>
      <c r="X34" s="146"/>
      <c r="Y34" s="146"/>
      <c r="Z34" s="146" t="s">
        <v>212</v>
      </c>
      <c r="AA34" s="146"/>
    </row>
    <row r="35" spans="2:27" ht="22.5" customHeight="1">
      <c r="B35" s="203" t="s">
        <v>1</v>
      </c>
      <c r="D35" s="16">
        <v>1</v>
      </c>
      <c r="E35" s="17" t="s">
        <v>3</v>
      </c>
      <c r="F35" s="190" t="s">
        <v>4</v>
      </c>
      <c r="G35" s="190"/>
      <c r="H35" s="190"/>
      <c r="I35" s="13"/>
      <c r="J35" s="169">
        <v>8</v>
      </c>
      <c r="K35" s="170"/>
      <c r="L35" s="33" t="s">
        <v>12</v>
      </c>
      <c r="M35" s="33">
        <v>2</v>
      </c>
      <c r="N35" s="33">
        <v>6</v>
      </c>
      <c r="O35" s="169">
        <f>SUM(Q35:S35)</f>
        <v>8</v>
      </c>
      <c r="P35" s="170"/>
      <c r="Q35" s="33" t="s">
        <v>12</v>
      </c>
      <c r="R35" s="25">
        <v>2</v>
      </c>
      <c r="S35" s="33">
        <v>6</v>
      </c>
      <c r="T35" s="167" t="s">
        <v>211</v>
      </c>
      <c r="U35" s="168"/>
      <c r="V35" s="28" t="s">
        <v>211</v>
      </c>
      <c r="W35" s="146" t="s">
        <v>211</v>
      </c>
      <c r="X35" s="146"/>
      <c r="Y35" s="146"/>
      <c r="Z35" s="146" t="s">
        <v>212</v>
      </c>
      <c r="AA35" s="146"/>
    </row>
    <row r="36" spans="2:27" ht="22.5" customHeight="1">
      <c r="B36" s="203"/>
      <c r="D36" s="16">
        <v>1</v>
      </c>
      <c r="E36" s="17" t="s">
        <v>5</v>
      </c>
      <c r="F36" s="10" t="s">
        <v>6</v>
      </c>
      <c r="G36" s="16">
        <v>3</v>
      </c>
      <c r="H36" s="17" t="s">
        <v>5</v>
      </c>
      <c r="I36" s="13"/>
      <c r="J36" s="169">
        <v>52</v>
      </c>
      <c r="K36" s="170"/>
      <c r="L36" s="33">
        <v>3</v>
      </c>
      <c r="M36" s="33">
        <v>5</v>
      </c>
      <c r="N36" s="33">
        <v>44</v>
      </c>
      <c r="O36" s="169">
        <f>SUM(Q36:S36)</f>
        <v>52</v>
      </c>
      <c r="P36" s="170"/>
      <c r="Q36" s="25">
        <v>3</v>
      </c>
      <c r="R36" s="25">
        <v>5</v>
      </c>
      <c r="S36" s="33">
        <v>44</v>
      </c>
      <c r="T36" s="167" t="s">
        <v>211</v>
      </c>
      <c r="U36" s="168"/>
      <c r="V36" s="28" t="s">
        <v>211</v>
      </c>
      <c r="W36" s="146" t="s">
        <v>211</v>
      </c>
      <c r="X36" s="146"/>
      <c r="Y36" s="146"/>
      <c r="Z36" s="146" t="s">
        <v>212</v>
      </c>
      <c r="AA36" s="146"/>
    </row>
    <row r="37" spans="2:27" ht="22.5" customHeight="1">
      <c r="B37" s="203"/>
      <c r="D37" s="16">
        <v>3</v>
      </c>
      <c r="E37" s="17" t="s">
        <v>5</v>
      </c>
      <c r="F37" s="10" t="s">
        <v>6</v>
      </c>
      <c r="G37" s="16">
        <v>5</v>
      </c>
      <c r="H37" s="17" t="s">
        <v>5</v>
      </c>
      <c r="I37" s="13"/>
      <c r="J37" s="169">
        <v>43</v>
      </c>
      <c r="K37" s="170"/>
      <c r="L37" s="33">
        <v>1</v>
      </c>
      <c r="M37" s="33">
        <v>7</v>
      </c>
      <c r="N37" s="33">
        <v>35</v>
      </c>
      <c r="O37" s="169">
        <f>SUM(Q37:S37)</f>
        <v>43</v>
      </c>
      <c r="P37" s="170"/>
      <c r="Q37" s="25">
        <v>1</v>
      </c>
      <c r="R37" s="25">
        <v>7</v>
      </c>
      <c r="S37" s="33">
        <v>35</v>
      </c>
      <c r="T37" s="167" t="s">
        <v>211</v>
      </c>
      <c r="U37" s="168"/>
      <c r="V37" s="28" t="s">
        <v>211</v>
      </c>
      <c r="W37" s="146" t="s">
        <v>211</v>
      </c>
      <c r="X37" s="146"/>
      <c r="Y37" s="146"/>
      <c r="Z37" s="146" t="s">
        <v>212</v>
      </c>
      <c r="AA37" s="146"/>
    </row>
    <row r="38" spans="2:27" ht="22.5" customHeight="1">
      <c r="B38" s="203"/>
      <c r="D38" s="16">
        <v>5</v>
      </c>
      <c r="E38" s="17" t="s">
        <v>5</v>
      </c>
      <c r="F38" s="10" t="s">
        <v>6</v>
      </c>
      <c r="G38" s="16">
        <v>10</v>
      </c>
      <c r="H38" s="17" t="s">
        <v>5</v>
      </c>
      <c r="I38" s="13"/>
      <c r="J38" s="169">
        <v>13</v>
      </c>
      <c r="K38" s="170"/>
      <c r="L38" s="33" t="s">
        <v>12</v>
      </c>
      <c r="M38" s="33">
        <v>1</v>
      </c>
      <c r="N38" s="33">
        <v>12</v>
      </c>
      <c r="O38" s="169">
        <f>SUM(Q38:S38)</f>
        <v>13</v>
      </c>
      <c r="P38" s="170"/>
      <c r="Q38" s="33" t="s">
        <v>12</v>
      </c>
      <c r="R38" s="25">
        <v>1</v>
      </c>
      <c r="S38" s="33">
        <v>12</v>
      </c>
      <c r="T38" s="167" t="s">
        <v>211</v>
      </c>
      <c r="U38" s="168"/>
      <c r="V38" s="28" t="s">
        <v>211</v>
      </c>
      <c r="W38" s="146" t="s">
        <v>211</v>
      </c>
      <c r="X38" s="146"/>
      <c r="Y38" s="146"/>
      <c r="Z38" s="146" t="s">
        <v>212</v>
      </c>
      <c r="AA38" s="146"/>
    </row>
    <row r="39" spans="2:27" ht="22.5" customHeight="1">
      <c r="B39" s="203"/>
      <c r="D39" s="16">
        <v>10</v>
      </c>
      <c r="E39" s="17" t="s">
        <v>5</v>
      </c>
      <c r="F39" s="10" t="s">
        <v>6</v>
      </c>
      <c r="G39" s="16">
        <v>20</v>
      </c>
      <c r="H39" s="17" t="s">
        <v>5</v>
      </c>
      <c r="I39" s="13"/>
      <c r="J39" s="169" t="str">
        <f t="shared" si="2"/>
        <v>－</v>
      </c>
      <c r="K39" s="170"/>
      <c r="L39" s="33" t="s">
        <v>12</v>
      </c>
      <c r="M39" s="33" t="s">
        <v>12</v>
      </c>
      <c r="N39" s="33" t="s">
        <v>12</v>
      </c>
      <c r="O39" s="169" t="s">
        <v>212</v>
      </c>
      <c r="P39" s="170"/>
      <c r="Q39" s="33" t="s">
        <v>12</v>
      </c>
      <c r="R39" s="33" t="s">
        <v>12</v>
      </c>
      <c r="S39" s="33" t="s">
        <v>12</v>
      </c>
      <c r="T39" s="167" t="s">
        <v>211</v>
      </c>
      <c r="U39" s="168"/>
      <c r="V39" s="28" t="s">
        <v>211</v>
      </c>
      <c r="W39" s="146" t="s">
        <v>211</v>
      </c>
      <c r="X39" s="146"/>
      <c r="Y39" s="146"/>
      <c r="Z39" s="146" t="s">
        <v>212</v>
      </c>
      <c r="AA39" s="146"/>
    </row>
    <row r="40" spans="2:27" ht="22.5" customHeight="1">
      <c r="B40" s="203"/>
      <c r="D40" s="16">
        <v>20</v>
      </c>
      <c r="E40" s="17" t="s">
        <v>5</v>
      </c>
      <c r="F40" s="10" t="s">
        <v>6</v>
      </c>
      <c r="G40" s="16">
        <v>30</v>
      </c>
      <c r="H40" s="17" t="s">
        <v>5</v>
      </c>
      <c r="I40" s="13"/>
      <c r="J40" s="169">
        <f t="shared" si="2"/>
        <v>4</v>
      </c>
      <c r="K40" s="170"/>
      <c r="L40" s="33" t="s">
        <v>12</v>
      </c>
      <c r="M40" s="33" t="s">
        <v>12</v>
      </c>
      <c r="N40" s="33">
        <v>4</v>
      </c>
      <c r="O40" s="169" t="s">
        <v>212</v>
      </c>
      <c r="P40" s="170"/>
      <c r="Q40" s="33" t="s">
        <v>12</v>
      </c>
      <c r="R40" s="33" t="s">
        <v>12</v>
      </c>
      <c r="S40" s="33" t="s">
        <v>12</v>
      </c>
      <c r="T40" s="169">
        <f>SUM(V40:AA40)</f>
        <v>4</v>
      </c>
      <c r="U40" s="170"/>
      <c r="V40" s="28" t="s">
        <v>211</v>
      </c>
      <c r="W40" s="146" t="s">
        <v>211</v>
      </c>
      <c r="X40" s="146"/>
      <c r="Y40" s="146"/>
      <c r="Z40" s="175">
        <v>4</v>
      </c>
      <c r="AA40" s="175"/>
    </row>
    <row r="41" spans="2:27" ht="22.5" customHeight="1">
      <c r="B41" s="203"/>
      <c r="D41" s="16">
        <v>30</v>
      </c>
      <c r="E41" s="17" t="s">
        <v>5</v>
      </c>
      <c r="F41" s="10" t="s">
        <v>6</v>
      </c>
      <c r="G41" s="16">
        <v>50</v>
      </c>
      <c r="H41" s="17" t="s">
        <v>5</v>
      </c>
      <c r="I41" s="13"/>
      <c r="J41" s="169" t="str">
        <f>IF((SUM(M41:P41))=0,"－",(SUM(M41:P41)))</f>
        <v>－</v>
      </c>
      <c r="K41" s="170"/>
      <c r="L41" s="33" t="s">
        <v>12</v>
      </c>
      <c r="M41" s="33" t="s">
        <v>12</v>
      </c>
      <c r="N41" s="33" t="s">
        <v>12</v>
      </c>
      <c r="O41" s="169" t="s">
        <v>212</v>
      </c>
      <c r="P41" s="170"/>
      <c r="Q41" s="33" t="s">
        <v>12</v>
      </c>
      <c r="R41" s="33" t="s">
        <v>12</v>
      </c>
      <c r="S41" s="33" t="s">
        <v>12</v>
      </c>
      <c r="T41" s="169" t="s">
        <v>212</v>
      </c>
      <c r="U41" s="170"/>
      <c r="V41" s="28" t="s">
        <v>211</v>
      </c>
      <c r="W41" s="146" t="s">
        <v>211</v>
      </c>
      <c r="X41" s="146"/>
      <c r="Y41" s="146"/>
      <c r="Z41" s="146" t="s">
        <v>212</v>
      </c>
      <c r="AA41" s="146"/>
    </row>
    <row r="42" spans="2:27" ht="22.5" customHeight="1">
      <c r="B42" s="203"/>
      <c r="D42" s="16">
        <v>50</v>
      </c>
      <c r="E42" s="17" t="s">
        <v>5</v>
      </c>
      <c r="F42" s="10" t="s">
        <v>6</v>
      </c>
      <c r="G42" s="16">
        <v>100</v>
      </c>
      <c r="H42" s="17" t="s">
        <v>5</v>
      </c>
      <c r="I42" s="13"/>
      <c r="J42" s="169" t="str">
        <f t="shared" si="2"/>
        <v>－</v>
      </c>
      <c r="K42" s="170"/>
      <c r="L42" s="33" t="s">
        <v>12</v>
      </c>
      <c r="M42" s="33" t="s">
        <v>12</v>
      </c>
      <c r="N42" s="33" t="s">
        <v>12</v>
      </c>
      <c r="O42" s="169" t="s">
        <v>212</v>
      </c>
      <c r="P42" s="170"/>
      <c r="Q42" s="33" t="s">
        <v>12</v>
      </c>
      <c r="R42" s="33" t="s">
        <v>12</v>
      </c>
      <c r="S42" s="33" t="s">
        <v>12</v>
      </c>
      <c r="T42" s="169" t="s">
        <v>212</v>
      </c>
      <c r="U42" s="170"/>
      <c r="V42" s="28" t="s">
        <v>211</v>
      </c>
      <c r="W42" s="146" t="s">
        <v>211</v>
      </c>
      <c r="X42" s="146"/>
      <c r="Y42" s="146"/>
      <c r="Z42" s="146" t="s">
        <v>212</v>
      </c>
      <c r="AA42" s="146"/>
    </row>
    <row r="43" spans="2:27" ht="18" customHeight="1">
      <c r="B43" s="10"/>
      <c r="C43" s="10"/>
      <c r="D43" s="10"/>
      <c r="E43" s="10"/>
      <c r="F43" s="10"/>
      <c r="G43" s="10"/>
      <c r="H43" s="10"/>
      <c r="I43" s="11"/>
      <c r="J43" s="169"/>
      <c r="K43" s="170"/>
      <c r="L43" s="33" t="s">
        <v>12</v>
      </c>
      <c r="M43" s="33" t="s">
        <v>12</v>
      </c>
      <c r="N43" s="33" t="s">
        <v>12</v>
      </c>
      <c r="O43" s="169" t="s">
        <v>212</v>
      </c>
      <c r="P43" s="170"/>
      <c r="Q43" s="33" t="s">
        <v>12</v>
      </c>
      <c r="R43" s="33" t="s">
        <v>12</v>
      </c>
      <c r="S43" s="33" t="s">
        <v>12</v>
      </c>
      <c r="T43" s="169" t="s">
        <v>212</v>
      </c>
      <c r="U43" s="170"/>
      <c r="V43" s="28" t="s">
        <v>211</v>
      </c>
      <c r="W43" s="146" t="s">
        <v>211</v>
      </c>
      <c r="X43" s="146"/>
      <c r="Y43" s="146"/>
      <c r="Z43" s="146" t="s">
        <v>212</v>
      </c>
      <c r="AA43" s="146"/>
    </row>
    <row r="44" spans="2:27" ht="22.5" customHeight="1">
      <c r="B44" s="190" t="s">
        <v>101</v>
      </c>
      <c r="C44" s="190"/>
      <c r="D44" s="190"/>
      <c r="E44" s="190"/>
      <c r="F44" s="190"/>
      <c r="G44" s="190"/>
      <c r="H44" s="190"/>
      <c r="I44" s="13"/>
      <c r="J44" s="169" t="str">
        <f>IF((SUM(M44:P44))=0,"－",(SUM(M44:P44)))</f>
        <v>－</v>
      </c>
      <c r="K44" s="170"/>
      <c r="L44" s="33" t="s">
        <v>12</v>
      </c>
      <c r="M44" s="33" t="s">
        <v>12</v>
      </c>
      <c r="N44" s="33" t="s">
        <v>12</v>
      </c>
      <c r="O44" s="169" t="s">
        <v>212</v>
      </c>
      <c r="P44" s="170"/>
      <c r="Q44" s="33" t="s">
        <v>12</v>
      </c>
      <c r="R44" s="33" t="s">
        <v>12</v>
      </c>
      <c r="S44" s="33" t="s">
        <v>12</v>
      </c>
      <c r="T44" s="169" t="s">
        <v>212</v>
      </c>
      <c r="U44" s="170"/>
      <c r="V44" s="28" t="s">
        <v>211</v>
      </c>
      <c r="W44" s="146" t="s">
        <v>211</v>
      </c>
      <c r="X44" s="146"/>
      <c r="Y44" s="146"/>
      <c r="Z44" s="146" t="s">
        <v>212</v>
      </c>
      <c r="AA44" s="146"/>
    </row>
    <row r="45" spans="2:27" ht="22.5" customHeight="1">
      <c r="B45" s="190" t="s">
        <v>102</v>
      </c>
      <c r="C45" s="190"/>
      <c r="D45" s="190"/>
      <c r="E45" s="190"/>
      <c r="F45" s="190"/>
      <c r="G45" s="190"/>
      <c r="H45" s="190"/>
      <c r="I45" s="13"/>
      <c r="J45" s="169">
        <v>6</v>
      </c>
      <c r="K45" s="170"/>
      <c r="L45" s="33" t="s">
        <v>12</v>
      </c>
      <c r="M45" s="33" t="s">
        <v>12</v>
      </c>
      <c r="N45" s="33">
        <v>6</v>
      </c>
      <c r="O45" s="169">
        <f>SUM(Q45:S45)</f>
        <v>4</v>
      </c>
      <c r="P45" s="170"/>
      <c r="Q45" s="33" t="s">
        <v>12</v>
      </c>
      <c r="R45" s="33" t="s">
        <v>12</v>
      </c>
      <c r="S45" s="33">
        <v>4</v>
      </c>
      <c r="T45" s="169">
        <f>SUM(V45:AA45)</f>
        <v>2</v>
      </c>
      <c r="U45" s="170"/>
      <c r="V45" s="28" t="s">
        <v>211</v>
      </c>
      <c r="W45" s="146" t="s">
        <v>211</v>
      </c>
      <c r="X45" s="146"/>
      <c r="Y45" s="146"/>
      <c r="Z45" s="175">
        <v>2</v>
      </c>
      <c r="AA45" s="175"/>
    </row>
    <row r="46" spans="1:27" ht="22.5" customHeight="1" thickBot="1">
      <c r="A46" s="27"/>
      <c r="B46" s="190" t="s">
        <v>9</v>
      </c>
      <c r="C46" s="190"/>
      <c r="D46" s="190"/>
      <c r="E46" s="190"/>
      <c r="F46" s="190"/>
      <c r="G46" s="190"/>
      <c r="H46" s="190"/>
      <c r="I46" s="13"/>
      <c r="J46" s="191" t="str">
        <f>IF((SUM(M46:P46))=0,"－",(SUM(M46:P46)))</f>
        <v>－</v>
      </c>
      <c r="K46" s="192"/>
      <c r="L46" s="33" t="s">
        <v>12</v>
      </c>
      <c r="M46" s="33" t="s">
        <v>12</v>
      </c>
      <c r="N46" s="33" t="s">
        <v>12</v>
      </c>
      <c r="O46" s="167" t="s">
        <v>211</v>
      </c>
      <c r="P46" s="168"/>
      <c r="Q46" s="33" t="s">
        <v>12</v>
      </c>
      <c r="R46" s="33" t="s">
        <v>12</v>
      </c>
      <c r="S46" s="33" t="s">
        <v>12</v>
      </c>
      <c r="T46" s="167" t="s">
        <v>211</v>
      </c>
      <c r="U46" s="168"/>
      <c r="V46" s="28" t="s">
        <v>211</v>
      </c>
      <c r="W46" s="154" t="s">
        <v>211</v>
      </c>
      <c r="X46" s="154"/>
      <c r="Y46" s="154"/>
      <c r="Z46" s="154" t="s">
        <v>212</v>
      </c>
      <c r="AA46" s="154"/>
    </row>
    <row r="47" spans="2:27" ht="22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28" t="s">
        <v>184</v>
      </c>
      <c r="W47" s="187"/>
      <c r="X47" s="187"/>
      <c r="Y47" s="187"/>
      <c r="Z47" s="187"/>
      <c r="AA47" s="187"/>
    </row>
    <row r="48" spans="23:27" ht="22.5" customHeight="1">
      <c r="W48" s="188" t="s">
        <v>98</v>
      </c>
      <c r="X48" s="189"/>
      <c r="Y48" s="189"/>
      <c r="Z48" s="189"/>
      <c r="AA48" s="189"/>
    </row>
  </sheetData>
  <sheetProtection/>
  <mergeCells count="138">
    <mergeCell ref="G8:H8"/>
    <mergeCell ref="B11:B18"/>
    <mergeCell ref="B35:B42"/>
    <mergeCell ref="A30:C30"/>
    <mergeCell ref="E30:F30"/>
    <mergeCell ref="E31:F31"/>
    <mergeCell ref="F11:H11"/>
    <mergeCell ref="F35:H35"/>
    <mergeCell ref="G30:I30"/>
    <mergeCell ref="D10:H10"/>
    <mergeCell ref="V27:AA27"/>
    <mergeCell ref="B20:H20"/>
    <mergeCell ref="B21:H21"/>
    <mergeCell ref="B22:H22"/>
    <mergeCell ref="W24:AA24"/>
    <mergeCell ref="V23:AA23"/>
    <mergeCell ref="B26:P26"/>
    <mergeCell ref="Q26:AA26"/>
    <mergeCell ref="A6:C6"/>
    <mergeCell ref="E7:F7"/>
    <mergeCell ref="M4:N4"/>
    <mergeCell ref="K3:P3"/>
    <mergeCell ref="J3:J5"/>
    <mergeCell ref="L4:L5"/>
    <mergeCell ref="B1:P1"/>
    <mergeCell ref="Q1:AA1"/>
    <mergeCell ref="W6:X6"/>
    <mergeCell ref="W3:AA5"/>
    <mergeCell ref="Q4:Q5"/>
    <mergeCell ref="T4:T5"/>
    <mergeCell ref="Q3:S3"/>
    <mergeCell ref="G6:I6"/>
    <mergeCell ref="V2:AA2"/>
    <mergeCell ref="E6:F6"/>
    <mergeCell ref="T3:V3"/>
    <mergeCell ref="B33:H33"/>
    <mergeCell ref="O30:P30"/>
    <mergeCell ref="O31:P31"/>
    <mergeCell ref="O29:P29"/>
    <mergeCell ref="T31:U31"/>
    <mergeCell ref="T32:U32"/>
    <mergeCell ref="T33:U33"/>
    <mergeCell ref="A3:I5"/>
    <mergeCell ref="B9:H9"/>
    <mergeCell ref="D34:H34"/>
    <mergeCell ref="B44:H44"/>
    <mergeCell ref="O39:P39"/>
    <mergeCell ref="J38:K38"/>
    <mergeCell ref="J39:K39"/>
    <mergeCell ref="O37:P37"/>
    <mergeCell ref="O38:P38"/>
    <mergeCell ref="J37:K37"/>
    <mergeCell ref="O43:P43"/>
    <mergeCell ref="O42:P42"/>
    <mergeCell ref="B45:H45"/>
    <mergeCell ref="B46:H46"/>
    <mergeCell ref="O41:P41"/>
    <mergeCell ref="O40:P40"/>
    <mergeCell ref="J40:K40"/>
    <mergeCell ref="J41:K41"/>
    <mergeCell ref="J44:K44"/>
    <mergeCell ref="O45:P45"/>
    <mergeCell ref="O44:P44"/>
    <mergeCell ref="J46:K46"/>
    <mergeCell ref="V47:AA47"/>
    <mergeCell ref="W48:AA48"/>
    <mergeCell ref="T39:U39"/>
    <mergeCell ref="T40:U40"/>
    <mergeCell ref="T41:U41"/>
    <mergeCell ref="T42:U42"/>
    <mergeCell ref="T43:U43"/>
    <mergeCell ref="T44:U44"/>
    <mergeCell ref="T45:U45"/>
    <mergeCell ref="Z32:AA32"/>
    <mergeCell ref="T34:U34"/>
    <mergeCell ref="W34:Y34"/>
    <mergeCell ref="W33:Y33"/>
    <mergeCell ref="Z33:AA33"/>
    <mergeCell ref="T35:U35"/>
    <mergeCell ref="A28:I29"/>
    <mergeCell ref="J29:K29"/>
    <mergeCell ref="T29:U29"/>
    <mergeCell ref="J28:N28"/>
    <mergeCell ref="O28:S28"/>
    <mergeCell ref="W29:Y29"/>
    <mergeCell ref="Z43:AA43"/>
    <mergeCell ref="Z29:AA29"/>
    <mergeCell ref="T28:AA28"/>
    <mergeCell ref="T30:U30"/>
    <mergeCell ref="Z30:AA30"/>
    <mergeCell ref="W30:Y30"/>
    <mergeCell ref="T36:U36"/>
    <mergeCell ref="W31:Y31"/>
    <mergeCell ref="Z31:AA31"/>
    <mergeCell ref="W32:Y32"/>
    <mergeCell ref="Z34:AA34"/>
    <mergeCell ref="W38:Y38"/>
    <mergeCell ref="Z38:AA38"/>
    <mergeCell ref="W35:Y35"/>
    <mergeCell ref="Z35:AA35"/>
    <mergeCell ref="W36:Y36"/>
    <mergeCell ref="Z36:AA36"/>
    <mergeCell ref="W39:Y39"/>
    <mergeCell ref="Z39:AA39"/>
    <mergeCell ref="W40:Y40"/>
    <mergeCell ref="Z37:AA37"/>
    <mergeCell ref="W46:Y46"/>
    <mergeCell ref="Z46:AA46"/>
    <mergeCell ref="W45:Y45"/>
    <mergeCell ref="Z45:AA45"/>
    <mergeCell ref="W44:Y44"/>
    <mergeCell ref="Z44:AA44"/>
    <mergeCell ref="T46:U46"/>
    <mergeCell ref="Z40:AA40"/>
    <mergeCell ref="J45:K45"/>
    <mergeCell ref="W37:Y37"/>
    <mergeCell ref="W41:Y41"/>
    <mergeCell ref="Z41:AA41"/>
    <mergeCell ref="W42:Y42"/>
    <mergeCell ref="Z42:AA42"/>
    <mergeCell ref="W43:Y43"/>
    <mergeCell ref="T37:U37"/>
    <mergeCell ref="T38:U38"/>
    <mergeCell ref="J30:K30"/>
    <mergeCell ref="J31:K31"/>
    <mergeCell ref="J32:K32"/>
    <mergeCell ref="J33:K33"/>
    <mergeCell ref="J36:K36"/>
    <mergeCell ref="O46:P46"/>
    <mergeCell ref="J42:K42"/>
    <mergeCell ref="J43:K43"/>
    <mergeCell ref="J34:K34"/>
    <mergeCell ref="J35:K35"/>
    <mergeCell ref="O32:P32"/>
    <mergeCell ref="O33:P33"/>
    <mergeCell ref="O34:P34"/>
    <mergeCell ref="O35:P35"/>
    <mergeCell ref="O36:P3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77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zoomScale="75" zoomScaleNormal="75" zoomScalePageLayoutView="0" workbookViewId="0" topLeftCell="A13">
      <selection activeCell="A1" sqref="A1"/>
    </sheetView>
  </sheetViews>
  <sheetFormatPr defaultColWidth="12.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2.625" style="2" customWidth="1"/>
    <col min="19" max="19" width="12.125" style="2" customWidth="1"/>
    <col min="20" max="20" width="9.125" style="2" customWidth="1"/>
    <col min="21" max="21" width="3.625" style="2" customWidth="1"/>
    <col min="22" max="22" width="12.125" style="2" customWidth="1"/>
    <col min="23" max="23" width="6.625" style="2" customWidth="1"/>
    <col min="24" max="24" width="6.125" style="2" customWidth="1"/>
    <col min="25" max="25" width="12.125" style="2" customWidth="1"/>
    <col min="26" max="26" width="3.625" style="2" customWidth="1"/>
    <col min="27" max="27" width="9.125" style="2" customWidth="1"/>
    <col min="28" max="28" width="12.125" style="2" customWidth="1"/>
    <col min="29" max="29" width="6.625" style="2" customWidth="1"/>
    <col min="30" max="31" width="3.625" style="2" customWidth="1"/>
    <col min="32" max="32" width="6.625" style="2" customWidth="1"/>
    <col min="33" max="16384" width="12.625" style="2" customWidth="1"/>
  </cols>
  <sheetData>
    <row r="1" spans="2:32" ht="34.5" customHeight="1">
      <c r="B1" s="220" t="s">
        <v>305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114" t="s">
        <v>202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2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AB2" s="154" t="s">
        <v>225</v>
      </c>
      <c r="AC2" s="154"/>
      <c r="AD2" s="154"/>
      <c r="AE2" s="154"/>
      <c r="AF2" s="154"/>
    </row>
    <row r="3" spans="1:32" ht="22.5" customHeight="1">
      <c r="A3" s="120" t="s">
        <v>13</v>
      </c>
      <c r="B3" s="120"/>
      <c r="C3" s="120"/>
      <c r="D3" s="120"/>
      <c r="E3" s="120"/>
      <c r="F3" s="120"/>
      <c r="G3" s="120"/>
      <c r="H3" s="120"/>
      <c r="I3" s="193"/>
      <c r="J3" s="201" t="s">
        <v>40</v>
      </c>
      <c r="K3" s="122" t="s">
        <v>44</v>
      </c>
      <c r="L3" s="122"/>
      <c r="M3" s="122"/>
      <c r="N3" s="122" t="s">
        <v>39</v>
      </c>
      <c r="O3" s="122" t="s">
        <v>45</v>
      </c>
      <c r="P3" s="124"/>
      <c r="Q3" s="122" t="s">
        <v>41</v>
      </c>
      <c r="R3" s="122"/>
      <c r="S3" s="122" t="s">
        <v>58</v>
      </c>
      <c r="T3" s="122" t="s">
        <v>46</v>
      </c>
      <c r="U3" s="124"/>
      <c r="V3" s="122" t="s">
        <v>47</v>
      </c>
      <c r="W3" s="121" t="s">
        <v>182</v>
      </c>
      <c r="X3" s="121"/>
      <c r="Y3" s="122" t="s">
        <v>59</v>
      </c>
      <c r="Z3" s="122" t="s">
        <v>60</v>
      </c>
      <c r="AA3" s="124"/>
      <c r="AB3" s="3" t="s">
        <v>48</v>
      </c>
      <c r="AC3" s="122" t="s">
        <v>49</v>
      </c>
      <c r="AD3" s="122"/>
      <c r="AE3" s="122"/>
      <c r="AF3" s="158"/>
    </row>
    <row r="4" spans="1:32" ht="22.5" customHeight="1">
      <c r="A4" s="180"/>
      <c r="B4" s="180"/>
      <c r="C4" s="180"/>
      <c r="D4" s="180"/>
      <c r="E4" s="180"/>
      <c r="F4" s="180"/>
      <c r="G4" s="180"/>
      <c r="H4" s="180"/>
      <c r="I4" s="166"/>
      <c r="J4" s="123"/>
      <c r="K4" s="5" t="s">
        <v>50</v>
      </c>
      <c r="L4" s="123" t="s">
        <v>48</v>
      </c>
      <c r="M4" s="123"/>
      <c r="N4" s="123"/>
      <c r="O4" s="126"/>
      <c r="P4" s="126"/>
      <c r="Q4" s="5" t="s">
        <v>51</v>
      </c>
      <c r="R4" s="7" t="s">
        <v>52</v>
      </c>
      <c r="S4" s="123"/>
      <c r="T4" s="126"/>
      <c r="U4" s="126"/>
      <c r="V4" s="123"/>
      <c r="W4" s="156" t="s">
        <v>61</v>
      </c>
      <c r="X4" s="156"/>
      <c r="Y4" s="123"/>
      <c r="Z4" s="126"/>
      <c r="AA4" s="126"/>
      <c r="AB4" s="8" t="s">
        <v>62</v>
      </c>
      <c r="AC4" s="123"/>
      <c r="AD4" s="123"/>
      <c r="AE4" s="123"/>
      <c r="AF4" s="159"/>
    </row>
    <row r="5" spans="1:32" ht="22.5" customHeight="1">
      <c r="A5" s="204" t="s">
        <v>14</v>
      </c>
      <c r="B5" s="204"/>
      <c r="C5" s="204"/>
      <c r="D5" s="16" t="s">
        <v>193</v>
      </c>
      <c r="E5" s="198" t="s">
        <v>192</v>
      </c>
      <c r="F5" s="198"/>
      <c r="G5" s="205" t="s">
        <v>188</v>
      </c>
      <c r="H5" s="205"/>
      <c r="I5" s="206"/>
      <c r="J5" s="1">
        <v>79</v>
      </c>
      <c r="K5" s="1">
        <v>14</v>
      </c>
      <c r="L5" s="208" t="str">
        <f>IF((SUM(L7:M20))=0,"－",(SUM(L7:M20)))</f>
        <v>－</v>
      </c>
      <c r="M5" s="208"/>
      <c r="N5" s="1">
        <v>33</v>
      </c>
      <c r="O5" s="208" t="str">
        <f>IF((SUM(O7:P20))=0,"－",(SUM(O7:P20)))</f>
        <v>－</v>
      </c>
      <c r="P5" s="208"/>
      <c r="Q5" s="1" t="str">
        <f>IF((SUM(Q7:Q20))=0,"－",(SUM(Q7:Q20)))</f>
        <v>－</v>
      </c>
      <c r="R5" s="1">
        <v>18</v>
      </c>
      <c r="S5" s="1" t="str">
        <f>IF((SUM(S7:S20))=0,"－",(SUM(S7:S20)))</f>
        <v>－</v>
      </c>
      <c r="T5" s="208" t="str">
        <f>IF((SUM(T7:U20))=0,"－",(SUM(T7:U20)))</f>
        <v>－</v>
      </c>
      <c r="U5" s="208"/>
      <c r="V5" s="1">
        <v>1</v>
      </c>
      <c r="W5" s="208">
        <v>5</v>
      </c>
      <c r="X5" s="208"/>
      <c r="Y5" s="1">
        <v>2</v>
      </c>
      <c r="Z5" s="208">
        <v>1</v>
      </c>
      <c r="AA5" s="208"/>
      <c r="AB5" s="1">
        <v>5</v>
      </c>
      <c r="AC5" s="221" t="s">
        <v>194</v>
      </c>
      <c r="AD5" s="222"/>
      <c r="AE5" s="48" t="s">
        <v>195</v>
      </c>
      <c r="AF5" s="47" t="s">
        <v>15</v>
      </c>
    </row>
    <row r="6" spans="1:32" s="9" customFormat="1" ht="22.5" customHeight="1">
      <c r="A6" s="59"/>
      <c r="B6" s="59"/>
      <c r="C6" s="59"/>
      <c r="D6" s="60" t="s">
        <v>164</v>
      </c>
      <c r="E6" s="199" t="s">
        <v>200</v>
      </c>
      <c r="F6" s="199"/>
      <c r="G6" s="61"/>
      <c r="H6" s="59"/>
      <c r="I6" s="59"/>
      <c r="J6" s="62">
        <f>SUM(J8:J21)</f>
        <v>92</v>
      </c>
      <c r="K6" s="63">
        <f>IF((SUM(K8:K21))=0,"－",(SUM(K8:K21)))</f>
        <v>14</v>
      </c>
      <c r="L6" s="217" t="str">
        <f>IF((SUM(L8:M21))=0,"－",(SUM(L8:M21)))</f>
        <v>－</v>
      </c>
      <c r="M6" s="217"/>
      <c r="N6" s="63">
        <f>IF((SUM(N8:N21))=0,"－",(SUM(N8:N21)))</f>
        <v>36</v>
      </c>
      <c r="O6" s="217" t="str">
        <f>IF((SUM(O8:P21))=0,"－",(SUM(O8:P21)))</f>
        <v>－</v>
      </c>
      <c r="P6" s="217"/>
      <c r="Q6" s="63" t="str">
        <f>IF((SUM(Q8:Q21))=0,"－",(SUM(Q8:Q21)))</f>
        <v>－</v>
      </c>
      <c r="R6" s="63">
        <f>IF((SUM(R8:R21))=0,"－",(SUM(R8:R21)))</f>
        <v>30</v>
      </c>
      <c r="S6" s="63" t="str">
        <f>IF((SUM(S8:S21))=0,"－",(SUM(S8:S21)))</f>
        <v>－</v>
      </c>
      <c r="T6" s="217" t="str">
        <f>IF((SUM(T8:U21))=0,"－",(SUM(T8:U21)))</f>
        <v>－</v>
      </c>
      <c r="U6" s="217"/>
      <c r="V6" s="63">
        <f>IF((SUM(V8:V21))=0,"－",(SUM(V8:V21)))</f>
        <v>2</v>
      </c>
      <c r="W6" s="217">
        <f>IF((SUM(W8:X21))=0,"－",(SUM(W8:X21)))</f>
        <v>4</v>
      </c>
      <c r="X6" s="217"/>
      <c r="Y6" s="63" t="str">
        <f>IF((SUM(Y8:Y21))=0,"－",(SUM(Y8:Y21)))</f>
        <v>－</v>
      </c>
      <c r="Z6" s="217">
        <f>IF((SUM(Z8:AA21))=0,"－",(SUM(Z8:AA21)))</f>
        <v>1</v>
      </c>
      <c r="AA6" s="217"/>
      <c r="AB6" s="64">
        <f>IF((SUM(AB8:AB21))=0,"－",(SUM(AB8:AB21)))</f>
        <v>5</v>
      </c>
      <c r="AC6" s="59"/>
      <c r="AD6" s="59"/>
      <c r="AE6" s="65" t="s">
        <v>183</v>
      </c>
      <c r="AF6" s="59"/>
    </row>
    <row r="7" spans="2:30" ht="22.5" customHeight="1">
      <c r="B7" s="10"/>
      <c r="C7" s="10"/>
      <c r="D7" s="10"/>
      <c r="E7" s="10"/>
      <c r="F7" s="10"/>
      <c r="G7" s="10"/>
      <c r="H7" s="10"/>
      <c r="I7" s="11"/>
      <c r="J7" s="1"/>
      <c r="K7" s="1"/>
      <c r="L7" s="211"/>
      <c r="M7" s="211"/>
      <c r="N7" s="1"/>
      <c r="O7" s="211"/>
      <c r="P7" s="211"/>
      <c r="Q7" s="1"/>
      <c r="R7" s="1"/>
      <c r="S7" s="1"/>
      <c r="T7" s="211"/>
      <c r="U7" s="211"/>
      <c r="V7" s="1"/>
      <c r="W7" s="211"/>
      <c r="X7" s="211"/>
      <c r="Y7" s="1"/>
      <c r="Z7" s="211"/>
      <c r="AA7" s="211"/>
      <c r="AB7" s="1"/>
      <c r="AC7" s="12"/>
      <c r="AD7" s="10"/>
    </row>
    <row r="8" spans="2:31" ht="22.5" customHeight="1">
      <c r="B8" s="190" t="s">
        <v>17</v>
      </c>
      <c r="C8" s="190"/>
      <c r="D8" s="190"/>
      <c r="E8" s="190"/>
      <c r="F8" s="190"/>
      <c r="G8" s="190"/>
      <c r="H8" s="190"/>
      <c r="I8" s="13" t="s">
        <v>18</v>
      </c>
      <c r="J8" s="1" t="str">
        <f>IF((SUM(K8:AB8))=0,"－",(SUM(K8:AB8)))</f>
        <v>－</v>
      </c>
      <c r="K8" s="14" t="s">
        <v>53</v>
      </c>
      <c r="L8" s="211" t="s">
        <v>12</v>
      </c>
      <c r="M8" s="211"/>
      <c r="N8" s="14" t="s">
        <v>53</v>
      </c>
      <c r="O8" s="211" t="s">
        <v>12</v>
      </c>
      <c r="P8" s="211"/>
      <c r="Q8" s="14" t="s">
        <v>53</v>
      </c>
      <c r="R8" s="14" t="s">
        <v>53</v>
      </c>
      <c r="S8" s="14" t="s">
        <v>53</v>
      </c>
      <c r="T8" s="211" t="s">
        <v>12</v>
      </c>
      <c r="U8" s="211"/>
      <c r="V8" s="14" t="s">
        <v>53</v>
      </c>
      <c r="W8" s="211" t="s">
        <v>12</v>
      </c>
      <c r="X8" s="211"/>
      <c r="Y8" s="14" t="s">
        <v>53</v>
      </c>
      <c r="Z8" s="211" t="s">
        <v>12</v>
      </c>
      <c r="AA8" s="211"/>
      <c r="AB8" s="14" t="s">
        <v>53</v>
      </c>
      <c r="AC8" s="12"/>
      <c r="AE8" s="15" t="s">
        <v>18</v>
      </c>
    </row>
    <row r="9" spans="2:31" ht="22.5" customHeight="1">
      <c r="B9" s="10"/>
      <c r="C9" s="207"/>
      <c r="D9" s="190" t="s">
        <v>19</v>
      </c>
      <c r="E9" s="190"/>
      <c r="F9" s="190"/>
      <c r="G9" s="190"/>
      <c r="H9" s="190"/>
      <c r="I9" s="13" t="s">
        <v>20</v>
      </c>
      <c r="J9" s="1" t="str">
        <f aca="true" t="shared" si="0" ref="J9:J21">IF((SUM(K9:AB9))=0,"－",(SUM(K9:AB9)))</f>
        <v>－</v>
      </c>
      <c r="K9" s="14" t="s">
        <v>53</v>
      </c>
      <c r="L9" s="211" t="s">
        <v>12</v>
      </c>
      <c r="M9" s="211"/>
      <c r="N9" s="14" t="s">
        <v>53</v>
      </c>
      <c r="O9" s="211" t="s">
        <v>12</v>
      </c>
      <c r="P9" s="211"/>
      <c r="Q9" s="14" t="s">
        <v>53</v>
      </c>
      <c r="R9" s="14" t="s">
        <v>53</v>
      </c>
      <c r="S9" s="14" t="s">
        <v>53</v>
      </c>
      <c r="T9" s="211" t="s">
        <v>12</v>
      </c>
      <c r="U9" s="211"/>
      <c r="V9" s="14" t="s">
        <v>53</v>
      </c>
      <c r="W9" s="211" t="s">
        <v>12</v>
      </c>
      <c r="X9" s="211"/>
      <c r="Y9" s="14" t="s">
        <v>53</v>
      </c>
      <c r="Z9" s="211" t="s">
        <v>12</v>
      </c>
      <c r="AA9" s="211"/>
      <c r="AB9" s="14" t="s">
        <v>53</v>
      </c>
      <c r="AC9" s="12"/>
      <c r="AE9" s="15" t="s">
        <v>20</v>
      </c>
    </row>
    <row r="10" spans="2:31" ht="22.5" customHeight="1">
      <c r="B10" s="203" t="s">
        <v>1</v>
      </c>
      <c r="C10" s="207"/>
      <c r="D10" s="16">
        <v>1</v>
      </c>
      <c r="E10" s="17" t="s">
        <v>21</v>
      </c>
      <c r="F10" s="190" t="s">
        <v>22</v>
      </c>
      <c r="G10" s="190"/>
      <c r="H10" s="190"/>
      <c r="I10" s="13" t="s">
        <v>23</v>
      </c>
      <c r="J10" s="1">
        <f t="shared" si="0"/>
        <v>6</v>
      </c>
      <c r="K10" s="14" t="s">
        <v>53</v>
      </c>
      <c r="L10" s="211" t="s">
        <v>12</v>
      </c>
      <c r="M10" s="211"/>
      <c r="N10" s="14">
        <v>2</v>
      </c>
      <c r="O10" s="211" t="s">
        <v>12</v>
      </c>
      <c r="P10" s="211"/>
      <c r="Q10" s="14" t="s">
        <v>53</v>
      </c>
      <c r="R10" s="14">
        <v>3</v>
      </c>
      <c r="S10" s="14" t="s">
        <v>53</v>
      </c>
      <c r="T10" s="211" t="s">
        <v>12</v>
      </c>
      <c r="U10" s="211"/>
      <c r="V10" s="14" t="s">
        <v>53</v>
      </c>
      <c r="W10" s="211" t="s">
        <v>12</v>
      </c>
      <c r="X10" s="211"/>
      <c r="Y10" s="14" t="s">
        <v>53</v>
      </c>
      <c r="Z10" s="211" t="s">
        <v>12</v>
      </c>
      <c r="AA10" s="211"/>
      <c r="AB10" s="14">
        <v>1</v>
      </c>
      <c r="AC10" s="12"/>
      <c r="AE10" s="15" t="s">
        <v>23</v>
      </c>
    </row>
    <row r="11" spans="2:31" ht="22.5" customHeight="1">
      <c r="B11" s="203"/>
      <c r="C11" s="207"/>
      <c r="D11" s="16">
        <v>1</v>
      </c>
      <c r="E11" s="17" t="s">
        <v>21</v>
      </c>
      <c r="F11" s="10" t="s">
        <v>24</v>
      </c>
      <c r="G11" s="16">
        <v>3</v>
      </c>
      <c r="H11" s="17" t="s">
        <v>21</v>
      </c>
      <c r="I11" s="13" t="s">
        <v>25</v>
      </c>
      <c r="J11" s="1">
        <f t="shared" si="0"/>
        <v>42</v>
      </c>
      <c r="K11" s="14" t="s">
        <v>53</v>
      </c>
      <c r="L11" s="211" t="s">
        <v>12</v>
      </c>
      <c r="M11" s="211"/>
      <c r="N11" s="14">
        <v>22</v>
      </c>
      <c r="O11" s="211" t="s">
        <v>12</v>
      </c>
      <c r="P11" s="211"/>
      <c r="Q11" s="14" t="s">
        <v>53</v>
      </c>
      <c r="R11" s="14">
        <v>18</v>
      </c>
      <c r="S11" s="14" t="s">
        <v>53</v>
      </c>
      <c r="T11" s="211" t="s">
        <v>12</v>
      </c>
      <c r="U11" s="211"/>
      <c r="V11" s="14" t="s">
        <v>53</v>
      </c>
      <c r="W11" s="211" t="s">
        <v>12</v>
      </c>
      <c r="X11" s="211"/>
      <c r="Y11" s="14" t="s">
        <v>53</v>
      </c>
      <c r="Z11" s="211" t="s">
        <v>12</v>
      </c>
      <c r="AA11" s="211"/>
      <c r="AB11" s="14">
        <v>2</v>
      </c>
      <c r="AC11" s="12"/>
      <c r="AE11" s="15" t="s">
        <v>25</v>
      </c>
    </row>
    <row r="12" spans="2:31" ht="22.5" customHeight="1">
      <c r="B12" s="203"/>
      <c r="C12" s="207"/>
      <c r="D12" s="16">
        <v>3</v>
      </c>
      <c r="E12" s="17" t="s">
        <v>21</v>
      </c>
      <c r="F12" s="10" t="s">
        <v>24</v>
      </c>
      <c r="G12" s="16">
        <v>5</v>
      </c>
      <c r="H12" s="17" t="s">
        <v>21</v>
      </c>
      <c r="I12" s="13" t="s">
        <v>26</v>
      </c>
      <c r="J12" s="1">
        <f t="shared" si="0"/>
        <v>32</v>
      </c>
      <c r="K12" s="14">
        <v>12</v>
      </c>
      <c r="L12" s="211" t="s">
        <v>12</v>
      </c>
      <c r="M12" s="211"/>
      <c r="N12" s="14">
        <v>10</v>
      </c>
      <c r="O12" s="211" t="s">
        <v>12</v>
      </c>
      <c r="P12" s="211"/>
      <c r="Q12" s="14" t="s">
        <v>53</v>
      </c>
      <c r="R12" s="14">
        <v>7</v>
      </c>
      <c r="S12" s="14" t="s">
        <v>53</v>
      </c>
      <c r="T12" s="211" t="s">
        <v>12</v>
      </c>
      <c r="U12" s="211"/>
      <c r="V12" s="14">
        <v>1</v>
      </c>
      <c r="W12" s="211" t="s">
        <v>12</v>
      </c>
      <c r="X12" s="211"/>
      <c r="Y12" s="14" t="s">
        <v>53</v>
      </c>
      <c r="Z12" s="211">
        <v>1</v>
      </c>
      <c r="AA12" s="211"/>
      <c r="AB12" s="14">
        <v>1</v>
      </c>
      <c r="AC12" s="12"/>
      <c r="AE12" s="15" t="s">
        <v>26</v>
      </c>
    </row>
    <row r="13" spans="2:31" ht="22.5" customHeight="1">
      <c r="B13" s="203"/>
      <c r="C13" s="207"/>
      <c r="D13" s="16">
        <v>5</v>
      </c>
      <c r="E13" s="17" t="s">
        <v>21</v>
      </c>
      <c r="F13" s="10" t="s">
        <v>24</v>
      </c>
      <c r="G13" s="16">
        <v>10</v>
      </c>
      <c r="H13" s="17" t="s">
        <v>21</v>
      </c>
      <c r="I13" s="13" t="s">
        <v>27</v>
      </c>
      <c r="J13" s="1">
        <f t="shared" si="0"/>
        <v>7</v>
      </c>
      <c r="K13" s="14">
        <v>2</v>
      </c>
      <c r="L13" s="211" t="s">
        <v>12</v>
      </c>
      <c r="M13" s="211"/>
      <c r="N13" s="14">
        <v>2</v>
      </c>
      <c r="O13" s="211" t="s">
        <v>12</v>
      </c>
      <c r="P13" s="211"/>
      <c r="Q13" s="14" t="s">
        <v>53</v>
      </c>
      <c r="R13" s="14">
        <v>2</v>
      </c>
      <c r="S13" s="14" t="s">
        <v>53</v>
      </c>
      <c r="T13" s="211" t="s">
        <v>12</v>
      </c>
      <c r="U13" s="211"/>
      <c r="V13" s="14" t="s">
        <v>53</v>
      </c>
      <c r="W13" s="211" t="s">
        <v>12</v>
      </c>
      <c r="X13" s="211"/>
      <c r="Y13" s="14" t="s">
        <v>53</v>
      </c>
      <c r="Z13" s="211" t="s">
        <v>12</v>
      </c>
      <c r="AA13" s="211"/>
      <c r="AB13" s="14">
        <v>1</v>
      </c>
      <c r="AC13" s="12"/>
      <c r="AE13" s="15" t="s">
        <v>27</v>
      </c>
    </row>
    <row r="14" spans="2:31" ht="22.5" customHeight="1">
      <c r="B14" s="203"/>
      <c r="C14" s="207"/>
      <c r="D14" s="16">
        <v>10</v>
      </c>
      <c r="E14" s="17" t="s">
        <v>21</v>
      </c>
      <c r="F14" s="10" t="s">
        <v>24</v>
      </c>
      <c r="G14" s="16">
        <v>20</v>
      </c>
      <c r="H14" s="17" t="s">
        <v>21</v>
      </c>
      <c r="I14" s="13" t="s">
        <v>28</v>
      </c>
      <c r="J14" s="1" t="str">
        <f t="shared" si="0"/>
        <v>－</v>
      </c>
      <c r="K14" s="14" t="s">
        <v>53</v>
      </c>
      <c r="L14" s="211" t="s">
        <v>12</v>
      </c>
      <c r="M14" s="211"/>
      <c r="N14" s="14" t="s">
        <v>53</v>
      </c>
      <c r="O14" s="211" t="s">
        <v>12</v>
      </c>
      <c r="P14" s="211"/>
      <c r="Q14" s="14" t="s">
        <v>53</v>
      </c>
      <c r="R14" s="14" t="s">
        <v>53</v>
      </c>
      <c r="S14" s="14" t="s">
        <v>53</v>
      </c>
      <c r="T14" s="211" t="s">
        <v>12</v>
      </c>
      <c r="U14" s="211"/>
      <c r="V14" s="14" t="s">
        <v>53</v>
      </c>
      <c r="W14" s="211" t="s">
        <v>12</v>
      </c>
      <c r="X14" s="211"/>
      <c r="Y14" s="14" t="s">
        <v>53</v>
      </c>
      <c r="Z14" s="211" t="s">
        <v>12</v>
      </c>
      <c r="AA14" s="211"/>
      <c r="AB14" s="14" t="s">
        <v>53</v>
      </c>
      <c r="AC14" s="12"/>
      <c r="AE14" s="15" t="s">
        <v>28</v>
      </c>
    </row>
    <row r="15" spans="2:31" ht="22.5" customHeight="1">
      <c r="B15" s="203"/>
      <c r="C15" s="207"/>
      <c r="D15" s="16">
        <v>20</v>
      </c>
      <c r="E15" s="17" t="s">
        <v>21</v>
      </c>
      <c r="F15" s="10" t="s">
        <v>24</v>
      </c>
      <c r="G15" s="16">
        <v>30</v>
      </c>
      <c r="H15" s="17" t="s">
        <v>21</v>
      </c>
      <c r="I15" s="13" t="s">
        <v>29</v>
      </c>
      <c r="J15" s="1">
        <f t="shared" si="0"/>
        <v>1</v>
      </c>
      <c r="K15" s="14" t="s">
        <v>53</v>
      </c>
      <c r="L15" s="211" t="s">
        <v>12</v>
      </c>
      <c r="M15" s="211"/>
      <c r="N15" s="14" t="s">
        <v>53</v>
      </c>
      <c r="O15" s="211" t="s">
        <v>12</v>
      </c>
      <c r="P15" s="211"/>
      <c r="Q15" s="14" t="s">
        <v>53</v>
      </c>
      <c r="R15" s="14" t="s">
        <v>53</v>
      </c>
      <c r="S15" s="14" t="s">
        <v>53</v>
      </c>
      <c r="T15" s="211" t="s">
        <v>12</v>
      </c>
      <c r="U15" s="211"/>
      <c r="V15" s="14">
        <v>1</v>
      </c>
      <c r="W15" s="211" t="s">
        <v>12</v>
      </c>
      <c r="X15" s="211"/>
      <c r="Y15" s="14" t="s">
        <v>53</v>
      </c>
      <c r="Z15" s="211" t="s">
        <v>12</v>
      </c>
      <c r="AA15" s="211"/>
      <c r="AB15" s="14" t="s">
        <v>53</v>
      </c>
      <c r="AC15" s="12"/>
      <c r="AE15" s="15" t="s">
        <v>29</v>
      </c>
    </row>
    <row r="16" spans="2:31" ht="22.5" customHeight="1">
      <c r="B16" s="203"/>
      <c r="C16" s="207"/>
      <c r="D16" s="16">
        <v>30</v>
      </c>
      <c r="E16" s="17" t="s">
        <v>21</v>
      </c>
      <c r="F16" s="10" t="s">
        <v>24</v>
      </c>
      <c r="G16" s="16">
        <v>50</v>
      </c>
      <c r="H16" s="17" t="s">
        <v>21</v>
      </c>
      <c r="I16" s="13" t="s">
        <v>30</v>
      </c>
      <c r="J16" s="1" t="str">
        <f t="shared" si="0"/>
        <v>－</v>
      </c>
      <c r="K16" s="14" t="s">
        <v>53</v>
      </c>
      <c r="L16" s="211" t="s">
        <v>12</v>
      </c>
      <c r="M16" s="211"/>
      <c r="N16" s="14" t="s">
        <v>53</v>
      </c>
      <c r="O16" s="211" t="s">
        <v>12</v>
      </c>
      <c r="P16" s="211"/>
      <c r="Q16" s="14" t="s">
        <v>53</v>
      </c>
      <c r="R16" s="14" t="s">
        <v>53</v>
      </c>
      <c r="S16" s="14" t="s">
        <v>53</v>
      </c>
      <c r="T16" s="211" t="s">
        <v>12</v>
      </c>
      <c r="U16" s="211"/>
      <c r="V16" s="14" t="s">
        <v>53</v>
      </c>
      <c r="W16" s="211" t="s">
        <v>12</v>
      </c>
      <c r="X16" s="211"/>
      <c r="Y16" s="14" t="s">
        <v>53</v>
      </c>
      <c r="Z16" s="211" t="s">
        <v>12</v>
      </c>
      <c r="AA16" s="211"/>
      <c r="AB16" s="14" t="s">
        <v>53</v>
      </c>
      <c r="AC16" s="12"/>
      <c r="AE16" s="15" t="s">
        <v>30</v>
      </c>
    </row>
    <row r="17" spans="2:31" ht="22.5" customHeight="1">
      <c r="B17" s="203"/>
      <c r="C17" s="207"/>
      <c r="D17" s="16">
        <v>50</v>
      </c>
      <c r="E17" s="17" t="s">
        <v>21</v>
      </c>
      <c r="F17" s="10" t="s">
        <v>24</v>
      </c>
      <c r="G17" s="16">
        <v>100</v>
      </c>
      <c r="H17" s="17" t="s">
        <v>21</v>
      </c>
      <c r="I17" s="13" t="s">
        <v>31</v>
      </c>
      <c r="J17" s="1" t="str">
        <f>IF((SUM(K17:AB17))=0,"－",(SUM(K17:AB17)))</f>
        <v>－</v>
      </c>
      <c r="K17" s="14" t="s">
        <v>53</v>
      </c>
      <c r="L17" s="211" t="s">
        <v>12</v>
      </c>
      <c r="M17" s="211"/>
      <c r="N17" s="14" t="s">
        <v>53</v>
      </c>
      <c r="O17" s="211" t="s">
        <v>12</v>
      </c>
      <c r="P17" s="211"/>
      <c r="Q17" s="14" t="s">
        <v>53</v>
      </c>
      <c r="R17" s="14" t="s">
        <v>53</v>
      </c>
      <c r="S17" s="14" t="s">
        <v>53</v>
      </c>
      <c r="T17" s="211" t="s">
        <v>12</v>
      </c>
      <c r="U17" s="211"/>
      <c r="V17" s="14" t="s">
        <v>53</v>
      </c>
      <c r="W17" s="211" t="s">
        <v>12</v>
      </c>
      <c r="X17" s="211"/>
      <c r="Y17" s="14" t="s">
        <v>53</v>
      </c>
      <c r="Z17" s="211" t="s">
        <v>12</v>
      </c>
      <c r="AA17" s="211"/>
      <c r="AB17" s="14" t="s">
        <v>53</v>
      </c>
      <c r="AC17" s="12"/>
      <c r="AE17" s="15" t="s">
        <v>31</v>
      </c>
    </row>
    <row r="18" spans="2:31" ht="22.5" customHeight="1">
      <c r="B18" s="10"/>
      <c r="C18" s="10"/>
      <c r="D18" s="10"/>
      <c r="E18" s="10"/>
      <c r="F18" s="10"/>
      <c r="G18" s="10"/>
      <c r="H18" s="10"/>
      <c r="I18" s="11"/>
      <c r="J18" s="1"/>
      <c r="K18" s="1"/>
      <c r="L18" s="211"/>
      <c r="M18" s="211"/>
      <c r="N18" s="1"/>
      <c r="O18" s="211"/>
      <c r="P18" s="211"/>
      <c r="Q18" s="1"/>
      <c r="R18" s="1"/>
      <c r="S18" s="1"/>
      <c r="T18" s="211"/>
      <c r="U18" s="211"/>
      <c r="V18" s="1"/>
      <c r="W18" s="211"/>
      <c r="X18" s="211"/>
      <c r="Y18" s="1"/>
      <c r="Z18" s="211"/>
      <c r="AA18" s="211"/>
      <c r="AB18" s="1"/>
      <c r="AC18" s="12"/>
      <c r="AE18" s="10"/>
    </row>
    <row r="19" spans="2:31" ht="22.5" customHeight="1">
      <c r="B19" s="190" t="s">
        <v>32</v>
      </c>
      <c r="C19" s="190"/>
      <c r="D19" s="190"/>
      <c r="E19" s="190"/>
      <c r="F19" s="190"/>
      <c r="G19" s="190"/>
      <c r="H19" s="190"/>
      <c r="I19" s="13" t="s">
        <v>33</v>
      </c>
      <c r="J19" s="1" t="str">
        <f t="shared" si="0"/>
        <v>－</v>
      </c>
      <c r="K19" s="14" t="s">
        <v>53</v>
      </c>
      <c r="L19" s="211" t="s">
        <v>12</v>
      </c>
      <c r="M19" s="211"/>
      <c r="N19" s="14" t="s">
        <v>53</v>
      </c>
      <c r="O19" s="211" t="s">
        <v>12</v>
      </c>
      <c r="P19" s="211"/>
      <c r="Q19" s="14" t="s">
        <v>53</v>
      </c>
      <c r="R19" s="14" t="s">
        <v>53</v>
      </c>
      <c r="S19" s="14" t="s">
        <v>53</v>
      </c>
      <c r="T19" s="211" t="s">
        <v>12</v>
      </c>
      <c r="U19" s="211"/>
      <c r="V19" s="14" t="s">
        <v>53</v>
      </c>
      <c r="W19" s="211" t="s">
        <v>12</v>
      </c>
      <c r="X19" s="211"/>
      <c r="Y19" s="14" t="s">
        <v>53</v>
      </c>
      <c r="Z19" s="211" t="s">
        <v>12</v>
      </c>
      <c r="AA19" s="211"/>
      <c r="AB19" s="14" t="s">
        <v>53</v>
      </c>
      <c r="AC19" s="12"/>
      <c r="AE19" s="15" t="s">
        <v>33</v>
      </c>
    </row>
    <row r="20" spans="2:31" ht="22.5" customHeight="1">
      <c r="B20" s="190" t="s">
        <v>34</v>
      </c>
      <c r="C20" s="190"/>
      <c r="D20" s="190"/>
      <c r="E20" s="190"/>
      <c r="F20" s="190"/>
      <c r="G20" s="190"/>
      <c r="H20" s="190"/>
      <c r="I20" s="13" t="s">
        <v>35</v>
      </c>
      <c r="J20" s="1">
        <v>4</v>
      </c>
      <c r="K20" s="14" t="s">
        <v>53</v>
      </c>
      <c r="L20" s="211" t="s">
        <v>12</v>
      </c>
      <c r="M20" s="211"/>
      <c r="N20" s="14" t="s">
        <v>53</v>
      </c>
      <c r="O20" s="211" t="s">
        <v>12</v>
      </c>
      <c r="P20" s="211"/>
      <c r="Q20" s="14" t="s">
        <v>53</v>
      </c>
      <c r="R20" s="14" t="s">
        <v>53</v>
      </c>
      <c r="S20" s="14" t="s">
        <v>53</v>
      </c>
      <c r="T20" s="211" t="s">
        <v>12</v>
      </c>
      <c r="U20" s="211"/>
      <c r="V20" s="14" t="s">
        <v>53</v>
      </c>
      <c r="W20" s="211">
        <v>4</v>
      </c>
      <c r="X20" s="211"/>
      <c r="Y20" s="14" t="s">
        <v>53</v>
      </c>
      <c r="Z20" s="211" t="s">
        <v>12</v>
      </c>
      <c r="AA20" s="211"/>
      <c r="AB20" s="14" t="s">
        <v>53</v>
      </c>
      <c r="AC20" s="12"/>
      <c r="AE20" s="15" t="s">
        <v>35</v>
      </c>
    </row>
    <row r="21" spans="1:31" ht="22.5" customHeight="1" thickBot="1">
      <c r="A21" s="27"/>
      <c r="B21" s="190" t="s">
        <v>36</v>
      </c>
      <c r="C21" s="190"/>
      <c r="D21" s="190"/>
      <c r="E21" s="190"/>
      <c r="F21" s="190"/>
      <c r="G21" s="190"/>
      <c r="H21" s="190"/>
      <c r="I21" s="13" t="s">
        <v>37</v>
      </c>
      <c r="J21" s="1" t="str">
        <f t="shared" si="0"/>
        <v>－</v>
      </c>
      <c r="K21" s="14" t="s">
        <v>53</v>
      </c>
      <c r="L21" s="211" t="s">
        <v>12</v>
      </c>
      <c r="M21" s="211"/>
      <c r="N21" s="14" t="s">
        <v>53</v>
      </c>
      <c r="O21" s="211" t="s">
        <v>12</v>
      </c>
      <c r="P21" s="211"/>
      <c r="Q21" s="14" t="s">
        <v>53</v>
      </c>
      <c r="R21" s="14" t="s">
        <v>53</v>
      </c>
      <c r="S21" s="14" t="s">
        <v>53</v>
      </c>
      <c r="T21" s="211" t="s">
        <v>12</v>
      </c>
      <c r="U21" s="211"/>
      <c r="V21" s="14" t="s">
        <v>53</v>
      </c>
      <c r="W21" s="211" t="s">
        <v>12</v>
      </c>
      <c r="X21" s="211"/>
      <c r="Y21" s="14" t="s">
        <v>53</v>
      </c>
      <c r="Z21" s="211" t="s">
        <v>12</v>
      </c>
      <c r="AA21" s="211"/>
      <c r="AB21" s="14" t="s">
        <v>53</v>
      </c>
      <c r="AC21" s="12"/>
      <c r="AE21" s="15" t="s">
        <v>37</v>
      </c>
    </row>
    <row r="22" spans="2:32" ht="22.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28" t="s">
        <v>186</v>
      </c>
      <c r="AC22" s="187"/>
      <c r="AD22" s="187"/>
      <c r="AE22" s="187"/>
      <c r="AF22" s="187"/>
    </row>
    <row r="23" spans="29:32" ht="22.5" customHeight="1">
      <c r="AC23" s="188" t="s">
        <v>38</v>
      </c>
      <c r="AD23" s="189"/>
      <c r="AE23" s="189"/>
      <c r="AF23" s="189"/>
    </row>
    <row r="24" spans="29:32" ht="22.5" customHeight="1">
      <c r="AC24" s="19"/>
      <c r="AD24" s="20"/>
      <c r="AE24" s="20"/>
      <c r="AF24" s="20"/>
    </row>
    <row r="25" spans="2:32" ht="34.5" customHeight="1">
      <c r="B25" s="220" t="s">
        <v>306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114" t="s">
        <v>217</v>
      </c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</row>
    <row r="26" spans="1:32" ht="22.5" customHeight="1" thickBot="1">
      <c r="A26" s="27"/>
      <c r="AB26" s="154" t="s">
        <v>224</v>
      </c>
      <c r="AC26" s="154"/>
      <c r="AD26" s="154"/>
      <c r="AE26" s="154"/>
      <c r="AF26" s="154"/>
    </row>
    <row r="27" spans="1:32" ht="22.5" customHeight="1">
      <c r="A27" s="212" t="s">
        <v>13</v>
      </c>
      <c r="B27" s="212"/>
      <c r="C27" s="212"/>
      <c r="D27" s="212"/>
      <c r="E27" s="212"/>
      <c r="F27" s="212"/>
      <c r="G27" s="212"/>
      <c r="H27" s="212"/>
      <c r="I27" s="131"/>
      <c r="J27" s="158" t="s">
        <v>43</v>
      </c>
      <c r="K27" s="212"/>
      <c r="L27" s="131"/>
      <c r="M27" s="158" t="s">
        <v>54</v>
      </c>
      <c r="N27" s="212"/>
      <c r="O27" s="131"/>
      <c r="P27" s="158" t="s">
        <v>201</v>
      </c>
      <c r="Q27" s="224"/>
      <c r="R27" s="223"/>
      <c r="S27" s="158" t="s">
        <v>55</v>
      </c>
      <c r="T27" s="223"/>
      <c r="U27" s="212" t="s">
        <v>56</v>
      </c>
      <c r="V27" s="212"/>
      <c r="W27" s="131"/>
      <c r="X27" s="158" t="s">
        <v>57</v>
      </c>
      <c r="Y27" s="212"/>
      <c r="Z27" s="131"/>
      <c r="AA27" s="158" t="s">
        <v>63</v>
      </c>
      <c r="AB27" s="131"/>
      <c r="AC27" s="158" t="s">
        <v>64</v>
      </c>
      <c r="AD27" s="224"/>
      <c r="AE27" s="224"/>
      <c r="AF27" s="224"/>
    </row>
    <row r="28" spans="1:32" ht="22.5" customHeight="1">
      <c r="A28" s="204" t="s">
        <v>14</v>
      </c>
      <c r="B28" s="204"/>
      <c r="C28" s="204"/>
      <c r="D28" s="16" t="s">
        <v>193</v>
      </c>
      <c r="E28" s="198" t="s">
        <v>192</v>
      </c>
      <c r="F28" s="198"/>
      <c r="G28" s="213" t="s">
        <v>188</v>
      </c>
      <c r="H28" s="213"/>
      <c r="I28" s="214"/>
      <c r="J28" s="209">
        <v>79</v>
      </c>
      <c r="K28" s="210"/>
      <c r="L28" s="210"/>
      <c r="M28" s="210">
        <v>3</v>
      </c>
      <c r="N28" s="210"/>
      <c r="O28" s="210"/>
      <c r="P28" s="210">
        <v>9</v>
      </c>
      <c r="Q28" s="210"/>
      <c r="R28" s="210"/>
      <c r="S28" s="211">
        <v>13</v>
      </c>
      <c r="T28" s="211"/>
      <c r="U28" s="210">
        <v>11</v>
      </c>
      <c r="V28" s="210"/>
      <c r="W28" s="210"/>
      <c r="X28" s="210">
        <v>20</v>
      </c>
      <c r="Y28" s="210"/>
      <c r="Z28" s="210"/>
      <c r="AA28" s="211">
        <v>23</v>
      </c>
      <c r="AB28" s="211"/>
      <c r="AC28" s="215" t="s">
        <v>16</v>
      </c>
      <c r="AD28" s="216"/>
      <c r="AE28" s="48" t="s">
        <v>196</v>
      </c>
      <c r="AF28" s="47" t="s">
        <v>15</v>
      </c>
    </row>
    <row r="29" spans="1:32" s="9" customFormat="1" ht="22.5" customHeight="1">
      <c r="A29" s="59"/>
      <c r="B29" s="59"/>
      <c r="C29" s="59"/>
      <c r="D29" s="60" t="s">
        <v>164</v>
      </c>
      <c r="E29" s="199" t="s">
        <v>200</v>
      </c>
      <c r="F29" s="199"/>
      <c r="G29" s="61"/>
      <c r="H29" s="59"/>
      <c r="I29" s="59"/>
      <c r="J29" s="219">
        <f>IF((SUM(J31:L44))=(SUM(M29:AB29)),(IF((SUM(J31:L44))=0,"－",(SUM(J31:L44)))),"数値が違う")</f>
        <v>92</v>
      </c>
      <c r="K29" s="217"/>
      <c r="L29" s="217"/>
      <c r="M29" s="217">
        <f>IF((SUM(M31:O44))=0,"－",(SUM(M31:O44)))</f>
        <v>8</v>
      </c>
      <c r="N29" s="217"/>
      <c r="O29" s="217"/>
      <c r="P29" s="217">
        <f>IF((SUM(P31:R44))=0,"－",(SUM(P31:R44)))</f>
        <v>20</v>
      </c>
      <c r="Q29" s="217"/>
      <c r="R29" s="217"/>
      <c r="S29" s="218">
        <f>IF((SUM(S31:T44))=0,"－",(SUM(S31:T44)))</f>
        <v>12</v>
      </c>
      <c r="T29" s="218"/>
      <c r="U29" s="217">
        <f>IF((SUM(U31:W44))=0,"－",(SUM(U31:W44)))</f>
        <v>22</v>
      </c>
      <c r="V29" s="217"/>
      <c r="W29" s="217"/>
      <c r="X29" s="217">
        <f>IF((SUM(X31:Z44))=0,"－",(SUM(X31:Z44)))</f>
        <v>15</v>
      </c>
      <c r="Y29" s="217"/>
      <c r="Z29" s="217"/>
      <c r="AA29" s="218">
        <f>IF((SUM(AA31:AB44))=0,"－",(SUM(AA31:AB44)))</f>
        <v>15</v>
      </c>
      <c r="AB29" s="218"/>
      <c r="AC29" s="66"/>
      <c r="AD29" s="59"/>
      <c r="AE29" s="65" t="s">
        <v>183</v>
      </c>
      <c r="AF29" s="59"/>
    </row>
    <row r="30" spans="2:30" ht="22.5" customHeight="1">
      <c r="B30" s="10"/>
      <c r="C30" s="10"/>
      <c r="D30" s="10"/>
      <c r="E30" s="10"/>
      <c r="F30" s="10"/>
      <c r="G30" s="10"/>
      <c r="H30" s="10"/>
      <c r="I30" s="11"/>
      <c r="J30" s="209"/>
      <c r="K30" s="210"/>
      <c r="L30" s="210"/>
      <c r="M30" s="210"/>
      <c r="N30" s="210"/>
      <c r="O30" s="210"/>
      <c r="P30" s="210"/>
      <c r="Q30" s="210"/>
      <c r="R30" s="210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12"/>
      <c r="AD30" s="10"/>
    </row>
    <row r="31" spans="2:31" ht="22.5" customHeight="1">
      <c r="B31" s="190" t="s">
        <v>17</v>
      </c>
      <c r="C31" s="190"/>
      <c r="D31" s="190"/>
      <c r="E31" s="190"/>
      <c r="F31" s="190"/>
      <c r="G31" s="190"/>
      <c r="H31" s="190"/>
      <c r="I31" s="13" t="s">
        <v>18</v>
      </c>
      <c r="J31" s="209" t="str">
        <f aca="true" t="shared" si="1" ref="J31:J40">IF((SUM(M31:AB31))=0,"－",(SUM(M31:AB31)))</f>
        <v>－</v>
      </c>
      <c r="K31" s="210"/>
      <c r="L31" s="210"/>
      <c r="M31" s="210" t="s">
        <v>12</v>
      </c>
      <c r="N31" s="210"/>
      <c r="O31" s="210"/>
      <c r="P31" s="210" t="s">
        <v>12</v>
      </c>
      <c r="Q31" s="210"/>
      <c r="R31" s="210"/>
      <c r="S31" s="211" t="s">
        <v>12</v>
      </c>
      <c r="T31" s="211"/>
      <c r="U31" s="211" t="s">
        <v>12</v>
      </c>
      <c r="V31" s="211"/>
      <c r="W31" s="211"/>
      <c r="X31" s="211" t="s">
        <v>12</v>
      </c>
      <c r="Y31" s="211"/>
      <c r="Z31" s="211"/>
      <c r="AA31" s="211" t="s">
        <v>12</v>
      </c>
      <c r="AB31" s="211"/>
      <c r="AC31" s="12"/>
      <c r="AE31" s="15" t="s">
        <v>18</v>
      </c>
    </row>
    <row r="32" spans="2:31" ht="22.5" customHeight="1">
      <c r="B32" s="10"/>
      <c r="C32" s="207"/>
      <c r="D32" s="190" t="s">
        <v>19</v>
      </c>
      <c r="E32" s="190"/>
      <c r="F32" s="190"/>
      <c r="G32" s="190"/>
      <c r="H32" s="190"/>
      <c r="I32" s="13" t="s">
        <v>20</v>
      </c>
      <c r="J32" s="209" t="str">
        <f t="shared" si="1"/>
        <v>－</v>
      </c>
      <c r="K32" s="210"/>
      <c r="L32" s="210"/>
      <c r="M32" s="210" t="s">
        <v>12</v>
      </c>
      <c r="N32" s="210"/>
      <c r="O32" s="210"/>
      <c r="P32" s="210" t="s">
        <v>12</v>
      </c>
      <c r="Q32" s="210"/>
      <c r="R32" s="210"/>
      <c r="S32" s="211" t="s">
        <v>12</v>
      </c>
      <c r="T32" s="211"/>
      <c r="U32" s="211" t="s">
        <v>12</v>
      </c>
      <c r="V32" s="211"/>
      <c r="W32" s="211"/>
      <c r="X32" s="211" t="s">
        <v>12</v>
      </c>
      <c r="Y32" s="211"/>
      <c r="Z32" s="211"/>
      <c r="AA32" s="211" t="s">
        <v>12</v>
      </c>
      <c r="AB32" s="211"/>
      <c r="AC32" s="12"/>
      <c r="AE32" s="15" t="s">
        <v>20</v>
      </c>
    </row>
    <row r="33" spans="2:31" ht="22.5" customHeight="1">
      <c r="B33" s="203" t="s">
        <v>1</v>
      </c>
      <c r="C33" s="207"/>
      <c r="D33" s="16">
        <v>1</v>
      </c>
      <c r="E33" s="17" t="s">
        <v>21</v>
      </c>
      <c r="F33" s="190" t="s">
        <v>22</v>
      </c>
      <c r="G33" s="190"/>
      <c r="H33" s="190"/>
      <c r="I33" s="13" t="s">
        <v>23</v>
      </c>
      <c r="J33" s="209">
        <f t="shared" si="1"/>
        <v>6</v>
      </c>
      <c r="K33" s="210"/>
      <c r="L33" s="210"/>
      <c r="M33" s="210" t="s">
        <v>12</v>
      </c>
      <c r="N33" s="210"/>
      <c r="O33" s="210"/>
      <c r="P33" s="210">
        <v>4</v>
      </c>
      <c r="Q33" s="210"/>
      <c r="R33" s="210"/>
      <c r="S33" s="211" t="s">
        <v>12</v>
      </c>
      <c r="T33" s="211"/>
      <c r="U33" s="211">
        <v>1</v>
      </c>
      <c r="V33" s="211"/>
      <c r="W33" s="211"/>
      <c r="X33" s="211" t="s">
        <v>12</v>
      </c>
      <c r="Y33" s="211"/>
      <c r="Z33" s="211"/>
      <c r="AA33" s="211">
        <v>1</v>
      </c>
      <c r="AB33" s="211"/>
      <c r="AC33" s="12"/>
      <c r="AE33" s="15" t="s">
        <v>23</v>
      </c>
    </row>
    <row r="34" spans="2:31" ht="22.5" customHeight="1">
      <c r="B34" s="203"/>
      <c r="C34" s="207"/>
      <c r="D34" s="16">
        <v>1</v>
      </c>
      <c r="E34" s="17" t="s">
        <v>21</v>
      </c>
      <c r="F34" s="10" t="s">
        <v>24</v>
      </c>
      <c r="G34" s="16">
        <v>3</v>
      </c>
      <c r="H34" s="17" t="s">
        <v>21</v>
      </c>
      <c r="I34" s="13" t="s">
        <v>25</v>
      </c>
      <c r="J34" s="209">
        <f t="shared" si="1"/>
        <v>42</v>
      </c>
      <c r="K34" s="210"/>
      <c r="L34" s="210"/>
      <c r="M34" s="210">
        <v>6</v>
      </c>
      <c r="N34" s="210"/>
      <c r="O34" s="210"/>
      <c r="P34" s="210">
        <v>10</v>
      </c>
      <c r="Q34" s="210"/>
      <c r="R34" s="210"/>
      <c r="S34" s="211">
        <v>9</v>
      </c>
      <c r="T34" s="211"/>
      <c r="U34" s="211">
        <v>8</v>
      </c>
      <c r="V34" s="211"/>
      <c r="W34" s="211"/>
      <c r="X34" s="211">
        <v>6</v>
      </c>
      <c r="Y34" s="211"/>
      <c r="Z34" s="211"/>
      <c r="AA34" s="211">
        <v>3</v>
      </c>
      <c r="AB34" s="211"/>
      <c r="AC34" s="12"/>
      <c r="AE34" s="15" t="s">
        <v>25</v>
      </c>
    </row>
    <row r="35" spans="2:31" ht="22.5" customHeight="1">
      <c r="B35" s="203"/>
      <c r="C35" s="207"/>
      <c r="D35" s="16">
        <v>3</v>
      </c>
      <c r="E35" s="17" t="s">
        <v>21</v>
      </c>
      <c r="F35" s="10" t="s">
        <v>24</v>
      </c>
      <c r="G35" s="16">
        <v>5</v>
      </c>
      <c r="H35" s="17" t="s">
        <v>21</v>
      </c>
      <c r="I35" s="13" t="s">
        <v>26</v>
      </c>
      <c r="J35" s="209">
        <f t="shared" si="1"/>
        <v>32</v>
      </c>
      <c r="K35" s="210"/>
      <c r="L35" s="210"/>
      <c r="M35" s="210">
        <v>1</v>
      </c>
      <c r="N35" s="210"/>
      <c r="O35" s="210"/>
      <c r="P35" s="210">
        <v>5</v>
      </c>
      <c r="Q35" s="210"/>
      <c r="R35" s="210"/>
      <c r="S35" s="211">
        <v>2</v>
      </c>
      <c r="T35" s="211"/>
      <c r="U35" s="211">
        <v>11</v>
      </c>
      <c r="V35" s="211"/>
      <c r="W35" s="211"/>
      <c r="X35" s="211">
        <v>5</v>
      </c>
      <c r="Y35" s="211"/>
      <c r="Z35" s="211"/>
      <c r="AA35" s="211">
        <v>8</v>
      </c>
      <c r="AB35" s="211"/>
      <c r="AC35" s="12"/>
      <c r="AE35" s="15" t="s">
        <v>26</v>
      </c>
    </row>
    <row r="36" spans="2:31" ht="22.5" customHeight="1">
      <c r="B36" s="203"/>
      <c r="C36" s="207"/>
      <c r="D36" s="16">
        <v>5</v>
      </c>
      <c r="E36" s="17" t="s">
        <v>21</v>
      </c>
      <c r="F36" s="10" t="s">
        <v>24</v>
      </c>
      <c r="G36" s="16">
        <v>10</v>
      </c>
      <c r="H36" s="17" t="s">
        <v>21</v>
      </c>
      <c r="I36" s="13" t="s">
        <v>27</v>
      </c>
      <c r="J36" s="209">
        <f t="shared" si="1"/>
        <v>7</v>
      </c>
      <c r="K36" s="210"/>
      <c r="L36" s="210"/>
      <c r="M36" s="210" t="s">
        <v>12</v>
      </c>
      <c r="N36" s="210"/>
      <c r="O36" s="210"/>
      <c r="P36" s="210">
        <v>1</v>
      </c>
      <c r="Q36" s="210"/>
      <c r="R36" s="210"/>
      <c r="S36" s="211">
        <v>1</v>
      </c>
      <c r="T36" s="211"/>
      <c r="U36" s="211">
        <v>1</v>
      </c>
      <c r="V36" s="211"/>
      <c r="W36" s="211"/>
      <c r="X36" s="211">
        <v>2</v>
      </c>
      <c r="Y36" s="211"/>
      <c r="Z36" s="211"/>
      <c r="AA36" s="211">
        <v>2</v>
      </c>
      <c r="AB36" s="211"/>
      <c r="AC36" s="12"/>
      <c r="AE36" s="15" t="s">
        <v>27</v>
      </c>
    </row>
    <row r="37" spans="2:31" ht="22.5" customHeight="1">
      <c r="B37" s="203"/>
      <c r="C37" s="207"/>
      <c r="D37" s="16">
        <v>10</v>
      </c>
      <c r="E37" s="17" t="s">
        <v>21</v>
      </c>
      <c r="F37" s="10" t="s">
        <v>24</v>
      </c>
      <c r="G37" s="16">
        <v>20</v>
      </c>
      <c r="H37" s="17" t="s">
        <v>21</v>
      </c>
      <c r="I37" s="13" t="s">
        <v>28</v>
      </c>
      <c r="J37" s="209" t="str">
        <f t="shared" si="1"/>
        <v>－</v>
      </c>
      <c r="K37" s="210"/>
      <c r="L37" s="210"/>
      <c r="M37" s="210" t="s">
        <v>12</v>
      </c>
      <c r="N37" s="210"/>
      <c r="O37" s="210"/>
      <c r="P37" s="210" t="s">
        <v>12</v>
      </c>
      <c r="Q37" s="210"/>
      <c r="R37" s="210"/>
      <c r="S37" s="211" t="s">
        <v>12</v>
      </c>
      <c r="T37" s="211"/>
      <c r="U37" s="211" t="s">
        <v>12</v>
      </c>
      <c r="V37" s="211"/>
      <c r="W37" s="211"/>
      <c r="X37" s="211" t="s">
        <v>12</v>
      </c>
      <c r="Y37" s="211"/>
      <c r="Z37" s="211"/>
      <c r="AA37" s="211" t="s">
        <v>12</v>
      </c>
      <c r="AB37" s="211"/>
      <c r="AC37" s="12"/>
      <c r="AE37" s="15" t="s">
        <v>28</v>
      </c>
    </row>
    <row r="38" spans="2:31" ht="22.5" customHeight="1">
      <c r="B38" s="203"/>
      <c r="C38" s="207"/>
      <c r="D38" s="16">
        <v>20</v>
      </c>
      <c r="E38" s="17" t="s">
        <v>21</v>
      </c>
      <c r="F38" s="10" t="s">
        <v>24</v>
      </c>
      <c r="G38" s="16">
        <v>30</v>
      </c>
      <c r="H38" s="17" t="s">
        <v>21</v>
      </c>
      <c r="I38" s="13" t="s">
        <v>29</v>
      </c>
      <c r="J38" s="209">
        <f t="shared" si="1"/>
        <v>1</v>
      </c>
      <c r="K38" s="210"/>
      <c r="L38" s="210"/>
      <c r="M38" s="210">
        <v>1</v>
      </c>
      <c r="N38" s="210"/>
      <c r="O38" s="210"/>
      <c r="P38" s="210" t="s">
        <v>12</v>
      </c>
      <c r="Q38" s="210"/>
      <c r="R38" s="210"/>
      <c r="S38" s="211" t="s">
        <v>12</v>
      </c>
      <c r="T38" s="211"/>
      <c r="U38" s="211" t="s">
        <v>12</v>
      </c>
      <c r="V38" s="211"/>
      <c r="W38" s="211"/>
      <c r="X38" s="211" t="s">
        <v>12</v>
      </c>
      <c r="Y38" s="211"/>
      <c r="Z38" s="211"/>
      <c r="AA38" s="211" t="s">
        <v>12</v>
      </c>
      <c r="AB38" s="211"/>
      <c r="AC38" s="12"/>
      <c r="AE38" s="15" t="s">
        <v>29</v>
      </c>
    </row>
    <row r="39" spans="2:31" ht="22.5" customHeight="1">
      <c r="B39" s="203"/>
      <c r="C39" s="207"/>
      <c r="D39" s="16">
        <v>30</v>
      </c>
      <c r="E39" s="17" t="s">
        <v>21</v>
      </c>
      <c r="F39" s="10" t="s">
        <v>24</v>
      </c>
      <c r="G39" s="16">
        <v>50</v>
      </c>
      <c r="H39" s="17" t="s">
        <v>21</v>
      </c>
      <c r="I39" s="13" t="s">
        <v>30</v>
      </c>
      <c r="J39" s="209" t="str">
        <f t="shared" si="1"/>
        <v>－</v>
      </c>
      <c r="K39" s="210"/>
      <c r="L39" s="210"/>
      <c r="M39" s="210" t="s">
        <v>12</v>
      </c>
      <c r="N39" s="210"/>
      <c r="O39" s="210"/>
      <c r="P39" s="210" t="s">
        <v>12</v>
      </c>
      <c r="Q39" s="210"/>
      <c r="R39" s="210"/>
      <c r="S39" s="211" t="s">
        <v>12</v>
      </c>
      <c r="T39" s="211"/>
      <c r="U39" s="211" t="s">
        <v>12</v>
      </c>
      <c r="V39" s="211"/>
      <c r="W39" s="211"/>
      <c r="X39" s="211" t="s">
        <v>12</v>
      </c>
      <c r="Y39" s="211"/>
      <c r="Z39" s="211"/>
      <c r="AA39" s="211" t="s">
        <v>12</v>
      </c>
      <c r="AB39" s="211"/>
      <c r="AC39" s="12"/>
      <c r="AE39" s="15" t="s">
        <v>30</v>
      </c>
    </row>
    <row r="40" spans="2:31" ht="22.5" customHeight="1">
      <c r="B40" s="203"/>
      <c r="C40" s="207"/>
      <c r="D40" s="16">
        <v>50</v>
      </c>
      <c r="E40" s="17" t="s">
        <v>21</v>
      </c>
      <c r="F40" s="10" t="s">
        <v>24</v>
      </c>
      <c r="G40" s="16">
        <v>100</v>
      </c>
      <c r="H40" s="17" t="s">
        <v>21</v>
      </c>
      <c r="I40" s="13" t="s">
        <v>31</v>
      </c>
      <c r="J40" s="209" t="str">
        <f t="shared" si="1"/>
        <v>－</v>
      </c>
      <c r="K40" s="210"/>
      <c r="L40" s="210"/>
      <c r="M40" s="210" t="s">
        <v>12</v>
      </c>
      <c r="N40" s="210"/>
      <c r="O40" s="210"/>
      <c r="P40" s="210" t="s">
        <v>12</v>
      </c>
      <c r="Q40" s="210"/>
      <c r="R40" s="210"/>
      <c r="S40" s="211" t="s">
        <v>12</v>
      </c>
      <c r="T40" s="211"/>
      <c r="U40" s="211" t="s">
        <v>12</v>
      </c>
      <c r="V40" s="211"/>
      <c r="W40" s="211"/>
      <c r="X40" s="211" t="s">
        <v>12</v>
      </c>
      <c r="Y40" s="211"/>
      <c r="Z40" s="211"/>
      <c r="AA40" s="211" t="s">
        <v>12</v>
      </c>
      <c r="AB40" s="211"/>
      <c r="AC40" s="12"/>
      <c r="AE40" s="15" t="s">
        <v>31</v>
      </c>
    </row>
    <row r="41" spans="2:31" ht="22.5" customHeight="1">
      <c r="B41" s="10"/>
      <c r="C41" s="10"/>
      <c r="D41" s="10"/>
      <c r="E41" s="10"/>
      <c r="F41" s="10"/>
      <c r="G41" s="10"/>
      <c r="H41" s="10"/>
      <c r="I41" s="21"/>
      <c r="J41" s="209"/>
      <c r="K41" s="210"/>
      <c r="L41" s="210"/>
      <c r="M41" s="210"/>
      <c r="N41" s="210"/>
      <c r="O41" s="210"/>
      <c r="P41" s="210"/>
      <c r="Q41" s="210"/>
      <c r="R41" s="210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12"/>
      <c r="AE41" s="10"/>
    </row>
    <row r="42" spans="2:31" ht="22.5" customHeight="1">
      <c r="B42" s="190" t="s">
        <v>32</v>
      </c>
      <c r="C42" s="190"/>
      <c r="D42" s="190"/>
      <c r="E42" s="190"/>
      <c r="F42" s="190"/>
      <c r="G42" s="190"/>
      <c r="H42" s="190"/>
      <c r="I42" s="13" t="s">
        <v>33</v>
      </c>
      <c r="J42" s="209" t="str">
        <f>IF((SUM(M42:AB42))=0,"－",(SUM(M42:AB42)))</f>
        <v>－</v>
      </c>
      <c r="K42" s="210"/>
      <c r="L42" s="210"/>
      <c r="M42" s="210" t="s">
        <v>12</v>
      </c>
      <c r="N42" s="210"/>
      <c r="O42" s="210"/>
      <c r="P42" s="210" t="s">
        <v>12</v>
      </c>
      <c r="Q42" s="210"/>
      <c r="R42" s="210"/>
      <c r="S42" s="211" t="s">
        <v>12</v>
      </c>
      <c r="T42" s="211"/>
      <c r="U42" s="211" t="s">
        <v>12</v>
      </c>
      <c r="V42" s="211"/>
      <c r="W42" s="211"/>
      <c r="X42" s="211" t="s">
        <v>12</v>
      </c>
      <c r="Y42" s="211"/>
      <c r="Z42" s="211"/>
      <c r="AA42" s="211" t="s">
        <v>12</v>
      </c>
      <c r="AB42" s="211"/>
      <c r="AC42" s="12"/>
      <c r="AE42" s="15" t="s">
        <v>33</v>
      </c>
    </row>
    <row r="43" spans="2:31" ht="22.5" customHeight="1">
      <c r="B43" s="190" t="s">
        <v>34</v>
      </c>
      <c r="C43" s="190"/>
      <c r="D43" s="190"/>
      <c r="E43" s="190"/>
      <c r="F43" s="190"/>
      <c r="G43" s="190"/>
      <c r="H43" s="190"/>
      <c r="I43" s="13" t="s">
        <v>35</v>
      </c>
      <c r="J43" s="209">
        <f>IF((SUM(M43:AB43))=0,"－",(SUM(M43:AB43)))</f>
        <v>4</v>
      </c>
      <c r="K43" s="210"/>
      <c r="L43" s="210"/>
      <c r="M43" s="210" t="s">
        <v>12</v>
      </c>
      <c r="N43" s="210"/>
      <c r="O43" s="210"/>
      <c r="P43" s="210" t="s">
        <v>12</v>
      </c>
      <c r="Q43" s="210"/>
      <c r="R43" s="210"/>
      <c r="S43" s="211" t="s">
        <v>12</v>
      </c>
      <c r="T43" s="211"/>
      <c r="U43" s="211">
        <v>1</v>
      </c>
      <c r="V43" s="211"/>
      <c r="W43" s="211"/>
      <c r="X43" s="211">
        <v>2</v>
      </c>
      <c r="Y43" s="211"/>
      <c r="Z43" s="211"/>
      <c r="AA43" s="211">
        <v>1</v>
      </c>
      <c r="AB43" s="211"/>
      <c r="AC43" s="12"/>
      <c r="AE43" s="15" t="s">
        <v>35</v>
      </c>
    </row>
    <row r="44" spans="1:31" ht="22.5" customHeight="1" thickBot="1">
      <c r="A44" s="27"/>
      <c r="B44" s="190" t="s">
        <v>36</v>
      </c>
      <c r="C44" s="190"/>
      <c r="D44" s="190"/>
      <c r="E44" s="190"/>
      <c r="F44" s="190"/>
      <c r="G44" s="190"/>
      <c r="H44" s="190"/>
      <c r="I44" s="13" t="s">
        <v>37</v>
      </c>
      <c r="J44" s="209" t="str">
        <f>IF((SUM(M44:AB44))=0,"－",(SUM(M44:AB44)))</f>
        <v>－</v>
      </c>
      <c r="K44" s="210"/>
      <c r="L44" s="210"/>
      <c r="M44" s="210" t="s">
        <v>12</v>
      </c>
      <c r="N44" s="210"/>
      <c r="O44" s="210"/>
      <c r="P44" s="210" t="s">
        <v>12</v>
      </c>
      <c r="Q44" s="210"/>
      <c r="R44" s="210"/>
      <c r="S44" s="211" t="s">
        <v>12</v>
      </c>
      <c r="T44" s="211"/>
      <c r="U44" s="211" t="s">
        <v>12</v>
      </c>
      <c r="V44" s="211"/>
      <c r="W44" s="211"/>
      <c r="X44" s="211" t="s">
        <v>12</v>
      </c>
      <c r="Y44" s="211"/>
      <c r="Z44" s="211"/>
      <c r="AA44" s="211" t="s">
        <v>12</v>
      </c>
      <c r="AB44" s="211"/>
      <c r="AC44" s="12"/>
      <c r="AE44" s="15" t="s">
        <v>37</v>
      </c>
    </row>
    <row r="45" spans="2:32" ht="22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28" t="s">
        <v>186</v>
      </c>
      <c r="AC45" s="187"/>
      <c r="AD45" s="187"/>
      <c r="AE45" s="187"/>
      <c r="AF45" s="187"/>
    </row>
    <row r="46" spans="29:32" ht="22.5" customHeight="1">
      <c r="AC46" s="188" t="s">
        <v>38</v>
      </c>
      <c r="AD46" s="189"/>
      <c r="AE46" s="189"/>
      <c r="AF46" s="189"/>
    </row>
  </sheetData>
  <sheetProtection/>
  <mergeCells count="264">
    <mergeCell ref="Z11:AA11"/>
    <mergeCell ref="X33:Z33"/>
    <mergeCell ref="Z6:AA6"/>
    <mergeCell ref="Z8:AA8"/>
    <mergeCell ref="Z9:AA9"/>
    <mergeCell ref="Z10:AA10"/>
    <mergeCell ref="Z7:AA7"/>
    <mergeCell ref="AA30:AB30"/>
    <mergeCell ref="AA31:AB31"/>
    <mergeCell ref="W14:X14"/>
    <mergeCell ref="U34:W34"/>
    <mergeCell ref="X34:Z34"/>
    <mergeCell ref="U37:W37"/>
    <mergeCell ref="U35:W35"/>
    <mergeCell ref="AB26:AF26"/>
    <mergeCell ref="AA34:AB34"/>
    <mergeCell ref="AC27:AF27"/>
    <mergeCell ref="X30:Z30"/>
    <mergeCell ref="X35:Z35"/>
    <mergeCell ref="U36:W36"/>
    <mergeCell ref="AA42:AB42"/>
    <mergeCell ref="AC46:AF46"/>
    <mergeCell ref="AA37:AB37"/>
    <mergeCell ref="X38:Z38"/>
    <mergeCell ref="AA38:AB38"/>
    <mergeCell ref="X37:Z37"/>
    <mergeCell ref="AA39:AB39"/>
    <mergeCell ref="X39:Z39"/>
    <mergeCell ref="AA43:AB43"/>
    <mergeCell ref="L18:M18"/>
    <mergeCell ref="X36:Z36"/>
    <mergeCell ref="AB45:AF45"/>
    <mergeCell ref="U39:W39"/>
    <mergeCell ref="AA35:AB35"/>
    <mergeCell ref="U38:W38"/>
    <mergeCell ref="AA36:AB36"/>
    <mergeCell ref="X40:Z40"/>
    <mergeCell ref="AA40:AB40"/>
    <mergeCell ref="AA41:AB41"/>
    <mergeCell ref="W9:X9"/>
    <mergeCell ref="L4:M4"/>
    <mergeCell ref="J27:L27"/>
    <mergeCell ref="M27:O27"/>
    <mergeCell ref="P27:R27"/>
    <mergeCell ref="L13:M13"/>
    <mergeCell ref="L14:M14"/>
    <mergeCell ref="L15:M15"/>
    <mergeCell ref="L16:M16"/>
    <mergeCell ref="L17:M17"/>
    <mergeCell ref="B33:B40"/>
    <mergeCell ref="W4:X4"/>
    <mergeCell ref="L7:M7"/>
    <mergeCell ref="L8:M8"/>
    <mergeCell ref="L9:M9"/>
    <mergeCell ref="T7:U7"/>
    <mergeCell ref="T8:U8"/>
    <mergeCell ref="T9:U9"/>
    <mergeCell ref="W7:X7"/>
    <mergeCell ref="W8:X8"/>
    <mergeCell ref="S27:T27"/>
    <mergeCell ref="U27:W27"/>
    <mergeCell ref="X27:Z27"/>
    <mergeCell ref="AA27:AB27"/>
    <mergeCell ref="B43:H43"/>
    <mergeCell ref="B44:H44"/>
    <mergeCell ref="C32:C40"/>
    <mergeCell ref="D32:H32"/>
    <mergeCell ref="F33:H33"/>
    <mergeCell ref="B42:H42"/>
    <mergeCell ref="AC23:AF23"/>
    <mergeCell ref="B1:R1"/>
    <mergeCell ref="S1:AF1"/>
    <mergeCell ref="AC5:AD5"/>
    <mergeCell ref="AC3:AF4"/>
    <mergeCell ref="AB22:AF22"/>
    <mergeCell ref="W3:X3"/>
    <mergeCell ref="B19:H19"/>
    <mergeCell ref="B20:H20"/>
    <mergeCell ref="AB2:AF2"/>
    <mergeCell ref="M31:O31"/>
    <mergeCell ref="P31:R31"/>
    <mergeCell ref="S31:T31"/>
    <mergeCell ref="U31:W31"/>
    <mergeCell ref="X31:Z31"/>
    <mergeCell ref="D9:H9"/>
    <mergeCell ref="B31:H31"/>
    <mergeCell ref="E29:F29"/>
    <mergeCell ref="B25:R25"/>
    <mergeCell ref="S25:AF25"/>
    <mergeCell ref="J30:L30"/>
    <mergeCell ref="M32:O32"/>
    <mergeCell ref="P32:R32"/>
    <mergeCell ref="S32:T32"/>
    <mergeCell ref="U30:W30"/>
    <mergeCell ref="M30:O30"/>
    <mergeCell ref="P30:R30"/>
    <mergeCell ref="S30:T30"/>
    <mergeCell ref="U32:W32"/>
    <mergeCell ref="J31:L31"/>
    <mergeCell ref="S34:T34"/>
    <mergeCell ref="X32:Z32"/>
    <mergeCell ref="AA32:AB32"/>
    <mergeCell ref="J33:L33"/>
    <mergeCell ref="M33:O33"/>
    <mergeCell ref="P33:R33"/>
    <mergeCell ref="S33:T33"/>
    <mergeCell ref="U33:W33"/>
    <mergeCell ref="AA33:AB33"/>
    <mergeCell ref="J32:L32"/>
    <mergeCell ref="J34:L34"/>
    <mergeCell ref="M34:O34"/>
    <mergeCell ref="P34:R34"/>
    <mergeCell ref="J35:L35"/>
    <mergeCell ref="M35:O35"/>
    <mergeCell ref="P35:R35"/>
    <mergeCell ref="J37:L37"/>
    <mergeCell ref="J38:L38"/>
    <mergeCell ref="M38:O38"/>
    <mergeCell ref="P38:R38"/>
    <mergeCell ref="M37:O37"/>
    <mergeCell ref="S35:T35"/>
    <mergeCell ref="J36:L36"/>
    <mergeCell ref="M36:O36"/>
    <mergeCell ref="P36:R36"/>
    <mergeCell ref="S39:T39"/>
    <mergeCell ref="S37:T37"/>
    <mergeCell ref="S38:T38"/>
    <mergeCell ref="S36:T36"/>
    <mergeCell ref="P37:R37"/>
    <mergeCell ref="U40:W40"/>
    <mergeCell ref="P40:R40"/>
    <mergeCell ref="S40:T40"/>
    <mergeCell ref="S41:T41"/>
    <mergeCell ref="J42:L42"/>
    <mergeCell ref="M42:O42"/>
    <mergeCell ref="P42:R42"/>
    <mergeCell ref="S42:T42"/>
    <mergeCell ref="P39:R39"/>
    <mergeCell ref="J41:L41"/>
    <mergeCell ref="M41:O41"/>
    <mergeCell ref="P41:R41"/>
    <mergeCell ref="J39:L39"/>
    <mergeCell ref="M39:O39"/>
    <mergeCell ref="J40:L40"/>
    <mergeCell ref="M40:O40"/>
    <mergeCell ref="S43:T43"/>
    <mergeCell ref="U41:W41"/>
    <mergeCell ref="X41:Z41"/>
    <mergeCell ref="U42:W42"/>
    <mergeCell ref="X42:Z42"/>
    <mergeCell ref="U43:W43"/>
    <mergeCell ref="X43:Z43"/>
    <mergeCell ref="U44:W44"/>
    <mergeCell ref="X44:Z44"/>
    <mergeCell ref="AA44:AB44"/>
    <mergeCell ref="J29:L29"/>
    <mergeCell ref="M29:O29"/>
    <mergeCell ref="S29:T29"/>
    <mergeCell ref="J44:L44"/>
    <mergeCell ref="M44:O44"/>
    <mergeCell ref="P44:R44"/>
    <mergeCell ref="S44:T44"/>
    <mergeCell ref="J43:L43"/>
    <mergeCell ref="M43:O43"/>
    <mergeCell ref="P43:R43"/>
    <mergeCell ref="J3:J4"/>
    <mergeCell ref="K3:M3"/>
    <mergeCell ref="N3:N4"/>
    <mergeCell ref="O3:P4"/>
    <mergeCell ref="L10:M10"/>
    <mergeCell ref="L11:M11"/>
    <mergeCell ref="L12:M12"/>
    <mergeCell ref="Y3:Y4"/>
    <mergeCell ref="Z3:AA4"/>
    <mergeCell ref="L6:M6"/>
    <mergeCell ref="O6:P6"/>
    <mergeCell ref="T6:U6"/>
    <mergeCell ref="Q3:R3"/>
    <mergeCell ref="S3:S4"/>
    <mergeCell ref="T3:U4"/>
    <mergeCell ref="V3:V4"/>
    <mergeCell ref="W6:X6"/>
    <mergeCell ref="L19:M19"/>
    <mergeCell ref="L20:M20"/>
    <mergeCell ref="L21:M21"/>
    <mergeCell ref="O7:P7"/>
    <mergeCell ref="O8:P8"/>
    <mergeCell ref="O9:P9"/>
    <mergeCell ref="O10:P10"/>
    <mergeCell ref="O11:P11"/>
    <mergeCell ref="O12:P12"/>
    <mergeCell ref="O13:P13"/>
    <mergeCell ref="O17:P17"/>
    <mergeCell ref="O18:P18"/>
    <mergeCell ref="O19:P19"/>
    <mergeCell ref="T10:U10"/>
    <mergeCell ref="T11:U11"/>
    <mergeCell ref="T12:U12"/>
    <mergeCell ref="T13:U13"/>
    <mergeCell ref="O20:P20"/>
    <mergeCell ref="O21:P21"/>
    <mergeCell ref="T14:U14"/>
    <mergeCell ref="T15:U15"/>
    <mergeCell ref="T16:U16"/>
    <mergeCell ref="T17:U17"/>
    <mergeCell ref="O14:P14"/>
    <mergeCell ref="O15:P15"/>
    <mergeCell ref="T20:U20"/>
    <mergeCell ref="O16:P16"/>
    <mergeCell ref="W10:X10"/>
    <mergeCell ref="W11:X11"/>
    <mergeCell ref="W12:X12"/>
    <mergeCell ref="W13:X13"/>
    <mergeCell ref="T18:U18"/>
    <mergeCell ref="T19:U19"/>
    <mergeCell ref="W15:X15"/>
    <mergeCell ref="Z17:AA17"/>
    <mergeCell ref="W16:X16"/>
    <mergeCell ref="W17:X17"/>
    <mergeCell ref="W18:X18"/>
    <mergeCell ref="W19:X19"/>
    <mergeCell ref="W20:X20"/>
    <mergeCell ref="Z19:AA19"/>
    <mergeCell ref="Z20:AA20"/>
    <mergeCell ref="Z15:AA15"/>
    <mergeCell ref="Z18:AA18"/>
    <mergeCell ref="AC28:AD28"/>
    <mergeCell ref="P29:R29"/>
    <mergeCell ref="U29:W29"/>
    <mergeCell ref="X29:Z29"/>
    <mergeCell ref="AA29:AB29"/>
    <mergeCell ref="AA28:AB28"/>
    <mergeCell ref="T21:U21"/>
    <mergeCell ref="W21:X21"/>
    <mergeCell ref="X28:Z28"/>
    <mergeCell ref="Z5:AA5"/>
    <mergeCell ref="M28:O28"/>
    <mergeCell ref="P28:R28"/>
    <mergeCell ref="S28:T28"/>
    <mergeCell ref="U28:W28"/>
    <mergeCell ref="W5:X5"/>
    <mergeCell ref="Z12:AA12"/>
    <mergeCell ref="Z13:AA13"/>
    <mergeCell ref="Z14:AA14"/>
    <mergeCell ref="L5:M5"/>
    <mergeCell ref="O5:P5"/>
    <mergeCell ref="T5:U5"/>
    <mergeCell ref="J28:L28"/>
    <mergeCell ref="Z16:AA16"/>
    <mergeCell ref="A27:I27"/>
    <mergeCell ref="Z21:AA21"/>
    <mergeCell ref="A28:C28"/>
    <mergeCell ref="E28:F28"/>
    <mergeCell ref="G28:I28"/>
    <mergeCell ref="A3:I4"/>
    <mergeCell ref="A5:C5"/>
    <mergeCell ref="E5:F5"/>
    <mergeCell ref="E6:F6"/>
    <mergeCell ref="G5:I5"/>
    <mergeCell ref="B21:H21"/>
    <mergeCell ref="F10:H10"/>
    <mergeCell ref="C9:C17"/>
    <mergeCell ref="B8:H8"/>
    <mergeCell ref="B10:B17"/>
  </mergeCells>
  <printOptions horizontalCentered="1"/>
  <pageMargins left="0.5905511811023623" right="0.5905511811023623" top="0.3937007874015748" bottom="0.3937007874015748" header="0.5118110236220472" footer="0.5118110236220472"/>
  <pageSetup fitToWidth="2" fitToHeight="1" horizontalDpi="300" verticalDpi="300" orientation="portrait" paperSize="9" scale="78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7"/>
  <sheetViews>
    <sheetView showGridLines="0" zoomScale="75" zoomScaleNormal="75" zoomScalePageLayoutView="0" workbookViewId="0" topLeftCell="A1">
      <selection activeCell="A1" sqref="A1:P1"/>
    </sheetView>
  </sheetViews>
  <sheetFormatPr defaultColWidth="9.00390625" defaultRowHeight="22.5" customHeight="1"/>
  <cols>
    <col min="1" max="1" width="3.1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1.4921875" style="2" customWidth="1"/>
    <col min="9" max="16" width="10.625" style="2" customWidth="1"/>
    <col min="17" max="17" width="1.25" style="2" customWidth="1"/>
    <col min="18" max="18" width="3.125" style="2" customWidth="1"/>
    <col min="19" max="19" width="3.625" style="2" customWidth="1"/>
    <col min="20" max="20" width="4.625" style="2" customWidth="1"/>
    <col min="21" max="21" width="2.125" style="2" customWidth="1"/>
    <col min="22" max="22" width="3.125" style="2" customWidth="1"/>
    <col min="23" max="23" width="4.625" style="2" customWidth="1"/>
    <col min="24" max="24" width="2.125" style="2" customWidth="1"/>
    <col min="25" max="25" width="3.375" style="2" customWidth="1"/>
    <col min="26" max="27" width="10.375" style="2" customWidth="1"/>
    <col min="28" max="29" width="5.625" style="2" customWidth="1"/>
    <col min="30" max="31" width="10.375" style="2" customWidth="1"/>
    <col min="32" max="33" width="5.625" style="2" customWidth="1"/>
    <col min="34" max="34" width="10.625" style="2" customWidth="1"/>
    <col min="35" max="35" width="15.00390625" style="2" customWidth="1"/>
    <col min="36" max="16384" width="9.00390625" style="2" customWidth="1"/>
  </cols>
  <sheetData>
    <row r="1" spans="1:35" ht="24.75" customHeight="1">
      <c r="A1" s="232" t="s">
        <v>307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47"/>
      <c r="R1" s="232" t="s">
        <v>309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2" spans="14:35" ht="22.5" customHeight="1" thickBot="1">
      <c r="N2" s="154" t="s">
        <v>225</v>
      </c>
      <c r="O2" s="154"/>
      <c r="P2" s="154"/>
      <c r="Q2" s="28"/>
      <c r="R2" s="10"/>
      <c r="S2" s="10"/>
      <c r="T2" s="10"/>
      <c r="U2" s="10"/>
      <c r="V2" s="10"/>
      <c r="W2" s="10"/>
      <c r="X2" s="28"/>
      <c r="Y2" s="31"/>
      <c r="Z2" s="31"/>
      <c r="AA2" s="31"/>
      <c r="AF2" s="154" t="s">
        <v>225</v>
      </c>
      <c r="AG2" s="154"/>
      <c r="AH2" s="154"/>
      <c r="AI2" s="154"/>
    </row>
    <row r="3" spans="1:35" ht="22.5" customHeight="1">
      <c r="A3" s="131" t="s">
        <v>13</v>
      </c>
      <c r="B3" s="236"/>
      <c r="C3" s="236"/>
      <c r="D3" s="236"/>
      <c r="E3" s="236"/>
      <c r="F3" s="236"/>
      <c r="G3" s="236"/>
      <c r="H3" s="236"/>
      <c r="I3" s="122" t="s">
        <v>40</v>
      </c>
      <c r="J3" s="122" t="s">
        <v>105</v>
      </c>
      <c r="K3" s="122"/>
      <c r="L3" s="122"/>
      <c r="M3" s="122"/>
      <c r="N3" s="122"/>
      <c r="O3" s="158"/>
      <c r="P3" s="158"/>
      <c r="Q3" s="84"/>
      <c r="R3" s="131" t="s">
        <v>13</v>
      </c>
      <c r="S3" s="236"/>
      <c r="T3" s="236"/>
      <c r="U3" s="236"/>
      <c r="V3" s="236"/>
      <c r="W3" s="236"/>
      <c r="X3" s="236"/>
      <c r="Y3" s="236"/>
      <c r="Z3" s="240" t="s">
        <v>109</v>
      </c>
      <c r="AA3" s="122" t="s">
        <v>132</v>
      </c>
      <c r="AB3" s="242"/>
      <c r="AC3" s="242"/>
      <c r="AD3" s="242"/>
      <c r="AE3" s="242"/>
      <c r="AF3" s="242"/>
      <c r="AG3" s="242"/>
      <c r="AH3" s="242"/>
      <c r="AI3" s="243"/>
    </row>
    <row r="4" spans="1:35" ht="22.5" customHeight="1">
      <c r="A4" s="166"/>
      <c r="B4" s="237"/>
      <c r="C4" s="237"/>
      <c r="D4" s="237"/>
      <c r="E4" s="237"/>
      <c r="F4" s="237"/>
      <c r="G4" s="237"/>
      <c r="H4" s="237"/>
      <c r="I4" s="201"/>
      <c r="J4" s="200" t="s">
        <v>106</v>
      </c>
      <c r="K4" s="200" t="s">
        <v>107</v>
      </c>
      <c r="L4" s="22" t="s">
        <v>110</v>
      </c>
      <c r="M4" s="22" t="s">
        <v>112</v>
      </c>
      <c r="N4" s="22" t="s">
        <v>114</v>
      </c>
      <c r="O4" s="22" t="s">
        <v>116</v>
      </c>
      <c r="P4" s="233" t="s">
        <v>108</v>
      </c>
      <c r="Q4" s="272"/>
      <c r="R4" s="166"/>
      <c r="S4" s="237"/>
      <c r="T4" s="237"/>
      <c r="U4" s="237"/>
      <c r="V4" s="237"/>
      <c r="W4" s="237"/>
      <c r="X4" s="237"/>
      <c r="Y4" s="237"/>
      <c r="Z4" s="241"/>
      <c r="AA4" s="34" t="s">
        <v>118</v>
      </c>
      <c r="AB4" s="244" t="s">
        <v>120</v>
      </c>
      <c r="AC4" s="245"/>
      <c r="AD4" s="34" t="s">
        <v>122</v>
      </c>
      <c r="AE4" s="34" t="s">
        <v>124</v>
      </c>
      <c r="AF4" s="244" t="s">
        <v>126</v>
      </c>
      <c r="AG4" s="245"/>
      <c r="AH4" s="34" t="s">
        <v>128</v>
      </c>
      <c r="AI4" s="35" t="s">
        <v>130</v>
      </c>
    </row>
    <row r="5" spans="1:35" ht="22.5" customHeight="1">
      <c r="A5" s="238"/>
      <c r="B5" s="239"/>
      <c r="C5" s="239"/>
      <c r="D5" s="239"/>
      <c r="E5" s="239"/>
      <c r="F5" s="239"/>
      <c r="G5" s="239"/>
      <c r="H5" s="239"/>
      <c r="I5" s="123"/>
      <c r="J5" s="201"/>
      <c r="K5" s="201"/>
      <c r="L5" s="8" t="s">
        <v>111</v>
      </c>
      <c r="M5" s="8" t="s">
        <v>113</v>
      </c>
      <c r="N5" s="8" t="s">
        <v>115</v>
      </c>
      <c r="O5" s="8" t="s">
        <v>117</v>
      </c>
      <c r="P5" s="234"/>
      <c r="Q5" s="272"/>
      <c r="R5" s="238"/>
      <c r="S5" s="239"/>
      <c r="T5" s="239"/>
      <c r="U5" s="239"/>
      <c r="V5" s="239"/>
      <c r="W5" s="239"/>
      <c r="X5" s="239"/>
      <c r="Y5" s="239"/>
      <c r="Z5" s="201"/>
      <c r="AA5" s="8" t="s">
        <v>119</v>
      </c>
      <c r="AB5" s="246" t="s">
        <v>121</v>
      </c>
      <c r="AC5" s="247"/>
      <c r="AD5" s="8" t="s">
        <v>123</v>
      </c>
      <c r="AE5" s="8" t="s">
        <v>125</v>
      </c>
      <c r="AF5" s="246" t="s">
        <v>127</v>
      </c>
      <c r="AG5" s="247"/>
      <c r="AH5" s="8" t="s">
        <v>129</v>
      </c>
      <c r="AI5" s="36" t="s">
        <v>131</v>
      </c>
    </row>
    <row r="6" spans="1:35" ht="22.5" customHeight="1">
      <c r="A6" s="235" t="s">
        <v>14</v>
      </c>
      <c r="B6" s="235"/>
      <c r="C6" s="235"/>
      <c r="D6" s="235"/>
      <c r="E6" s="196" t="s">
        <v>195</v>
      </c>
      <c r="F6" s="196"/>
      <c r="G6" s="195" t="s">
        <v>15</v>
      </c>
      <c r="H6" s="227"/>
      <c r="I6" s="25">
        <v>79</v>
      </c>
      <c r="J6" s="25">
        <v>46</v>
      </c>
      <c r="K6" s="25">
        <v>27</v>
      </c>
      <c r="L6" s="25">
        <v>5</v>
      </c>
      <c r="M6" s="25">
        <v>1</v>
      </c>
      <c r="N6" s="26" t="s">
        <v>12</v>
      </c>
      <c r="O6" s="26" t="s">
        <v>12</v>
      </c>
      <c r="P6" s="26" t="s">
        <v>12</v>
      </c>
      <c r="Q6" s="87"/>
      <c r="R6" s="235" t="s">
        <v>14</v>
      </c>
      <c r="S6" s="235"/>
      <c r="T6" s="235"/>
      <c r="U6" s="235"/>
      <c r="V6" s="196" t="s">
        <v>195</v>
      </c>
      <c r="W6" s="196"/>
      <c r="X6" s="195" t="s">
        <v>15</v>
      </c>
      <c r="Y6" s="227"/>
      <c r="Z6" s="25">
        <v>79</v>
      </c>
      <c r="AA6" s="25">
        <v>9</v>
      </c>
      <c r="AB6" s="172">
        <v>2</v>
      </c>
      <c r="AC6" s="172"/>
      <c r="AD6" s="25">
        <v>12</v>
      </c>
      <c r="AE6" s="25">
        <v>18</v>
      </c>
      <c r="AF6" s="172">
        <v>23</v>
      </c>
      <c r="AG6" s="172"/>
      <c r="AH6" s="25">
        <v>12</v>
      </c>
      <c r="AI6" s="25">
        <v>3</v>
      </c>
    </row>
    <row r="7" spans="1:35" s="9" customFormat="1" ht="22.5" customHeight="1">
      <c r="A7" s="59"/>
      <c r="B7" s="59"/>
      <c r="C7" s="59"/>
      <c r="D7" s="59"/>
      <c r="E7" s="225" t="s">
        <v>183</v>
      </c>
      <c r="F7" s="225"/>
      <c r="G7" s="59"/>
      <c r="H7" s="59"/>
      <c r="I7" s="67">
        <f>IF((SUM(I9:I22))=(SUM(J7:P7)),(IF((SUM(I9:I22))=0,"－",(SUM(I9:I22)))),"数値が違う")</f>
        <v>92</v>
      </c>
      <c r="J7" s="58">
        <f aca="true" t="shared" si="0" ref="J7:P7">IF((SUM(J9:J22))=0,"－",(SUM(J9:J22)))</f>
        <v>70</v>
      </c>
      <c r="K7" s="58">
        <f t="shared" si="0"/>
        <v>18</v>
      </c>
      <c r="L7" s="58">
        <f t="shared" si="0"/>
        <v>3</v>
      </c>
      <c r="M7" s="58" t="str">
        <f t="shared" si="0"/>
        <v>－</v>
      </c>
      <c r="N7" s="58">
        <f t="shared" si="0"/>
        <v>1</v>
      </c>
      <c r="O7" s="58" t="str">
        <f t="shared" si="0"/>
        <v>－</v>
      </c>
      <c r="P7" s="58" t="str">
        <f t="shared" si="0"/>
        <v>－</v>
      </c>
      <c r="Q7" s="273"/>
      <c r="R7" s="104"/>
      <c r="S7" s="104"/>
      <c r="T7" s="104"/>
      <c r="U7" s="104"/>
      <c r="V7" s="225" t="s">
        <v>183</v>
      </c>
      <c r="W7" s="225"/>
      <c r="X7" s="104"/>
      <c r="Y7" s="105"/>
      <c r="Z7" s="67">
        <f>IF((SUM(Z9:Z22))=(SUM(AA7:AI7)),(IF((SUM(Z9:Z22))=0,"－",(SUM(Z9:Z22)))),"数値が違う")</f>
        <v>92</v>
      </c>
      <c r="AA7" s="68">
        <f>IF((SUM(AA9:AA22))=0,"－",(SUM(AA9:AA22)))</f>
        <v>10</v>
      </c>
      <c r="AB7" s="174">
        <f>IF((SUM(AB9:AC22))=0,"－",(SUM(AB9:AC22)))</f>
        <v>7</v>
      </c>
      <c r="AC7" s="174"/>
      <c r="AD7" s="68">
        <f>IF((SUM(AD9:AD22))=0,"－",(SUM(AD9:AD22)))</f>
        <v>7</v>
      </c>
      <c r="AE7" s="68">
        <f>IF((SUM(AE9:AE22))=0,"－",(SUM(AE9:AE22)))</f>
        <v>23</v>
      </c>
      <c r="AF7" s="174">
        <f>IF((SUM(AF9:AG22))=0,"－",(SUM(AF9:AG22)))</f>
        <v>35</v>
      </c>
      <c r="AG7" s="174"/>
      <c r="AH7" s="68">
        <f>IF((SUM(AH9:AH22))=0,"－",(SUM(AH9:AH22)))</f>
        <v>6</v>
      </c>
      <c r="AI7" s="68">
        <f>IF((SUM(AI9:AI22))=0,"－",(SUM(AI9:AI22)))</f>
        <v>4</v>
      </c>
    </row>
    <row r="8" spans="1:35" ht="18" customHeight="1">
      <c r="A8" s="10"/>
      <c r="B8" s="10"/>
      <c r="C8" s="10"/>
      <c r="D8" s="10"/>
      <c r="E8" s="10"/>
      <c r="F8" s="10"/>
      <c r="G8" s="10"/>
      <c r="H8" s="11"/>
      <c r="I8" s="25"/>
      <c r="J8" s="25"/>
      <c r="K8" s="25"/>
      <c r="L8" s="25"/>
      <c r="M8" s="25"/>
      <c r="N8" s="25"/>
      <c r="O8" s="25"/>
      <c r="P8" s="25"/>
      <c r="Q8" s="86"/>
      <c r="R8" s="10"/>
      <c r="S8" s="10"/>
      <c r="T8" s="10"/>
      <c r="U8" s="10"/>
      <c r="V8" s="10"/>
      <c r="W8" s="10"/>
      <c r="X8" s="10"/>
      <c r="Y8" s="11"/>
      <c r="Z8" s="33"/>
      <c r="AA8" s="33"/>
      <c r="AB8" s="25"/>
      <c r="AC8" s="25"/>
      <c r="AD8" s="25"/>
      <c r="AE8" s="25"/>
      <c r="AF8" s="25"/>
      <c r="AG8" s="25"/>
      <c r="AH8" s="25"/>
      <c r="AI8" s="25"/>
    </row>
    <row r="9" spans="1:35" ht="22.5" customHeight="1">
      <c r="A9" s="228" t="s">
        <v>17</v>
      </c>
      <c r="B9" s="228"/>
      <c r="C9" s="228"/>
      <c r="D9" s="228"/>
      <c r="E9" s="228"/>
      <c r="F9" s="228"/>
      <c r="G9" s="228"/>
      <c r="H9" s="13"/>
      <c r="I9" s="25" t="str">
        <f aca="true" t="shared" si="1" ref="I9:I18">IF((SUM(J9:P9))=0,"－",(SUM(J9:P9)))</f>
        <v>－</v>
      </c>
      <c r="J9" s="26" t="s">
        <v>12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87"/>
      <c r="R9" s="228" t="s">
        <v>17</v>
      </c>
      <c r="S9" s="228"/>
      <c r="T9" s="228"/>
      <c r="U9" s="228"/>
      <c r="V9" s="228"/>
      <c r="W9" s="228"/>
      <c r="X9" s="228"/>
      <c r="Y9" s="13"/>
      <c r="Z9" s="25" t="str">
        <f aca="true" t="shared" si="2" ref="Z9:Z18">IF((SUM(AA9:AI9))=0,"－",(SUM(AA9:AI9)))</f>
        <v>－</v>
      </c>
      <c r="AA9" s="26" t="s">
        <v>12</v>
      </c>
      <c r="AB9" s="226" t="s">
        <v>12</v>
      </c>
      <c r="AC9" s="226"/>
      <c r="AD9" s="26" t="s">
        <v>12</v>
      </c>
      <c r="AE9" s="26" t="s">
        <v>12</v>
      </c>
      <c r="AF9" s="226" t="s">
        <v>12</v>
      </c>
      <c r="AG9" s="226"/>
      <c r="AH9" s="26" t="s">
        <v>12</v>
      </c>
      <c r="AI9" s="26" t="s">
        <v>12</v>
      </c>
    </row>
    <row r="10" spans="1:35" ht="22.5" customHeight="1">
      <c r="A10" s="10"/>
      <c r="B10" s="207"/>
      <c r="C10" s="190" t="s">
        <v>19</v>
      </c>
      <c r="D10" s="190"/>
      <c r="E10" s="190"/>
      <c r="F10" s="190"/>
      <c r="G10" s="190"/>
      <c r="H10" s="13"/>
      <c r="I10" s="25" t="str">
        <f t="shared" si="1"/>
        <v>－</v>
      </c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26" t="s">
        <v>12</v>
      </c>
      <c r="P10" s="26" t="s">
        <v>12</v>
      </c>
      <c r="Q10" s="87"/>
      <c r="R10" s="10"/>
      <c r="S10" s="207"/>
      <c r="T10" s="190" t="s">
        <v>19</v>
      </c>
      <c r="U10" s="190"/>
      <c r="V10" s="190"/>
      <c r="W10" s="190"/>
      <c r="X10" s="190"/>
      <c r="Y10" s="13"/>
      <c r="Z10" s="25" t="str">
        <f t="shared" si="2"/>
        <v>－</v>
      </c>
      <c r="AA10" s="26" t="s">
        <v>12</v>
      </c>
      <c r="AB10" s="226" t="s">
        <v>12</v>
      </c>
      <c r="AC10" s="226"/>
      <c r="AD10" s="26" t="s">
        <v>12</v>
      </c>
      <c r="AE10" s="26" t="s">
        <v>12</v>
      </c>
      <c r="AF10" s="226" t="s">
        <v>12</v>
      </c>
      <c r="AG10" s="226"/>
      <c r="AH10" s="26" t="s">
        <v>12</v>
      </c>
      <c r="AI10" s="26" t="s">
        <v>12</v>
      </c>
    </row>
    <row r="11" spans="1:35" ht="22.5" customHeight="1">
      <c r="A11" s="203" t="s">
        <v>1</v>
      </c>
      <c r="B11" s="207"/>
      <c r="C11" s="16">
        <v>1</v>
      </c>
      <c r="D11" s="17" t="s">
        <v>21</v>
      </c>
      <c r="E11" s="190" t="s">
        <v>22</v>
      </c>
      <c r="F11" s="190"/>
      <c r="G11" s="190"/>
      <c r="H11" s="13"/>
      <c r="I11" s="25">
        <f t="shared" si="1"/>
        <v>6</v>
      </c>
      <c r="J11" s="26">
        <v>5</v>
      </c>
      <c r="K11" s="26">
        <v>1</v>
      </c>
      <c r="L11" s="26" t="s">
        <v>12</v>
      </c>
      <c r="M11" s="26" t="s">
        <v>12</v>
      </c>
      <c r="N11" s="26" t="s">
        <v>12</v>
      </c>
      <c r="O11" s="26" t="s">
        <v>12</v>
      </c>
      <c r="P11" s="26" t="s">
        <v>12</v>
      </c>
      <c r="Q11" s="87"/>
      <c r="R11" s="203" t="s">
        <v>1</v>
      </c>
      <c r="S11" s="207"/>
      <c r="T11" s="16">
        <v>1</v>
      </c>
      <c r="U11" s="17" t="s">
        <v>21</v>
      </c>
      <c r="V11" s="190" t="s">
        <v>22</v>
      </c>
      <c r="W11" s="190"/>
      <c r="X11" s="190"/>
      <c r="Y11" s="13"/>
      <c r="Z11" s="25">
        <f t="shared" si="2"/>
        <v>6</v>
      </c>
      <c r="AA11" s="26">
        <v>2</v>
      </c>
      <c r="AB11" s="226" t="s">
        <v>12</v>
      </c>
      <c r="AC11" s="226"/>
      <c r="AD11" s="26">
        <v>3</v>
      </c>
      <c r="AE11" s="26" t="s">
        <v>12</v>
      </c>
      <c r="AF11" s="226">
        <v>1</v>
      </c>
      <c r="AG11" s="226"/>
      <c r="AH11" s="26" t="s">
        <v>12</v>
      </c>
      <c r="AI11" s="26" t="s">
        <v>12</v>
      </c>
    </row>
    <row r="12" spans="1:35" ht="22.5" customHeight="1">
      <c r="A12" s="203"/>
      <c r="B12" s="207"/>
      <c r="C12" s="16">
        <v>1</v>
      </c>
      <c r="D12" s="17" t="s">
        <v>21</v>
      </c>
      <c r="E12" s="10" t="s">
        <v>24</v>
      </c>
      <c r="F12" s="16">
        <v>3</v>
      </c>
      <c r="G12" s="17" t="s">
        <v>21</v>
      </c>
      <c r="H12" s="13"/>
      <c r="I12" s="25">
        <f t="shared" si="1"/>
        <v>42</v>
      </c>
      <c r="J12" s="26">
        <v>38</v>
      </c>
      <c r="K12" s="26">
        <v>4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87"/>
      <c r="R12" s="203"/>
      <c r="S12" s="207"/>
      <c r="T12" s="16">
        <v>1</v>
      </c>
      <c r="U12" s="17" t="s">
        <v>21</v>
      </c>
      <c r="V12" s="10" t="s">
        <v>24</v>
      </c>
      <c r="W12" s="16">
        <v>3</v>
      </c>
      <c r="X12" s="17" t="s">
        <v>21</v>
      </c>
      <c r="Y12" s="13"/>
      <c r="Z12" s="25">
        <f t="shared" si="2"/>
        <v>42</v>
      </c>
      <c r="AA12" s="26">
        <v>8</v>
      </c>
      <c r="AB12" s="226">
        <v>5</v>
      </c>
      <c r="AC12" s="226"/>
      <c r="AD12" s="26">
        <v>4</v>
      </c>
      <c r="AE12" s="26">
        <v>14</v>
      </c>
      <c r="AF12" s="226">
        <v>10</v>
      </c>
      <c r="AG12" s="226"/>
      <c r="AH12" s="26">
        <v>1</v>
      </c>
      <c r="AI12" s="26" t="s">
        <v>12</v>
      </c>
    </row>
    <row r="13" spans="1:35" ht="22.5" customHeight="1">
      <c r="A13" s="203"/>
      <c r="B13" s="207"/>
      <c r="C13" s="16">
        <v>3</v>
      </c>
      <c r="D13" s="17" t="s">
        <v>21</v>
      </c>
      <c r="E13" s="10" t="s">
        <v>24</v>
      </c>
      <c r="F13" s="16">
        <v>5</v>
      </c>
      <c r="G13" s="17" t="s">
        <v>21</v>
      </c>
      <c r="H13" s="13"/>
      <c r="I13" s="25">
        <f t="shared" si="1"/>
        <v>32</v>
      </c>
      <c r="J13" s="26">
        <v>21</v>
      </c>
      <c r="K13" s="26">
        <v>10</v>
      </c>
      <c r="L13" s="26">
        <v>1</v>
      </c>
      <c r="M13" s="26" t="s">
        <v>12</v>
      </c>
      <c r="N13" s="26" t="s">
        <v>12</v>
      </c>
      <c r="O13" s="26" t="s">
        <v>12</v>
      </c>
      <c r="P13" s="26" t="s">
        <v>12</v>
      </c>
      <c r="Q13" s="87"/>
      <c r="R13" s="203"/>
      <c r="S13" s="207"/>
      <c r="T13" s="16">
        <v>3</v>
      </c>
      <c r="U13" s="17" t="s">
        <v>21</v>
      </c>
      <c r="V13" s="10" t="s">
        <v>24</v>
      </c>
      <c r="W13" s="16">
        <v>5</v>
      </c>
      <c r="X13" s="17" t="s">
        <v>21</v>
      </c>
      <c r="Y13" s="13"/>
      <c r="Z13" s="25">
        <f t="shared" si="2"/>
        <v>32</v>
      </c>
      <c r="AA13" s="26" t="s">
        <v>12</v>
      </c>
      <c r="AB13" s="226">
        <v>2</v>
      </c>
      <c r="AC13" s="226"/>
      <c r="AD13" s="26" t="s">
        <v>12</v>
      </c>
      <c r="AE13" s="26">
        <v>9</v>
      </c>
      <c r="AF13" s="226">
        <v>16</v>
      </c>
      <c r="AG13" s="226"/>
      <c r="AH13" s="26">
        <v>3</v>
      </c>
      <c r="AI13" s="26">
        <v>2</v>
      </c>
    </row>
    <row r="14" spans="1:35" ht="22.5" customHeight="1">
      <c r="A14" s="203"/>
      <c r="B14" s="207"/>
      <c r="C14" s="16">
        <v>5</v>
      </c>
      <c r="D14" s="17" t="s">
        <v>21</v>
      </c>
      <c r="E14" s="10" t="s">
        <v>24</v>
      </c>
      <c r="F14" s="16">
        <v>10</v>
      </c>
      <c r="G14" s="17" t="s">
        <v>21</v>
      </c>
      <c r="H14" s="13"/>
      <c r="I14" s="25">
        <f t="shared" si="1"/>
        <v>7</v>
      </c>
      <c r="J14" s="26">
        <v>4</v>
      </c>
      <c r="K14" s="26">
        <v>3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87"/>
      <c r="R14" s="203"/>
      <c r="S14" s="207"/>
      <c r="T14" s="16">
        <v>5</v>
      </c>
      <c r="U14" s="17" t="s">
        <v>21</v>
      </c>
      <c r="V14" s="10" t="s">
        <v>24</v>
      </c>
      <c r="W14" s="16">
        <v>10</v>
      </c>
      <c r="X14" s="17" t="s">
        <v>21</v>
      </c>
      <c r="Y14" s="13"/>
      <c r="Z14" s="25">
        <f t="shared" si="2"/>
        <v>7</v>
      </c>
      <c r="AA14" s="26" t="s">
        <v>12</v>
      </c>
      <c r="AB14" s="226" t="s">
        <v>12</v>
      </c>
      <c r="AC14" s="226"/>
      <c r="AD14" s="26" t="s">
        <v>12</v>
      </c>
      <c r="AE14" s="26" t="s">
        <v>12</v>
      </c>
      <c r="AF14" s="226">
        <v>6</v>
      </c>
      <c r="AG14" s="226"/>
      <c r="AH14" s="26" t="s">
        <v>12</v>
      </c>
      <c r="AI14" s="26">
        <v>1</v>
      </c>
    </row>
    <row r="15" spans="1:35" ht="22.5" customHeight="1">
      <c r="A15" s="203"/>
      <c r="B15" s="207"/>
      <c r="C15" s="16">
        <v>10</v>
      </c>
      <c r="D15" s="17" t="s">
        <v>21</v>
      </c>
      <c r="E15" s="10" t="s">
        <v>24</v>
      </c>
      <c r="F15" s="16">
        <v>20</v>
      </c>
      <c r="G15" s="17" t="s">
        <v>21</v>
      </c>
      <c r="H15" s="13"/>
      <c r="I15" s="25" t="str">
        <f t="shared" si="1"/>
        <v>－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87"/>
      <c r="R15" s="203"/>
      <c r="S15" s="207"/>
      <c r="T15" s="16">
        <v>10</v>
      </c>
      <c r="U15" s="17" t="s">
        <v>21</v>
      </c>
      <c r="V15" s="10" t="s">
        <v>24</v>
      </c>
      <c r="W15" s="16">
        <v>20</v>
      </c>
      <c r="X15" s="17" t="s">
        <v>21</v>
      </c>
      <c r="Y15" s="13"/>
      <c r="Z15" s="25" t="str">
        <f t="shared" si="2"/>
        <v>－</v>
      </c>
      <c r="AA15" s="26" t="s">
        <v>12</v>
      </c>
      <c r="AB15" s="226" t="s">
        <v>12</v>
      </c>
      <c r="AC15" s="226"/>
      <c r="AD15" s="26" t="s">
        <v>12</v>
      </c>
      <c r="AE15" s="26" t="s">
        <v>12</v>
      </c>
      <c r="AF15" s="226" t="s">
        <v>12</v>
      </c>
      <c r="AG15" s="226"/>
      <c r="AH15" s="26" t="s">
        <v>12</v>
      </c>
      <c r="AI15" s="26" t="s">
        <v>12</v>
      </c>
    </row>
    <row r="16" spans="1:35" ht="22.5" customHeight="1">
      <c r="A16" s="203"/>
      <c r="B16" s="207"/>
      <c r="C16" s="16">
        <v>20</v>
      </c>
      <c r="D16" s="17" t="s">
        <v>21</v>
      </c>
      <c r="E16" s="10" t="s">
        <v>24</v>
      </c>
      <c r="F16" s="16">
        <v>30</v>
      </c>
      <c r="G16" s="17" t="s">
        <v>21</v>
      </c>
      <c r="H16" s="13"/>
      <c r="I16" s="25">
        <f t="shared" si="1"/>
        <v>1</v>
      </c>
      <c r="J16" s="26" t="s">
        <v>12</v>
      </c>
      <c r="K16" s="26" t="s">
        <v>12</v>
      </c>
      <c r="L16" s="26" t="s">
        <v>12</v>
      </c>
      <c r="M16" s="26" t="s">
        <v>12</v>
      </c>
      <c r="N16" s="26">
        <v>1</v>
      </c>
      <c r="O16" s="26" t="s">
        <v>12</v>
      </c>
      <c r="P16" s="26" t="s">
        <v>12</v>
      </c>
      <c r="Q16" s="87"/>
      <c r="R16" s="203"/>
      <c r="S16" s="207"/>
      <c r="T16" s="16">
        <v>20</v>
      </c>
      <c r="U16" s="17" t="s">
        <v>21</v>
      </c>
      <c r="V16" s="10" t="s">
        <v>24</v>
      </c>
      <c r="W16" s="16">
        <v>30</v>
      </c>
      <c r="X16" s="17" t="s">
        <v>21</v>
      </c>
      <c r="Y16" s="13"/>
      <c r="Z16" s="25">
        <f t="shared" si="2"/>
        <v>1</v>
      </c>
      <c r="AA16" s="26" t="s">
        <v>12</v>
      </c>
      <c r="AB16" s="226" t="s">
        <v>12</v>
      </c>
      <c r="AC16" s="226"/>
      <c r="AD16" s="26" t="s">
        <v>12</v>
      </c>
      <c r="AE16" s="26" t="s">
        <v>12</v>
      </c>
      <c r="AF16" s="226" t="s">
        <v>12</v>
      </c>
      <c r="AG16" s="226"/>
      <c r="AH16" s="26" t="s">
        <v>12</v>
      </c>
      <c r="AI16" s="26">
        <v>1</v>
      </c>
    </row>
    <row r="17" spans="1:35" ht="22.5" customHeight="1">
      <c r="A17" s="203"/>
      <c r="B17" s="207"/>
      <c r="C17" s="16">
        <v>30</v>
      </c>
      <c r="D17" s="17" t="s">
        <v>21</v>
      </c>
      <c r="E17" s="10" t="s">
        <v>24</v>
      </c>
      <c r="F17" s="16">
        <v>50</v>
      </c>
      <c r="G17" s="17" t="s">
        <v>21</v>
      </c>
      <c r="H17" s="13"/>
      <c r="I17" s="25" t="str">
        <f t="shared" si="1"/>
        <v>－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87"/>
      <c r="R17" s="203"/>
      <c r="S17" s="207"/>
      <c r="T17" s="16">
        <v>30</v>
      </c>
      <c r="U17" s="17" t="s">
        <v>21</v>
      </c>
      <c r="V17" s="10" t="s">
        <v>24</v>
      </c>
      <c r="W17" s="16">
        <v>50</v>
      </c>
      <c r="X17" s="17" t="s">
        <v>21</v>
      </c>
      <c r="Y17" s="13"/>
      <c r="Z17" s="25" t="str">
        <f t="shared" si="2"/>
        <v>－</v>
      </c>
      <c r="AA17" s="26" t="s">
        <v>12</v>
      </c>
      <c r="AB17" s="226" t="s">
        <v>12</v>
      </c>
      <c r="AC17" s="226"/>
      <c r="AD17" s="26" t="s">
        <v>12</v>
      </c>
      <c r="AE17" s="26" t="s">
        <v>12</v>
      </c>
      <c r="AF17" s="226" t="s">
        <v>12</v>
      </c>
      <c r="AG17" s="226"/>
      <c r="AH17" s="26" t="s">
        <v>12</v>
      </c>
      <c r="AI17" s="26" t="s">
        <v>12</v>
      </c>
    </row>
    <row r="18" spans="1:35" ht="22.5" customHeight="1">
      <c r="A18" s="203"/>
      <c r="B18" s="207"/>
      <c r="C18" s="16">
        <v>50</v>
      </c>
      <c r="D18" s="17" t="s">
        <v>21</v>
      </c>
      <c r="E18" s="10" t="s">
        <v>24</v>
      </c>
      <c r="F18" s="16">
        <v>100</v>
      </c>
      <c r="G18" s="17" t="s">
        <v>21</v>
      </c>
      <c r="H18" s="13"/>
      <c r="I18" s="25" t="str">
        <f t="shared" si="1"/>
        <v>－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87"/>
      <c r="R18" s="203"/>
      <c r="S18" s="207"/>
      <c r="T18" s="16">
        <v>50</v>
      </c>
      <c r="U18" s="17" t="s">
        <v>21</v>
      </c>
      <c r="V18" s="10" t="s">
        <v>24</v>
      </c>
      <c r="W18" s="16">
        <v>100</v>
      </c>
      <c r="X18" s="17" t="s">
        <v>21</v>
      </c>
      <c r="Y18" s="13"/>
      <c r="Z18" s="25" t="str">
        <f t="shared" si="2"/>
        <v>－</v>
      </c>
      <c r="AA18" s="26" t="s">
        <v>12</v>
      </c>
      <c r="AB18" s="226" t="s">
        <v>12</v>
      </c>
      <c r="AC18" s="226"/>
      <c r="AD18" s="26" t="s">
        <v>12</v>
      </c>
      <c r="AE18" s="26" t="s">
        <v>12</v>
      </c>
      <c r="AF18" s="226" t="s">
        <v>12</v>
      </c>
      <c r="AG18" s="226"/>
      <c r="AH18" s="26" t="s">
        <v>12</v>
      </c>
      <c r="AI18" s="26" t="s">
        <v>12</v>
      </c>
    </row>
    <row r="19" spans="1:35" ht="18" customHeight="1">
      <c r="A19" s="10"/>
      <c r="B19" s="10"/>
      <c r="C19" s="10"/>
      <c r="D19" s="10"/>
      <c r="E19" s="10"/>
      <c r="F19" s="10"/>
      <c r="G19" s="10"/>
      <c r="H19" s="11"/>
      <c r="I19" s="25"/>
      <c r="J19" s="26"/>
      <c r="K19" s="26"/>
      <c r="L19" s="26"/>
      <c r="M19" s="26"/>
      <c r="N19" s="26"/>
      <c r="O19" s="26"/>
      <c r="P19" s="26"/>
      <c r="Q19" s="87"/>
      <c r="R19" s="10"/>
      <c r="S19" s="10"/>
      <c r="T19" s="10"/>
      <c r="U19" s="10"/>
      <c r="V19" s="10"/>
      <c r="W19" s="10"/>
      <c r="X19" s="10"/>
      <c r="Y19" s="11"/>
      <c r="Z19" s="25"/>
      <c r="AA19" s="33"/>
      <c r="AB19" s="230"/>
      <c r="AC19" s="230"/>
      <c r="AD19" s="25"/>
      <c r="AE19" s="25"/>
      <c r="AF19" s="230"/>
      <c r="AG19" s="230"/>
      <c r="AH19" s="25"/>
      <c r="AI19" s="25"/>
    </row>
    <row r="20" spans="1:35" ht="22.5" customHeight="1">
      <c r="A20" s="228" t="s">
        <v>32</v>
      </c>
      <c r="B20" s="228"/>
      <c r="C20" s="228"/>
      <c r="D20" s="228"/>
      <c r="E20" s="228"/>
      <c r="F20" s="228"/>
      <c r="G20" s="228"/>
      <c r="H20" s="13"/>
      <c r="I20" s="25" t="str">
        <f>IF((SUM(J20:P20))=0,"－",(SUM(J20:P20)))</f>
        <v>－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87"/>
      <c r="R20" s="228" t="s">
        <v>32</v>
      </c>
      <c r="S20" s="228"/>
      <c r="T20" s="228"/>
      <c r="U20" s="228"/>
      <c r="V20" s="228"/>
      <c r="W20" s="228"/>
      <c r="X20" s="228"/>
      <c r="Y20" s="13"/>
      <c r="Z20" s="25" t="str">
        <f>IF((SUM(AA20:AI20))=0,"－",(SUM(AA20:AI20)))</f>
        <v>－</v>
      </c>
      <c r="AA20" s="26" t="s">
        <v>12</v>
      </c>
      <c r="AB20" s="226" t="s">
        <v>12</v>
      </c>
      <c r="AC20" s="226"/>
      <c r="AD20" s="26" t="s">
        <v>12</v>
      </c>
      <c r="AE20" s="26" t="s">
        <v>12</v>
      </c>
      <c r="AF20" s="226" t="s">
        <v>12</v>
      </c>
      <c r="AG20" s="226"/>
      <c r="AH20" s="26" t="s">
        <v>12</v>
      </c>
      <c r="AI20" s="26" t="s">
        <v>12</v>
      </c>
    </row>
    <row r="21" spans="1:35" ht="22.5" customHeight="1">
      <c r="A21" s="228" t="s">
        <v>34</v>
      </c>
      <c r="B21" s="228"/>
      <c r="C21" s="228"/>
      <c r="D21" s="228"/>
      <c r="E21" s="228"/>
      <c r="F21" s="228"/>
      <c r="G21" s="228"/>
      <c r="H21" s="13"/>
      <c r="I21" s="25">
        <f>IF((SUM(J21:P21))=0,"－",(SUM(J21:P21)))</f>
        <v>4</v>
      </c>
      <c r="J21" s="26">
        <v>2</v>
      </c>
      <c r="K21" s="26" t="s">
        <v>12</v>
      </c>
      <c r="L21" s="26">
        <v>2</v>
      </c>
      <c r="M21" s="26" t="s">
        <v>12</v>
      </c>
      <c r="N21" s="26" t="s">
        <v>12</v>
      </c>
      <c r="O21" s="26" t="s">
        <v>12</v>
      </c>
      <c r="P21" s="26" t="s">
        <v>12</v>
      </c>
      <c r="Q21" s="87"/>
      <c r="R21" s="228" t="s">
        <v>34</v>
      </c>
      <c r="S21" s="228"/>
      <c r="T21" s="228"/>
      <c r="U21" s="228"/>
      <c r="V21" s="228"/>
      <c r="W21" s="228"/>
      <c r="X21" s="228"/>
      <c r="Y21" s="13"/>
      <c r="Z21" s="25">
        <f>IF((SUM(AA21:AI21))=0,"－",(SUM(AA21:AI21)))</f>
        <v>4</v>
      </c>
      <c r="AA21" s="26" t="s">
        <v>12</v>
      </c>
      <c r="AB21" s="226" t="s">
        <v>12</v>
      </c>
      <c r="AC21" s="226"/>
      <c r="AD21" s="26" t="s">
        <v>12</v>
      </c>
      <c r="AE21" s="26" t="s">
        <v>12</v>
      </c>
      <c r="AF21" s="226">
        <v>2</v>
      </c>
      <c r="AG21" s="226"/>
      <c r="AH21" s="26">
        <v>2</v>
      </c>
      <c r="AI21" s="26" t="s">
        <v>12</v>
      </c>
    </row>
    <row r="22" spans="1:35" ht="22.5" customHeight="1" thickBot="1">
      <c r="A22" s="228" t="s">
        <v>36</v>
      </c>
      <c r="B22" s="228"/>
      <c r="C22" s="228"/>
      <c r="D22" s="228"/>
      <c r="E22" s="228"/>
      <c r="F22" s="228"/>
      <c r="G22" s="228"/>
      <c r="H22" s="13"/>
      <c r="I22" s="25" t="str">
        <f>IF((SUM(J22:P22))=0,"－",(SUM(J22:P22)))</f>
        <v>－</v>
      </c>
      <c r="J22" s="26" t="s">
        <v>12</v>
      </c>
      <c r="K22" s="26" t="s">
        <v>12</v>
      </c>
      <c r="L22" s="26" t="s">
        <v>12</v>
      </c>
      <c r="M22" s="26" t="s">
        <v>12</v>
      </c>
      <c r="N22" s="26" t="s">
        <v>12</v>
      </c>
      <c r="O22" s="26" t="s">
        <v>12</v>
      </c>
      <c r="P22" s="26" t="s">
        <v>12</v>
      </c>
      <c r="Q22" s="87"/>
      <c r="R22" s="231" t="s">
        <v>36</v>
      </c>
      <c r="S22" s="231"/>
      <c r="T22" s="231"/>
      <c r="U22" s="231"/>
      <c r="V22" s="231"/>
      <c r="W22" s="231"/>
      <c r="X22" s="231"/>
      <c r="Y22" s="106"/>
      <c r="Z22" s="25" t="str">
        <f>IF((SUM(AA22:AI22))=0,"－",(SUM(AA22:AI22)))</f>
        <v>－</v>
      </c>
      <c r="AA22" s="26" t="s">
        <v>12</v>
      </c>
      <c r="AB22" s="229" t="s">
        <v>12</v>
      </c>
      <c r="AC22" s="229"/>
      <c r="AD22" s="26" t="s">
        <v>12</v>
      </c>
      <c r="AE22" s="26" t="s">
        <v>12</v>
      </c>
      <c r="AF22" s="229" t="s">
        <v>12</v>
      </c>
      <c r="AG22" s="229"/>
      <c r="AH22" s="26" t="s">
        <v>12</v>
      </c>
      <c r="AI22" s="26" t="s">
        <v>12</v>
      </c>
    </row>
    <row r="23" spans="1:35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8" t="s">
        <v>186</v>
      </c>
      <c r="O23" s="250"/>
      <c r="P23" s="250"/>
      <c r="Q23" s="10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28" t="s">
        <v>186</v>
      </c>
      <c r="AG23" s="128"/>
      <c r="AH23" s="250"/>
      <c r="AI23" s="250"/>
    </row>
    <row r="24" spans="15:35" ht="22.5" customHeight="1">
      <c r="O24" s="188" t="s">
        <v>38</v>
      </c>
      <c r="P24" s="251"/>
      <c r="Q24" s="108"/>
      <c r="AH24" s="188" t="s">
        <v>38</v>
      </c>
      <c r="AI24" s="251"/>
    </row>
    <row r="25" spans="24:27" ht="25.5" customHeight="1">
      <c r="X25" s="19"/>
      <c r="Y25" s="30"/>
      <c r="Z25" s="30"/>
      <c r="AA25" s="30"/>
    </row>
    <row r="26" spans="1:35" ht="24.75" customHeight="1">
      <c r="A26" s="220" t="s">
        <v>308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107"/>
      <c r="R26" s="114" t="s">
        <v>151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</row>
    <row r="27" spans="24:35" ht="22.5" customHeight="1" thickBot="1">
      <c r="X27" s="10"/>
      <c r="Y27" s="10"/>
      <c r="Z27" s="10"/>
      <c r="AA27" s="10"/>
      <c r="AH27" s="146" t="s">
        <v>225</v>
      </c>
      <c r="AI27" s="252"/>
    </row>
    <row r="28" spans="1:35" ht="22.5" customHeight="1">
      <c r="A28" s="131" t="s">
        <v>134</v>
      </c>
      <c r="B28" s="242"/>
      <c r="C28" s="242"/>
      <c r="D28" s="242"/>
      <c r="E28" s="242"/>
      <c r="F28" s="242"/>
      <c r="G28" s="242"/>
      <c r="H28" s="242"/>
      <c r="I28" s="242"/>
      <c r="J28" s="122" t="s">
        <v>141</v>
      </c>
      <c r="K28" s="242"/>
      <c r="L28" s="242"/>
      <c r="M28" s="242"/>
      <c r="N28" s="122" t="s">
        <v>140</v>
      </c>
      <c r="O28" s="242"/>
      <c r="P28" s="243"/>
      <c r="Q28" s="277"/>
      <c r="R28" s="122" t="s">
        <v>160</v>
      </c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158" t="s">
        <v>156</v>
      </c>
    </row>
    <row r="29" spans="1:35" ht="22.5" customHeight="1">
      <c r="A29" s="253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74"/>
      <c r="Q29" s="278"/>
      <c r="R29" s="248" t="s">
        <v>158</v>
      </c>
      <c r="S29" s="249"/>
      <c r="T29" s="249"/>
      <c r="U29" s="249"/>
      <c r="V29" s="249"/>
      <c r="W29" s="249"/>
      <c r="X29" s="249"/>
      <c r="Y29" s="249"/>
      <c r="Z29" s="249"/>
      <c r="AA29" s="248" t="s">
        <v>157</v>
      </c>
      <c r="AB29" s="249"/>
      <c r="AC29" s="249"/>
      <c r="AD29" s="249"/>
      <c r="AE29" s="123" t="s">
        <v>159</v>
      </c>
      <c r="AF29" s="123"/>
      <c r="AG29" s="123"/>
      <c r="AH29" s="123"/>
      <c r="AI29" s="159"/>
    </row>
    <row r="30" spans="1:35" ht="22.5" customHeight="1">
      <c r="A30" s="253"/>
      <c r="B30" s="249"/>
      <c r="C30" s="249"/>
      <c r="D30" s="249"/>
      <c r="E30" s="249"/>
      <c r="F30" s="249"/>
      <c r="G30" s="249"/>
      <c r="H30" s="249"/>
      <c r="I30" s="249"/>
      <c r="J30" s="37" t="s">
        <v>40</v>
      </c>
      <c r="K30" s="37" t="s">
        <v>136</v>
      </c>
      <c r="L30" s="37" t="s">
        <v>135</v>
      </c>
      <c r="M30" s="37" t="s">
        <v>137</v>
      </c>
      <c r="N30" s="37" t="s">
        <v>40</v>
      </c>
      <c r="O30" s="37" t="s">
        <v>138</v>
      </c>
      <c r="P30" s="275" t="s">
        <v>139</v>
      </c>
      <c r="Q30" s="276"/>
      <c r="R30" s="248" t="s">
        <v>152</v>
      </c>
      <c r="S30" s="249"/>
      <c r="T30" s="249"/>
      <c r="U30" s="249"/>
      <c r="V30" s="249"/>
      <c r="W30" s="249"/>
      <c r="X30" s="248" t="s">
        <v>153</v>
      </c>
      <c r="Y30" s="248"/>
      <c r="Z30" s="248"/>
      <c r="AA30" s="248" t="s">
        <v>152</v>
      </c>
      <c r="AB30" s="249"/>
      <c r="AC30" s="123" t="s">
        <v>155</v>
      </c>
      <c r="AD30" s="123"/>
      <c r="AE30" s="248" t="s">
        <v>152</v>
      </c>
      <c r="AF30" s="249"/>
      <c r="AG30" s="123" t="s">
        <v>154</v>
      </c>
      <c r="AH30" s="123"/>
      <c r="AI30" s="159"/>
    </row>
    <row r="31" spans="1:35" s="9" customFormat="1" ht="22.5" customHeight="1">
      <c r="A31" s="254" t="s">
        <v>203</v>
      </c>
      <c r="B31" s="255"/>
      <c r="C31" s="255"/>
      <c r="D31" s="255"/>
      <c r="E31" s="255"/>
      <c r="F31" s="255"/>
      <c r="G31" s="255"/>
      <c r="H31" s="255"/>
      <c r="I31" s="256"/>
      <c r="J31" s="68">
        <f>IF((SUM(J32,J41))=0,(IF((SUM(J33,J40,J42))=(SUM(K31:M31)),(IF((SUM(J33,J40,J42))=0,"－",(SUM(J33,J40,J42)))),"数値が違う")),"数値が違う")</f>
        <v>5</v>
      </c>
      <c r="K31" s="68">
        <f>IF((SUM(K33,K40,K42))=0,"－",(SUM(K33,K40,K42)))</f>
        <v>5</v>
      </c>
      <c r="L31" s="68" t="str">
        <f>IF((SUM(L33,L40,L42))=0,"－",(SUM(L33,L40,L42)))</f>
        <v>－</v>
      </c>
      <c r="M31" s="68" t="str">
        <f>IF((SUM(M33,M40,M42))=0,"－",(SUM(M33,M40,M42)))</f>
        <v>－</v>
      </c>
      <c r="N31" s="68">
        <f>IF((SUM(N32,N41))=0,(IF((SUM(N33,N40,N42))=(SUM(O31:P31)),(IF((SUM(N33,N40,N42))=0,"－",(SUM(N33,N40,N42)))),"数値が違う")),"数値が違う")</f>
        <v>12</v>
      </c>
      <c r="O31" s="68">
        <f>IF((SUM(O33,O40,O42))=0,"－",(SUM(O33,O40,O42)))</f>
        <v>10</v>
      </c>
      <c r="P31" s="68">
        <f>IF((SUM(P33,P40,P42))=0,"－",(SUM(P33,P40,P42)))</f>
        <v>2</v>
      </c>
      <c r="Q31" s="68"/>
      <c r="R31" s="174">
        <f>IF((SUM(R32,R41))=0,(IF((SUM(R33,R40,R42))=(SUM(AA31,AE31)),(IF((SUM(R33,R40,R42))=0,"－",(SUM(R33,R40,R42)))),"数値が違う")),"数値が違う")</f>
        <v>96</v>
      </c>
      <c r="S31" s="174"/>
      <c r="T31" s="174"/>
      <c r="U31" s="174"/>
      <c r="V31" s="174"/>
      <c r="W31" s="174"/>
      <c r="X31" s="174">
        <f>IF((SUM(X32,X41))=0,(IF((SUM(X33,X40,X42))=(SUM(AC31,AG31)),(IF((SUM(X33,X40,X42))=0,"－",(SUM(X33,X40,X42)))),"数値が違う")),"数値が違う")</f>
        <v>63</v>
      </c>
      <c r="Y31" s="174"/>
      <c r="Z31" s="174"/>
      <c r="AA31" s="174">
        <f>IF((SUM(AA33,AA40,AA42))=0,"－",(SUM(AA33,AA40,AA42)))</f>
        <v>96</v>
      </c>
      <c r="AB31" s="257"/>
      <c r="AC31" s="174">
        <f>IF((SUM(AC33,AC40,AC42))=0,"－",(SUM(AC33,AC40,AC42)))</f>
        <v>63</v>
      </c>
      <c r="AD31" s="257"/>
      <c r="AE31" s="174" t="str">
        <f>IF((SUM(AE33,AE40,AE42))=0,"－",(SUM(AE33,AE40,AE42)))</f>
        <v>－</v>
      </c>
      <c r="AF31" s="257"/>
      <c r="AG31" s="174" t="str">
        <f>IF((SUM(AG33,AG40,AG42))=0,"－",(SUM(AG33,AG40,AG42)))</f>
        <v>－</v>
      </c>
      <c r="AH31" s="257"/>
      <c r="AI31" s="69" t="s">
        <v>204</v>
      </c>
    </row>
    <row r="32" spans="1:35" ht="18" customHeight="1">
      <c r="A32" s="10"/>
      <c r="B32" s="32"/>
      <c r="C32" s="10"/>
      <c r="D32" s="10"/>
      <c r="E32" s="10"/>
      <c r="F32" s="10"/>
      <c r="G32" s="10"/>
      <c r="H32" s="15"/>
      <c r="I32" s="38"/>
      <c r="J32" s="39">
        <f>COUNTIF(J33,"数値が違う")</f>
        <v>0</v>
      </c>
      <c r="K32" s="33"/>
      <c r="L32" s="33"/>
      <c r="M32" s="33"/>
      <c r="N32" s="39">
        <f>COUNTIF(N33,"数値が違う")</f>
        <v>0</v>
      </c>
      <c r="O32" s="33"/>
      <c r="P32" s="33"/>
      <c r="Q32" s="33"/>
      <c r="R32" s="261">
        <f>COUNTIF(R33,"数値が違う")</f>
        <v>0</v>
      </c>
      <c r="S32" s="261"/>
      <c r="T32" s="261"/>
      <c r="U32" s="261"/>
      <c r="V32" s="261"/>
      <c r="W32" s="261"/>
      <c r="X32" s="261">
        <f>COUNTIF(X33,"数値が違う")</f>
        <v>0</v>
      </c>
      <c r="Y32" s="261"/>
      <c r="Z32" s="261"/>
      <c r="AA32" s="170"/>
      <c r="AB32" s="263"/>
      <c r="AC32" s="230"/>
      <c r="AD32" s="230"/>
      <c r="AE32" s="230"/>
      <c r="AF32" s="230"/>
      <c r="AG32" s="230"/>
      <c r="AH32" s="230"/>
      <c r="AI32" s="53"/>
    </row>
    <row r="33" spans="2:35" ht="22.5" customHeight="1">
      <c r="B33" s="260" t="s">
        <v>142</v>
      </c>
      <c r="C33" s="260"/>
      <c r="D33" s="260"/>
      <c r="E33" s="260"/>
      <c r="F33" s="260"/>
      <c r="G33" s="260"/>
      <c r="H33" s="260"/>
      <c r="I33" s="70"/>
      <c r="J33" s="71">
        <f>IF((SUM(J34:J38))=(SUM(K33:M33)),(IF((SUM(J34:J38))=0,"－",(SUM(J34:J38)))),"数値が違う")</f>
        <v>1</v>
      </c>
      <c r="K33" s="71">
        <f>IF((SUM(K34:K38))=0,"－",(SUM(K34:K38)))</f>
        <v>1</v>
      </c>
      <c r="L33" s="71" t="str">
        <f>IF((SUM(L34:L38))=0,"－",(SUM(L34:L38)))</f>
        <v>－</v>
      </c>
      <c r="M33" s="71" t="str">
        <f>IF((SUM(M34:M38))=0,"－",(SUM(M34:M38)))</f>
        <v>－</v>
      </c>
      <c r="N33" s="71">
        <f>IF((SUM(N34:N38))=(SUM(O33:P33)),(IF((SUM(N34:N38))=0,"－",(SUM(N34:N38)))),"数値が違う")</f>
        <v>3</v>
      </c>
      <c r="O33" s="71">
        <f>IF((SUM(O34:O38))=0,"－",(SUM(O34:O38)))</f>
        <v>2</v>
      </c>
      <c r="P33" s="71">
        <f>IF((SUM(P34:P38))=0,"－",(SUM(P34:P38)))</f>
        <v>1</v>
      </c>
      <c r="Q33" s="71"/>
      <c r="R33" s="258">
        <f>IF((SUM(R34:W38))=(SUM(AA33,AE33)),(IF((SUM(R34:W38))=0,"－",(SUM(R34:W38)))),"数値が違う")</f>
        <v>25</v>
      </c>
      <c r="S33" s="258"/>
      <c r="T33" s="258"/>
      <c r="U33" s="258"/>
      <c r="V33" s="258"/>
      <c r="W33" s="258"/>
      <c r="X33" s="258">
        <f>IF((SUM(X34:Z38))=(SUM(AC33,AG33)),(IF((SUM(X34:Z38))=0,"－",(SUM(X34:Z38)))),"数値が違う")</f>
        <v>50</v>
      </c>
      <c r="Y33" s="258"/>
      <c r="Z33" s="258"/>
      <c r="AA33" s="258">
        <f>IF((SUM(AA34:AB38))=0,"－",(SUM(AA34:AB38)))</f>
        <v>25</v>
      </c>
      <c r="AB33" s="259"/>
      <c r="AC33" s="258">
        <f>IF((SUM(AC34:AD38))=0,"－",(SUM(AC34:AD38)))</f>
        <v>50</v>
      </c>
      <c r="AD33" s="259"/>
      <c r="AE33" s="258" t="str">
        <f>IF((SUM(AE34:AF38))=0,"－",(SUM(AE34:AF38)))</f>
        <v>－</v>
      </c>
      <c r="AF33" s="259"/>
      <c r="AG33" s="258" t="str">
        <f>IF((SUM(AG34:AH38))=0,"－",(SUM(AG34:AH38)))</f>
        <v>－</v>
      </c>
      <c r="AH33" s="259"/>
      <c r="AI33" s="72" t="s">
        <v>142</v>
      </c>
    </row>
    <row r="34" spans="1:35" ht="22.5" customHeight="1">
      <c r="A34" s="10"/>
      <c r="B34" s="32"/>
      <c r="C34" s="15"/>
      <c r="D34" s="15"/>
      <c r="E34" s="228" t="s">
        <v>143</v>
      </c>
      <c r="F34" s="228"/>
      <c r="G34" s="228"/>
      <c r="H34" s="228"/>
      <c r="I34" s="262"/>
      <c r="J34" s="33" t="str">
        <f>IF((SUM(K34:M34))=0,"－",(SUM(K34:M34)))</f>
        <v>－</v>
      </c>
      <c r="K34" s="26" t="s">
        <v>12</v>
      </c>
      <c r="L34" s="26" t="s">
        <v>12</v>
      </c>
      <c r="M34" s="26" t="s">
        <v>12</v>
      </c>
      <c r="N34" s="33" t="str">
        <f>IF((SUM(O34:P34))=0,"－",(SUM(O34:P34)))</f>
        <v>－</v>
      </c>
      <c r="O34" s="26" t="s">
        <v>12</v>
      </c>
      <c r="P34" s="26" t="s">
        <v>12</v>
      </c>
      <c r="Q34" s="26"/>
      <c r="R34" s="170" t="str">
        <f>IF((SUM(AA34,AE34))=0,"－",(SUM(AA34,AE34)))</f>
        <v>－</v>
      </c>
      <c r="S34" s="170"/>
      <c r="T34" s="170"/>
      <c r="U34" s="170"/>
      <c r="V34" s="170"/>
      <c r="W34" s="170"/>
      <c r="X34" s="170" t="str">
        <f>IF((SUM(AC34,AG34))=0,"－",(SUM(AC34,AG34)))</f>
        <v>－</v>
      </c>
      <c r="Y34" s="170"/>
      <c r="Z34" s="170"/>
      <c r="AA34" s="170" t="s">
        <v>12</v>
      </c>
      <c r="AB34" s="263"/>
      <c r="AC34" s="170" t="s">
        <v>12</v>
      </c>
      <c r="AD34" s="263"/>
      <c r="AE34" s="170" t="s">
        <v>12</v>
      </c>
      <c r="AF34" s="263"/>
      <c r="AG34" s="170" t="s">
        <v>12</v>
      </c>
      <c r="AH34" s="263"/>
      <c r="AI34" s="53" t="s">
        <v>143</v>
      </c>
    </row>
    <row r="35" spans="1:35" ht="22.5" customHeight="1">
      <c r="A35" s="10"/>
      <c r="B35" s="32"/>
      <c r="C35" s="15"/>
      <c r="D35" s="15"/>
      <c r="E35" s="228" t="s">
        <v>144</v>
      </c>
      <c r="F35" s="228"/>
      <c r="G35" s="228"/>
      <c r="H35" s="228"/>
      <c r="I35" s="262"/>
      <c r="J35" s="33" t="str">
        <f>IF((SUM(K35:M35))=0,"－",(SUM(K35:M35)))</f>
        <v>－</v>
      </c>
      <c r="K35" s="26" t="s">
        <v>12</v>
      </c>
      <c r="L35" s="26" t="s">
        <v>12</v>
      </c>
      <c r="M35" s="26" t="s">
        <v>12</v>
      </c>
      <c r="N35" s="33" t="str">
        <f aca="true" t="shared" si="3" ref="N35:N40">IF((SUM(O35:P35))=0,"－",(SUM(O35:P35)))</f>
        <v>－</v>
      </c>
      <c r="O35" s="26" t="s">
        <v>12</v>
      </c>
      <c r="P35" s="26" t="s">
        <v>12</v>
      </c>
      <c r="Q35" s="26"/>
      <c r="R35" s="170" t="str">
        <f>IF((SUM(AA35,AE35))=0,"－",(SUM(AA35,AE35)))</f>
        <v>－</v>
      </c>
      <c r="S35" s="170"/>
      <c r="T35" s="170"/>
      <c r="U35" s="170"/>
      <c r="V35" s="170"/>
      <c r="W35" s="170"/>
      <c r="X35" s="170" t="str">
        <f>IF((SUM(AC35,AG35))=0,"－",(SUM(AC35,AG35)))</f>
        <v>－</v>
      </c>
      <c r="Y35" s="170"/>
      <c r="Z35" s="170"/>
      <c r="AA35" s="170" t="s">
        <v>12</v>
      </c>
      <c r="AB35" s="263"/>
      <c r="AC35" s="170" t="s">
        <v>12</v>
      </c>
      <c r="AD35" s="263"/>
      <c r="AE35" s="170" t="s">
        <v>12</v>
      </c>
      <c r="AF35" s="263"/>
      <c r="AG35" s="170" t="s">
        <v>12</v>
      </c>
      <c r="AH35" s="264"/>
      <c r="AI35" s="53" t="s">
        <v>144</v>
      </c>
    </row>
    <row r="36" spans="1:35" ht="22.5" customHeight="1">
      <c r="A36" s="10"/>
      <c r="B36" s="32"/>
      <c r="C36" s="15"/>
      <c r="D36" s="15"/>
      <c r="E36" s="228" t="s">
        <v>145</v>
      </c>
      <c r="F36" s="228"/>
      <c r="G36" s="228"/>
      <c r="H36" s="228"/>
      <c r="I36" s="262"/>
      <c r="J36" s="33" t="str">
        <f>IF((SUM(K36:M36))=0,"－",(SUM(K36:M36)))</f>
        <v>－</v>
      </c>
      <c r="K36" s="26" t="s">
        <v>12</v>
      </c>
      <c r="L36" s="26" t="s">
        <v>12</v>
      </c>
      <c r="M36" s="26" t="s">
        <v>12</v>
      </c>
      <c r="N36" s="33" t="str">
        <f t="shared" si="3"/>
        <v>－</v>
      </c>
      <c r="O36" s="26" t="s">
        <v>12</v>
      </c>
      <c r="P36" s="26" t="s">
        <v>12</v>
      </c>
      <c r="Q36" s="26"/>
      <c r="R36" s="170" t="str">
        <f>IF((SUM(AA36,AE36))=0,"－",(SUM(AA36,AE36)))</f>
        <v>－</v>
      </c>
      <c r="S36" s="170"/>
      <c r="T36" s="170"/>
      <c r="U36" s="170"/>
      <c r="V36" s="170"/>
      <c r="W36" s="170"/>
      <c r="X36" s="170" t="str">
        <f>IF((SUM(AC36,AG36))=0,"－",(SUM(AC36,AG36)))</f>
        <v>－</v>
      </c>
      <c r="Y36" s="170"/>
      <c r="Z36" s="170"/>
      <c r="AA36" s="170" t="s">
        <v>12</v>
      </c>
      <c r="AB36" s="263"/>
      <c r="AC36" s="170" t="s">
        <v>12</v>
      </c>
      <c r="AD36" s="263"/>
      <c r="AE36" s="170" t="s">
        <v>12</v>
      </c>
      <c r="AF36" s="263"/>
      <c r="AG36" s="170" t="s">
        <v>12</v>
      </c>
      <c r="AH36" s="264"/>
      <c r="AI36" s="53" t="s">
        <v>145</v>
      </c>
    </row>
    <row r="37" spans="1:35" ht="22.5" customHeight="1">
      <c r="A37" s="10"/>
      <c r="B37" s="32"/>
      <c r="C37" s="15"/>
      <c r="D37" s="15"/>
      <c r="E37" s="228" t="s">
        <v>146</v>
      </c>
      <c r="F37" s="228"/>
      <c r="G37" s="228"/>
      <c r="H37" s="228"/>
      <c r="I37" s="262"/>
      <c r="J37" s="33">
        <f>IF((SUM(K37:M37))=0,"－",(SUM(K37:M37)))</f>
        <v>1</v>
      </c>
      <c r="K37" s="26">
        <v>1</v>
      </c>
      <c r="L37" s="26" t="s">
        <v>12</v>
      </c>
      <c r="M37" s="26" t="s">
        <v>12</v>
      </c>
      <c r="N37" s="33">
        <f t="shared" si="3"/>
        <v>3</v>
      </c>
      <c r="O37" s="26">
        <v>2</v>
      </c>
      <c r="P37" s="26">
        <v>1</v>
      </c>
      <c r="Q37" s="26"/>
      <c r="R37" s="170">
        <f>IF((SUM(AA37,AE37))=0,"－",(SUM(AA37,AE37)))</f>
        <v>25</v>
      </c>
      <c r="S37" s="170"/>
      <c r="T37" s="170"/>
      <c r="U37" s="170"/>
      <c r="V37" s="170"/>
      <c r="W37" s="170"/>
      <c r="X37" s="170">
        <f>IF((SUM(AC37,AG37))=0,"－",(SUM(AC37,AG37)))</f>
        <v>50</v>
      </c>
      <c r="Y37" s="170"/>
      <c r="Z37" s="170"/>
      <c r="AA37" s="170">
        <v>25</v>
      </c>
      <c r="AB37" s="263"/>
      <c r="AC37" s="170">
        <v>50</v>
      </c>
      <c r="AD37" s="263"/>
      <c r="AE37" s="170" t="s">
        <v>12</v>
      </c>
      <c r="AF37" s="263"/>
      <c r="AG37" s="170" t="s">
        <v>12</v>
      </c>
      <c r="AH37" s="264"/>
      <c r="AI37" s="53" t="s">
        <v>146</v>
      </c>
    </row>
    <row r="38" spans="1:35" ht="22.5" customHeight="1">
      <c r="A38" s="10"/>
      <c r="B38" s="32"/>
      <c r="C38" s="15"/>
      <c r="D38" s="15"/>
      <c r="E38" s="228" t="s">
        <v>133</v>
      </c>
      <c r="F38" s="228"/>
      <c r="G38" s="228"/>
      <c r="H38" s="228"/>
      <c r="I38" s="262"/>
      <c r="J38" s="33" t="str">
        <f>IF((SUM(K38:M38))=0,"－",(SUM(K38:M38)))</f>
        <v>－</v>
      </c>
      <c r="K38" s="26" t="s">
        <v>12</v>
      </c>
      <c r="L38" s="26" t="s">
        <v>12</v>
      </c>
      <c r="M38" s="26" t="s">
        <v>12</v>
      </c>
      <c r="N38" s="33" t="str">
        <f t="shared" si="3"/>
        <v>－</v>
      </c>
      <c r="O38" s="26" t="s">
        <v>12</v>
      </c>
      <c r="P38" s="26" t="s">
        <v>12</v>
      </c>
      <c r="Q38" s="26"/>
      <c r="R38" s="170" t="str">
        <f>IF((SUM(AA38,AE38))=0,"－",(SUM(AA38,AE38)))</f>
        <v>－</v>
      </c>
      <c r="S38" s="170"/>
      <c r="T38" s="170"/>
      <c r="U38" s="170"/>
      <c r="V38" s="170"/>
      <c r="W38" s="170"/>
      <c r="X38" s="170" t="str">
        <f>IF((SUM(AC38,AG38))=0,"－",(SUM(AC38,AG38)))</f>
        <v>－</v>
      </c>
      <c r="Y38" s="170"/>
      <c r="Z38" s="170"/>
      <c r="AA38" s="170" t="s">
        <v>12</v>
      </c>
      <c r="AB38" s="263"/>
      <c r="AC38" s="170" t="s">
        <v>12</v>
      </c>
      <c r="AD38" s="263"/>
      <c r="AE38" s="170" t="s">
        <v>12</v>
      </c>
      <c r="AF38" s="263"/>
      <c r="AG38" s="170" t="s">
        <v>12</v>
      </c>
      <c r="AH38" s="264"/>
      <c r="AI38" s="53" t="s">
        <v>133</v>
      </c>
    </row>
    <row r="39" spans="1:35" ht="18" customHeight="1">
      <c r="A39" s="10"/>
      <c r="B39" s="32"/>
      <c r="C39" s="15"/>
      <c r="D39" s="15"/>
      <c r="E39" s="10"/>
      <c r="F39" s="15"/>
      <c r="G39" s="15"/>
      <c r="H39" s="15"/>
      <c r="I39" s="38"/>
      <c r="J39" s="33"/>
      <c r="K39" s="33"/>
      <c r="L39" s="33"/>
      <c r="M39" s="33"/>
      <c r="N39" s="33"/>
      <c r="O39" s="33"/>
      <c r="P39" s="33"/>
      <c r="Q39" s="33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263"/>
      <c r="AC39" s="230"/>
      <c r="AD39" s="230"/>
      <c r="AE39" s="230"/>
      <c r="AF39" s="230"/>
      <c r="AG39" s="230"/>
      <c r="AH39" s="230"/>
      <c r="AI39" s="53"/>
    </row>
    <row r="40" spans="2:35" ht="22.5" customHeight="1">
      <c r="B40" s="260" t="s">
        <v>147</v>
      </c>
      <c r="C40" s="260"/>
      <c r="D40" s="260"/>
      <c r="E40" s="260"/>
      <c r="F40" s="260"/>
      <c r="G40" s="260"/>
      <c r="H40" s="260"/>
      <c r="I40" s="70"/>
      <c r="J40" s="71" t="str">
        <f>IF((SUM(K40:M40))=0,"－",(SUM(K40:M40)))</f>
        <v>－</v>
      </c>
      <c r="K40" s="73" t="s">
        <v>12</v>
      </c>
      <c r="L40" s="73" t="s">
        <v>12</v>
      </c>
      <c r="M40" s="73" t="s">
        <v>12</v>
      </c>
      <c r="N40" s="71" t="str">
        <f t="shared" si="3"/>
        <v>－</v>
      </c>
      <c r="O40" s="73" t="s">
        <v>12</v>
      </c>
      <c r="P40" s="73" t="s">
        <v>12</v>
      </c>
      <c r="Q40" s="73"/>
      <c r="R40" s="258" t="str">
        <f>IF((SUM(AA40,AE40))=0,"－",(SUM(AA40,AE40)))</f>
        <v>－</v>
      </c>
      <c r="S40" s="258"/>
      <c r="T40" s="258"/>
      <c r="U40" s="258"/>
      <c r="V40" s="258"/>
      <c r="W40" s="258"/>
      <c r="X40" s="258" t="str">
        <f>IF((SUM(AC40,AG40))=0,"－",(SUM(AC40,AG40)))</f>
        <v>－</v>
      </c>
      <c r="Y40" s="258"/>
      <c r="Z40" s="258"/>
      <c r="AA40" s="258" t="s">
        <v>12</v>
      </c>
      <c r="AB40" s="259"/>
      <c r="AC40" s="258" t="s">
        <v>12</v>
      </c>
      <c r="AD40" s="259"/>
      <c r="AE40" s="258" t="s">
        <v>12</v>
      </c>
      <c r="AF40" s="259"/>
      <c r="AG40" s="258" t="s">
        <v>12</v>
      </c>
      <c r="AH40" s="265"/>
      <c r="AI40" s="72" t="s">
        <v>161</v>
      </c>
    </row>
    <row r="41" spans="1:35" ht="18" customHeight="1">
      <c r="A41" s="10"/>
      <c r="B41" s="10"/>
      <c r="C41" s="10"/>
      <c r="D41" s="10"/>
      <c r="E41" s="10"/>
      <c r="F41" s="10"/>
      <c r="G41" s="10"/>
      <c r="H41" s="10"/>
      <c r="I41" s="38"/>
      <c r="J41" s="39">
        <f>COUNTIF(J42,"数値が違う")</f>
        <v>0</v>
      </c>
      <c r="K41" s="33"/>
      <c r="L41" s="33"/>
      <c r="M41" s="33"/>
      <c r="N41" s="39">
        <f>COUNTIF(N42,"数値が違う")</f>
        <v>0</v>
      </c>
      <c r="O41" s="33"/>
      <c r="P41" s="33"/>
      <c r="Q41" s="33"/>
      <c r="R41" s="261">
        <f>COUNTIF(R42,"数値が違う")</f>
        <v>0</v>
      </c>
      <c r="S41" s="261"/>
      <c r="T41" s="261"/>
      <c r="U41" s="261"/>
      <c r="V41" s="261"/>
      <c r="W41" s="261"/>
      <c r="X41" s="261">
        <f>COUNTIF(X42,"数値が違う")</f>
        <v>0</v>
      </c>
      <c r="Y41" s="261"/>
      <c r="Z41" s="261"/>
      <c r="AA41" s="170"/>
      <c r="AB41" s="263"/>
      <c r="AC41" s="230"/>
      <c r="AD41" s="230"/>
      <c r="AE41" s="230"/>
      <c r="AF41" s="230"/>
      <c r="AG41" s="230"/>
      <c r="AH41" s="230"/>
      <c r="AI41" s="53"/>
    </row>
    <row r="42" spans="2:35" ht="22.5" customHeight="1">
      <c r="B42" s="260" t="s">
        <v>148</v>
      </c>
      <c r="C42" s="260"/>
      <c r="D42" s="260"/>
      <c r="E42" s="260"/>
      <c r="F42" s="260"/>
      <c r="G42" s="260"/>
      <c r="H42" s="260"/>
      <c r="I42" s="70"/>
      <c r="J42" s="71">
        <f>IF((SUM(J43:J45))=(SUM(K42:M42)),(IF((SUM(J43:J45))=0,"－",(SUM(J43:J45)))),"数値が違う")</f>
        <v>4</v>
      </c>
      <c r="K42" s="71">
        <f>IF((SUM(K43:K45))=0,"－",(SUM(K43:K45)))</f>
        <v>4</v>
      </c>
      <c r="L42" s="71" t="str">
        <f>IF((SUM(L43:L45))=0,"－",(SUM(L43:L45)))</f>
        <v>－</v>
      </c>
      <c r="M42" s="71" t="str">
        <f>IF((SUM(M43:M45))=0,"－",(SUM(M43:M45)))</f>
        <v>－</v>
      </c>
      <c r="N42" s="71">
        <f>IF((SUM(N43:N45))=(SUM(O42:P42)),(IF((SUM(N43:N45))=0,"－",(SUM(N43:N45)))),"数値が違う")</f>
        <v>9</v>
      </c>
      <c r="O42" s="71">
        <f>IF((SUM(O43:O45))=0,"－",(SUM(O43:O45)))</f>
        <v>8</v>
      </c>
      <c r="P42" s="71">
        <f>IF((SUM(P43:P45))=0,"－",(SUM(P43:P45)))</f>
        <v>1</v>
      </c>
      <c r="Q42" s="71"/>
      <c r="R42" s="258">
        <f>IF((SUM(R43:W45))=(SUM(AA42,AE42)),(IF((SUM(R43:W45))=0,"－",(SUM(R43:W45)))),"数値が違う")</f>
        <v>71</v>
      </c>
      <c r="S42" s="258"/>
      <c r="T42" s="258"/>
      <c r="U42" s="258"/>
      <c r="V42" s="258"/>
      <c r="W42" s="258"/>
      <c r="X42" s="258">
        <f>IF((SUM(X43:Z45))=(SUM(AC42,AG42)),(IF((SUM(X43:Z45))=0,"－",(SUM(X43:Z45)))),"数値が違う")</f>
        <v>13</v>
      </c>
      <c r="Y42" s="258"/>
      <c r="Z42" s="258"/>
      <c r="AA42" s="258">
        <f>IF((SUM(AA43:AB45))=0,"－",(SUM(AA43:AB45)))</f>
        <v>71</v>
      </c>
      <c r="AB42" s="259"/>
      <c r="AC42" s="258">
        <f>IF((SUM(AC43:AD45))=0,"－",(SUM(AC43:AD45)))</f>
        <v>13</v>
      </c>
      <c r="AD42" s="259"/>
      <c r="AE42" s="258" t="str">
        <f>IF((SUM(AE43:AF45))=0,"－",(SUM(AE43:AF45)))</f>
        <v>－</v>
      </c>
      <c r="AF42" s="259"/>
      <c r="AG42" s="258" t="str">
        <f>IF((SUM(AG43:AH45))=0,"－",(SUM(AG43:AH45)))</f>
        <v>－</v>
      </c>
      <c r="AH42" s="259"/>
      <c r="AI42" s="72" t="s">
        <v>162</v>
      </c>
    </row>
    <row r="43" spans="1:35" ht="22.5" customHeight="1">
      <c r="A43" s="10"/>
      <c r="B43" s="10"/>
      <c r="C43" s="10"/>
      <c r="D43" s="10"/>
      <c r="E43" s="228" t="s">
        <v>149</v>
      </c>
      <c r="F43" s="268"/>
      <c r="G43" s="268"/>
      <c r="H43" s="268"/>
      <c r="I43" s="269"/>
      <c r="J43" s="33">
        <f>IF((SUM(K43:M43))=0,"－",(SUM(K43:M43)))</f>
        <v>4</v>
      </c>
      <c r="K43" s="26">
        <v>4</v>
      </c>
      <c r="L43" s="26" t="s">
        <v>12</v>
      </c>
      <c r="M43" s="26" t="s">
        <v>12</v>
      </c>
      <c r="N43" s="33">
        <f>IF((SUM(O43:P43))=0,"－",(SUM(O43:P43)))</f>
        <v>9</v>
      </c>
      <c r="O43" s="26">
        <v>8</v>
      </c>
      <c r="P43" s="26">
        <v>1</v>
      </c>
      <c r="Q43" s="26"/>
      <c r="R43" s="170">
        <f>IF((SUM(AA43,AE43))=0,"－",(SUM(AA43,AE43)))</f>
        <v>71</v>
      </c>
      <c r="S43" s="170"/>
      <c r="T43" s="170"/>
      <c r="U43" s="170"/>
      <c r="V43" s="170"/>
      <c r="W43" s="170"/>
      <c r="X43" s="170">
        <f>IF((SUM(AC43,AG43))=0,"－",(SUM(AC43,AG43)))</f>
        <v>13</v>
      </c>
      <c r="Y43" s="170"/>
      <c r="Z43" s="170"/>
      <c r="AA43" s="170">
        <v>71</v>
      </c>
      <c r="AB43" s="263"/>
      <c r="AC43" s="170">
        <v>13</v>
      </c>
      <c r="AD43" s="263"/>
      <c r="AE43" s="170" t="s">
        <v>12</v>
      </c>
      <c r="AF43" s="263"/>
      <c r="AG43" s="170" t="s">
        <v>12</v>
      </c>
      <c r="AH43" s="264"/>
      <c r="AI43" s="53" t="s">
        <v>149</v>
      </c>
    </row>
    <row r="44" spans="1:35" ht="22.5" customHeight="1">
      <c r="A44" s="10"/>
      <c r="B44" s="10"/>
      <c r="C44" s="10"/>
      <c r="D44" s="10"/>
      <c r="E44" s="228" t="s">
        <v>150</v>
      </c>
      <c r="F44" s="268"/>
      <c r="G44" s="268"/>
      <c r="H44" s="268"/>
      <c r="I44" s="269"/>
      <c r="J44" s="33" t="str">
        <f>IF((SUM(K44:M44))=0,"－",(SUM(K44:M44)))</f>
        <v>－</v>
      </c>
      <c r="K44" s="26" t="s">
        <v>12</v>
      </c>
      <c r="L44" s="26" t="s">
        <v>12</v>
      </c>
      <c r="M44" s="26" t="s">
        <v>12</v>
      </c>
      <c r="N44" s="33" t="str">
        <f>IF((SUM(O44:P44))=0,"－",(SUM(O44:P44)))</f>
        <v>－</v>
      </c>
      <c r="O44" s="26" t="s">
        <v>12</v>
      </c>
      <c r="P44" s="26" t="s">
        <v>12</v>
      </c>
      <c r="Q44" s="26"/>
      <c r="R44" s="170" t="str">
        <f>IF((SUM(AA44,AE44))=0,"－",(SUM(AA44,AE44)))</f>
        <v>－</v>
      </c>
      <c r="S44" s="170"/>
      <c r="T44" s="170"/>
      <c r="U44" s="170"/>
      <c r="V44" s="170"/>
      <c r="W44" s="170"/>
      <c r="X44" s="170" t="str">
        <f>IF((SUM(AC44,AG44))=0,"－",(SUM(AC44,AG44)))</f>
        <v>－</v>
      </c>
      <c r="Y44" s="170"/>
      <c r="Z44" s="170"/>
      <c r="AA44" s="170" t="s">
        <v>12</v>
      </c>
      <c r="AB44" s="263"/>
      <c r="AC44" s="170" t="s">
        <v>12</v>
      </c>
      <c r="AD44" s="263"/>
      <c r="AE44" s="170" t="s">
        <v>12</v>
      </c>
      <c r="AF44" s="263"/>
      <c r="AG44" s="170" t="s">
        <v>12</v>
      </c>
      <c r="AH44" s="264"/>
      <c r="AI44" s="53" t="s">
        <v>150</v>
      </c>
    </row>
    <row r="45" spans="1:35" ht="22.5" customHeight="1" thickBot="1">
      <c r="A45" s="27"/>
      <c r="B45" s="27"/>
      <c r="C45" s="27"/>
      <c r="D45" s="27"/>
      <c r="E45" s="231" t="s">
        <v>133</v>
      </c>
      <c r="F45" s="270"/>
      <c r="G45" s="270"/>
      <c r="H45" s="270"/>
      <c r="I45" s="271"/>
      <c r="J45" s="33" t="str">
        <f>IF((SUM(K45:M45))=0,"－",(SUM(K45:M45)))</f>
        <v>－</v>
      </c>
      <c r="K45" s="26" t="s">
        <v>12</v>
      </c>
      <c r="L45" s="26" t="s">
        <v>12</v>
      </c>
      <c r="M45" s="26" t="s">
        <v>12</v>
      </c>
      <c r="N45" s="33" t="str">
        <f>IF((SUM(O45:P45))=0,"－",(SUM(O45:P45)))</f>
        <v>－</v>
      </c>
      <c r="O45" s="26" t="s">
        <v>12</v>
      </c>
      <c r="P45" s="26" t="s">
        <v>12</v>
      </c>
      <c r="Q45" s="26"/>
      <c r="R45" s="170" t="str">
        <f>IF((SUM(AA45,AE45))=0,"－",(SUM(AA45,AE45)))</f>
        <v>－</v>
      </c>
      <c r="S45" s="170"/>
      <c r="T45" s="170"/>
      <c r="U45" s="170"/>
      <c r="V45" s="170"/>
      <c r="W45" s="170"/>
      <c r="X45" s="170" t="str">
        <f>IF((SUM(AC45,AG45))=0,"－",(SUM(AC45,AG45)))</f>
        <v>－</v>
      </c>
      <c r="Y45" s="170"/>
      <c r="Z45" s="170"/>
      <c r="AA45" s="170" t="s">
        <v>12</v>
      </c>
      <c r="AB45" s="263"/>
      <c r="AC45" s="170" t="s">
        <v>12</v>
      </c>
      <c r="AD45" s="263"/>
      <c r="AE45" s="170" t="s">
        <v>12</v>
      </c>
      <c r="AF45" s="263"/>
      <c r="AG45" s="192" t="s">
        <v>12</v>
      </c>
      <c r="AH45" s="266"/>
      <c r="AI45" s="54" t="s">
        <v>133</v>
      </c>
    </row>
    <row r="46" spans="1:35" ht="22.5" customHeight="1">
      <c r="A46" s="267" t="s">
        <v>220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28" t="s">
        <v>163</v>
      </c>
      <c r="AG46" s="128"/>
      <c r="AH46" s="250"/>
      <c r="AI46" s="250"/>
    </row>
    <row r="47" spans="1:35" ht="22.5" customHeight="1">
      <c r="A47" s="79" t="s">
        <v>221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AE47" s="188" t="s">
        <v>176</v>
      </c>
      <c r="AF47" s="251"/>
      <c r="AG47" s="251"/>
      <c r="AH47" s="251"/>
      <c r="AI47" s="251"/>
    </row>
  </sheetData>
  <sheetProtection/>
  <mergeCells count="199">
    <mergeCell ref="X43:Z43"/>
    <mergeCell ref="X42:Z42"/>
    <mergeCell ref="E38:I38"/>
    <mergeCell ref="A46:M46"/>
    <mergeCell ref="E43:I43"/>
    <mergeCell ref="E45:I45"/>
    <mergeCell ref="E44:I44"/>
    <mergeCell ref="R42:W42"/>
    <mergeCell ref="B40:H40"/>
    <mergeCell ref="B42:H42"/>
    <mergeCell ref="AA41:AB41"/>
    <mergeCell ref="R41:W41"/>
    <mergeCell ref="R40:W40"/>
    <mergeCell ref="AA40:AB40"/>
    <mergeCell ref="X40:Z40"/>
    <mergeCell ref="X41:Z41"/>
    <mergeCell ref="AA45:AB45"/>
    <mergeCell ref="R43:W43"/>
    <mergeCell ref="R44:W44"/>
    <mergeCell ref="AC44:AD44"/>
    <mergeCell ref="X44:Z44"/>
    <mergeCell ref="R45:W45"/>
    <mergeCell ref="AC45:AD45"/>
    <mergeCell ref="X45:Z45"/>
    <mergeCell ref="AA43:AB43"/>
    <mergeCell ref="AC43:AD43"/>
    <mergeCell ref="N2:P2"/>
    <mergeCell ref="AF2:AI2"/>
    <mergeCell ref="AB11:AC11"/>
    <mergeCell ref="AA44:AB44"/>
    <mergeCell ref="AA42:AB42"/>
    <mergeCell ref="AC33:AD33"/>
    <mergeCell ref="AG42:AH42"/>
    <mergeCell ref="AC40:AD40"/>
    <mergeCell ref="AC42:AD42"/>
    <mergeCell ref="AC41:AD41"/>
    <mergeCell ref="AE47:AI47"/>
    <mergeCell ref="AG43:AH43"/>
    <mergeCell ref="AG44:AH44"/>
    <mergeCell ref="AG45:AH45"/>
    <mergeCell ref="AE45:AF45"/>
    <mergeCell ref="AE43:AF43"/>
    <mergeCell ref="AF46:AI46"/>
    <mergeCell ref="AE44:AF44"/>
    <mergeCell ref="AE40:AF40"/>
    <mergeCell ref="AE41:AF41"/>
    <mergeCell ref="AG39:AH39"/>
    <mergeCell ref="AG40:AH40"/>
    <mergeCell ref="AG41:AH41"/>
    <mergeCell ref="AE42:AF42"/>
    <mergeCell ref="AE39:AF39"/>
    <mergeCell ref="AG35:AH35"/>
    <mergeCell ref="AG36:AH36"/>
    <mergeCell ref="AG37:AH37"/>
    <mergeCell ref="AG38:AH38"/>
    <mergeCell ref="AE36:AF36"/>
    <mergeCell ref="AE37:AF37"/>
    <mergeCell ref="AE38:AF38"/>
    <mergeCell ref="AE35:AF35"/>
    <mergeCell ref="AC39:AD39"/>
    <mergeCell ref="AA35:AB35"/>
    <mergeCell ref="AA38:AB38"/>
    <mergeCell ref="AA36:AB36"/>
    <mergeCell ref="AA37:AB37"/>
    <mergeCell ref="AC35:AD35"/>
    <mergeCell ref="AA39:AB39"/>
    <mergeCell ref="AC38:AD38"/>
    <mergeCell ref="AC36:AD36"/>
    <mergeCell ref="AC37:AD37"/>
    <mergeCell ref="AG32:AH32"/>
    <mergeCell ref="AG31:AH31"/>
    <mergeCell ref="X32:Z32"/>
    <mergeCell ref="X38:Z38"/>
    <mergeCell ref="X34:Z34"/>
    <mergeCell ref="X31:Z31"/>
    <mergeCell ref="AC31:AD31"/>
    <mergeCell ref="AG33:AH33"/>
    <mergeCell ref="AA32:AB32"/>
    <mergeCell ref="AG34:AH34"/>
    <mergeCell ref="X37:Z37"/>
    <mergeCell ref="R35:W35"/>
    <mergeCell ref="R36:W36"/>
    <mergeCell ref="AE31:AF31"/>
    <mergeCell ref="AE32:AF32"/>
    <mergeCell ref="AC32:AD32"/>
    <mergeCell ref="AE33:AF33"/>
    <mergeCell ref="AE34:AF34"/>
    <mergeCell ref="AC34:AD34"/>
    <mergeCell ref="AA34:AB34"/>
    <mergeCell ref="X35:Z35"/>
    <mergeCell ref="X39:Z39"/>
    <mergeCell ref="R33:W33"/>
    <mergeCell ref="R39:W39"/>
    <mergeCell ref="E35:I35"/>
    <mergeCell ref="E34:I34"/>
    <mergeCell ref="E36:I36"/>
    <mergeCell ref="E37:I37"/>
    <mergeCell ref="R34:W34"/>
    <mergeCell ref="X36:Z36"/>
    <mergeCell ref="AF18:AG18"/>
    <mergeCell ref="A31:I31"/>
    <mergeCell ref="R31:W31"/>
    <mergeCell ref="AA31:AB31"/>
    <mergeCell ref="R38:W38"/>
    <mergeCell ref="X33:Z33"/>
    <mergeCell ref="R37:W37"/>
    <mergeCell ref="AA33:AB33"/>
    <mergeCell ref="B33:H33"/>
    <mergeCell ref="R32:W32"/>
    <mergeCell ref="AC30:AD30"/>
    <mergeCell ref="AF7:AG7"/>
    <mergeCell ref="AF9:AG9"/>
    <mergeCell ref="AF11:AG11"/>
    <mergeCell ref="AF12:AG12"/>
    <mergeCell ref="AF10:AG10"/>
    <mergeCell ref="AF19:AG19"/>
    <mergeCell ref="AF14:AG14"/>
    <mergeCell ref="AF15:AG15"/>
    <mergeCell ref="AF17:AG17"/>
    <mergeCell ref="AF13:AG13"/>
    <mergeCell ref="A26:P26"/>
    <mergeCell ref="J28:M29"/>
    <mergeCell ref="N28:P29"/>
    <mergeCell ref="AF22:AG22"/>
    <mergeCell ref="AA29:AD29"/>
    <mergeCell ref="A28:I30"/>
    <mergeCell ref="AE30:AF30"/>
    <mergeCell ref="AG30:AH30"/>
    <mergeCell ref="AA30:AB30"/>
    <mergeCell ref="AB12:AC12"/>
    <mergeCell ref="AB13:AC13"/>
    <mergeCell ref="AB18:AC18"/>
    <mergeCell ref="AB14:AC14"/>
    <mergeCell ref="AB15:AC15"/>
    <mergeCell ref="AB17:AC17"/>
    <mergeCell ref="N23:P23"/>
    <mergeCell ref="O24:P24"/>
    <mergeCell ref="AH24:AI24"/>
    <mergeCell ref="AH27:AI27"/>
    <mergeCell ref="R26:AI26"/>
    <mergeCell ref="AF21:AG21"/>
    <mergeCell ref="AB21:AC21"/>
    <mergeCell ref="R11:R18"/>
    <mergeCell ref="AF16:AG16"/>
    <mergeCell ref="AF20:AG20"/>
    <mergeCell ref="X30:Z30"/>
    <mergeCell ref="AI28:AI30"/>
    <mergeCell ref="AE29:AH29"/>
    <mergeCell ref="R30:W30"/>
    <mergeCell ref="R29:Z29"/>
    <mergeCell ref="R28:AH28"/>
    <mergeCell ref="AF23:AI23"/>
    <mergeCell ref="Z3:Z5"/>
    <mergeCell ref="AA3:AI3"/>
    <mergeCell ref="R1:AI1"/>
    <mergeCell ref="AB4:AC4"/>
    <mergeCell ref="AB5:AC5"/>
    <mergeCell ref="R3:Y5"/>
    <mergeCell ref="AF4:AG4"/>
    <mergeCell ref="AF5:AG5"/>
    <mergeCell ref="I3:I5"/>
    <mergeCell ref="A3:H5"/>
    <mergeCell ref="A21:G21"/>
    <mergeCell ref="A9:G9"/>
    <mergeCell ref="E11:G11"/>
    <mergeCell ref="A6:D6"/>
    <mergeCell ref="C10:G10"/>
    <mergeCell ref="E7:F7"/>
    <mergeCell ref="A11:A18"/>
    <mergeCell ref="A1:P1"/>
    <mergeCell ref="G6:H6"/>
    <mergeCell ref="R20:X20"/>
    <mergeCell ref="A20:G20"/>
    <mergeCell ref="J4:J5"/>
    <mergeCell ref="K4:K5"/>
    <mergeCell ref="P4:P5"/>
    <mergeCell ref="R9:X9"/>
    <mergeCell ref="R6:U6"/>
    <mergeCell ref="J3:P3"/>
    <mergeCell ref="AB6:AC6"/>
    <mergeCell ref="A22:G22"/>
    <mergeCell ref="AB20:AC20"/>
    <mergeCell ref="AB22:AC22"/>
    <mergeCell ref="AB19:AC19"/>
    <mergeCell ref="AB16:AC16"/>
    <mergeCell ref="R22:X22"/>
    <mergeCell ref="T10:X10"/>
    <mergeCell ref="V11:X11"/>
    <mergeCell ref="R21:X21"/>
    <mergeCell ref="AF6:AG6"/>
    <mergeCell ref="B10:B18"/>
    <mergeCell ref="V7:W7"/>
    <mergeCell ref="E6:F6"/>
    <mergeCell ref="V6:W6"/>
    <mergeCell ref="AB7:AC7"/>
    <mergeCell ref="AB9:AC9"/>
    <mergeCell ref="AB10:AC10"/>
    <mergeCell ref="X6:Y6"/>
    <mergeCell ref="S10:S18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2009-03-18T01:16:38Z</cp:lastPrinted>
  <dcterms:created xsi:type="dcterms:W3CDTF">2001-01-23T05:12:41Z</dcterms:created>
  <dcterms:modified xsi:type="dcterms:W3CDTF">2009-03-18T01:16:46Z</dcterms:modified>
  <cp:category/>
  <cp:version/>
  <cp:contentType/>
  <cp:contentStatus/>
</cp:coreProperties>
</file>