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見出し" sheetId="1" r:id="rId1"/>
    <sheet name="165" sheetId="2" r:id="rId2"/>
    <sheet name="166" sheetId="3" r:id="rId3"/>
    <sheet name="167" sheetId="4" r:id="rId4"/>
  </sheets>
  <definedNames>
    <definedName name="_xlnm.Print_Area" localSheetId="0">'見出し'!$A$1:$M$13</definedName>
  </definedNames>
  <calcPr fullCalcOnLoad="1"/>
</workbook>
</file>

<file path=xl/sharedStrings.xml><?xml version="1.0" encoding="utf-8"?>
<sst xmlns="http://schemas.openxmlformats.org/spreadsheetml/2006/main" count="342" uniqueCount="148">
  <si>
    <t>１６．</t>
  </si>
  <si>
    <t>１６５．</t>
  </si>
  <si>
    <t>年次別・検察庁処理状況</t>
  </si>
  <si>
    <t>１６６．</t>
  </si>
  <si>
    <t>民事・行政事件取扱状況</t>
  </si>
  <si>
    <t>１６７．</t>
  </si>
  <si>
    <t>登記</t>
  </si>
  <si>
    <t>司法</t>
  </si>
  <si>
    <t>４</t>
  </si>
  <si>
    <t>１</t>
  </si>
  <si>
    <t>２</t>
  </si>
  <si>
    <t>３</t>
  </si>
  <si>
    <t>５</t>
  </si>
  <si>
    <t>‘</t>
  </si>
  <si>
    <t>１６．司　　法</t>
  </si>
  <si>
    <t>１６６．　　民　事　・　行　政　事　件　取　扱　状　況</t>
  </si>
  <si>
    <t>（別府簡易裁判所取扱分）</t>
  </si>
  <si>
    <t>年　　次　・　種　　別</t>
  </si>
  <si>
    <t>受　　　　　理　　　　　件　　　　　数</t>
  </si>
  <si>
    <t>既 済 件 数</t>
  </si>
  <si>
    <t>未 済 件 数</t>
  </si>
  <si>
    <t>総　　　数</t>
  </si>
  <si>
    <t>旧　　　受</t>
  </si>
  <si>
    <t>新　　　受</t>
  </si>
  <si>
    <t>平成</t>
  </si>
  <si>
    <t>年</t>
  </si>
  <si>
    <t>１</t>
  </si>
  <si>
    <t>６</t>
  </si>
  <si>
    <t>第一審通常訴訟</t>
  </si>
  <si>
    <t>手形・小切手訴訟</t>
  </si>
  <si>
    <t>少額訴訟</t>
  </si>
  <si>
    <t>再　　　審（訴訟）</t>
  </si>
  <si>
    <t>借地非訟</t>
  </si>
  <si>
    <t>和解</t>
  </si>
  <si>
    <t>督促</t>
  </si>
  <si>
    <t>公示催告</t>
  </si>
  <si>
    <t>保全命令</t>
  </si>
  <si>
    <t>過料</t>
  </si>
  <si>
    <t>共助</t>
  </si>
  <si>
    <t>民事その他</t>
  </si>
  <si>
    <t>調停</t>
  </si>
  <si>
    <t>行政共助</t>
  </si>
  <si>
    <t>行政雑</t>
  </si>
  <si>
    <t>資料 … 大分地方裁判所</t>
  </si>
  <si>
    <t>１６７．　　　　　　登　　　　　　　　　　　　　　　　　　　　　　　　記</t>
  </si>
  <si>
    <t>（１）　　登　　　　　　記　　　　　　総　　　　　　括</t>
  </si>
  <si>
    <t>（単位 ： 件）</t>
  </si>
  <si>
    <t>年　　　　　　次</t>
  </si>
  <si>
    <t>甲　　　　　　　　　　号　　　　　　　　　　件　　　　　　　　　　数</t>
  </si>
  <si>
    <t>乙　 号　 件　 数</t>
  </si>
  <si>
    <t>総　　　　　数</t>
  </si>
  <si>
    <t>不　　動　　産</t>
  </si>
  <si>
    <t>商　　法　　人</t>
  </si>
  <si>
    <t>そ　　の　　他</t>
  </si>
  <si>
    <t>謄抄本閲覧証明等</t>
  </si>
  <si>
    <t>平　　　成</t>
  </si>
  <si>
    <t>資料 … 大分地方法務局</t>
  </si>
  <si>
    <t>（２）　　商　　　業　　　法　　　人　　　登　　　記</t>
  </si>
  <si>
    <t>種　　　　　　類</t>
  </si>
  <si>
    <t>平成１４年</t>
  </si>
  <si>
    <t>平成１５年</t>
  </si>
  <si>
    <t>平　　　　　　　　成　　　　　　　　１　６　　　　　　　年</t>
  </si>
  <si>
    <t>総　　数</t>
  </si>
  <si>
    <t>会 社 計</t>
  </si>
  <si>
    <t>合名会社</t>
  </si>
  <si>
    <t>合資会社</t>
  </si>
  <si>
    <t>有限会社</t>
  </si>
  <si>
    <t>株式会社</t>
  </si>
  <si>
    <t>会社を除く　　法人等合計</t>
  </si>
  <si>
    <t>会社合計</t>
  </si>
  <si>
    <t>設　　立　（合併及び組織　　　変更によるものを含む）</t>
  </si>
  <si>
    <t>本店又は支店の移転</t>
  </si>
  <si>
    <t>破　産，民事再生　　　　　　　　　に関する登記</t>
  </si>
  <si>
    <t>解　　散　（合併及び組織　　　変更によるものを含む）</t>
  </si>
  <si>
    <t>会社の継続</t>
  </si>
  <si>
    <t>清算人に関する登記</t>
  </si>
  <si>
    <t>清算の結了</t>
  </si>
  <si>
    <t>登記事項の変更消滅廃止</t>
  </si>
  <si>
    <t>登記事項の更生</t>
  </si>
  <si>
    <t>支店設置</t>
  </si>
  <si>
    <t>資本の増加</t>
  </si>
  <si>
    <t>合併による資本の増加</t>
  </si>
  <si>
    <t>転換社債・新株社債</t>
  </si>
  <si>
    <t>－</t>
  </si>
  <si>
    <t>その他</t>
  </si>
  <si>
    <t>会社を除く法人等合計</t>
  </si>
  <si>
    <t>１６５．　　年　次　別　・　検　察　庁　処　理　状　況</t>
  </si>
  <si>
    <t>（１）　　刑　　　　　　法　　　　　　犯</t>
  </si>
  <si>
    <t>年　　　次　・　種　　　別</t>
  </si>
  <si>
    <t>受　　　　　　理</t>
  </si>
  <si>
    <t>処　　　　　　　　理</t>
  </si>
  <si>
    <t>未処理</t>
  </si>
  <si>
    <t>総　数</t>
  </si>
  <si>
    <t>旧　受</t>
  </si>
  <si>
    <t>新　受</t>
  </si>
  <si>
    <t>起　訴</t>
  </si>
  <si>
    <t>不起訴</t>
  </si>
  <si>
    <t>中　止</t>
  </si>
  <si>
    <t>移　送</t>
  </si>
  <si>
    <t>－</t>
  </si>
  <si>
    <t>１．</t>
  </si>
  <si>
    <t>失火</t>
  </si>
  <si>
    <t>２．</t>
  </si>
  <si>
    <t>住居侵入</t>
  </si>
  <si>
    <t>３．</t>
  </si>
  <si>
    <t>文書偽造</t>
  </si>
  <si>
    <t>４．</t>
  </si>
  <si>
    <t>賭博・富くじ</t>
  </si>
  <si>
    <t>５．</t>
  </si>
  <si>
    <t>傷害</t>
  </si>
  <si>
    <t>６．</t>
  </si>
  <si>
    <t>暴行</t>
  </si>
  <si>
    <t>７．</t>
  </si>
  <si>
    <t>業務上過失傷害</t>
  </si>
  <si>
    <t>８．</t>
  </si>
  <si>
    <t>過失傷害</t>
  </si>
  <si>
    <t>９．</t>
  </si>
  <si>
    <t>窃盗</t>
  </si>
  <si>
    <t>１０．</t>
  </si>
  <si>
    <t>賍物罪</t>
  </si>
  <si>
    <t>１１．</t>
  </si>
  <si>
    <t>その他の刑法犯</t>
  </si>
  <si>
    <t>資料 … 別府区検察庁</t>
  </si>
  <si>
    <t>（２）　　特　　　 別　　　 法　　　 犯</t>
  </si>
  <si>
    <t>特別法犯</t>
  </si>
  <si>
    <t>１．</t>
  </si>
  <si>
    <t>道路交通法違反</t>
  </si>
  <si>
    <t>２．</t>
  </si>
  <si>
    <t>自動車の保管場所の確</t>
  </si>
  <si>
    <t>保等に関する法律違反</t>
  </si>
  <si>
    <t>毒物及び劇物取締違反</t>
  </si>
  <si>
    <t>４．</t>
  </si>
  <si>
    <t>船舶安全法違反</t>
  </si>
  <si>
    <t>５．</t>
  </si>
  <si>
    <t>.</t>
  </si>
  <si>
    <t>－</t>
  </si>
  <si>
    <t>－</t>
  </si>
  <si>
    <t>年</t>
  </si>
  <si>
    <t>－</t>
  </si>
  <si>
    <t>－</t>
  </si>
  <si>
    <t>－</t>
  </si>
  <si>
    <t>【注】 大分県全体の集計数値。</t>
  </si>
  <si>
    <t>【注】 大分県全体の集計数値。</t>
  </si>
  <si>
    <t xml:space="preserve">    ※ 平成１３年版統計書より、種類名を一部変更。</t>
  </si>
  <si>
    <t>（最高裁判所の 『裁判統計データベースシステム』による）</t>
  </si>
  <si>
    <t>総                         数</t>
  </si>
  <si>
    <t>１</t>
  </si>
  <si>
    <t>１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</si>
</sst>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92" fontId="3" fillId="0" borderId="3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3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1" xfId="0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indent="1"/>
    </xf>
    <xf numFmtId="0" fontId="0" fillId="0" borderId="1" xfId="0" applyFont="1" applyFill="1" applyBorder="1" applyAlignment="1">
      <alignment horizontal="distributed" indent="1"/>
    </xf>
    <xf numFmtId="0" fontId="0" fillId="0" borderId="0" xfId="0" applyFont="1" applyFill="1" applyBorder="1" applyAlignment="1">
      <alignment horizontal="distributed" vertical="top" indent="1"/>
    </xf>
    <xf numFmtId="0" fontId="0" fillId="0" borderId="1" xfId="0" applyFont="1" applyFill="1" applyBorder="1" applyAlignment="1">
      <alignment horizontal="distributed" vertical="top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11" fillId="2" borderId="0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92" fontId="11" fillId="2" borderId="3" xfId="0" applyNumberFormat="1" applyFont="1" applyFill="1" applyBorder="1" applyAlignment="1">
      <alignment horizontal="right" vertical="center"/>
    </xf>
    <xf numFmtId="192" fontId="11" fillId="2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192" fontId="13" fillId="2" borderId="0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3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92" fontId="12" fillId="2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0" fillId="0" borderId="0" xfId="0" applyAlignment="1">
      <alignment/>
    </xf>
    <xf numFmtId="192" fontId="3" fillId="0" borderId="4" xfId="0" applyNumberFormat="1" applyFont="1" applyFill="1" applyBorder="1" applyAlignment="1">
      <alignment horizontal="right" vertical="center"/>
    </xf>
    <xf numFmtId="192" fontId="12" fillId="2" borderId="3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1"/>
    </xf>
    <xf numFmtId="0" fontId="0" fillId="0" borderId="0" xfId="0" applyBorder="1" applyAlignment="1">
      <alignment horizontal="distributed" vertical="center" wrapText="1" indent="1"/>
    </xf>
    <xf numFmtId="0" fontId="0" fillId="0" borderId="1" xfId="0" applyBorder="1" applyAlignment="1">
      <alignment horizontal="distributed" vertical="center" wrapText="1" indent="1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92" fontId="3" fillId="0" borderId="13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192" fontId="3" fillId="0" borderId="15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92" fontId="12" fillId="2" borderId="17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92" fontId="3" fillId="3" borderId="13" xfId="0" applyNumberFormat="1" applyFont="1" applyFill="1" applyBorder="1" applyAlignment="1">
      <alignment horizontal="right" vertical="center"/>
    </xf>
    <xf numFmtId="192" fontId="3" fillId="3" borderId="14" xfId="0" applyNumberFormat="1" applyFont="1" applyFill="1" applyBorder="1" applyAlignment="1">
      <alignment horizontal="right" vertical="center"/>
    </xf>
    <xf numFmtId="192" fontId="3" fillId="3" borderId="15" xfId="0" applyNumberFormat="1" applyFont="1" applyFill="1" applyBorder="1" applyAlignment="1">
      <alignment horizontal="right" vertical="center"/>
    </xf>
    <xf numFmtId="192" fontId="7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92" fontId="3" fillId="3" borderId="0" xfId="0" applyNumberFormat="1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>
      <alignment horizontal="right" vertical="center"/>
    </xf>
    <xf numFmtId="192" fontId="12" fillId="2" borderId="23" xfId="0" applyNumberFormat="1" applyFont="1" applyFill="1" applyBorder="1" applyAlignment="1">
      <alignment horizontal="right" vertical="center"/>
    </xf>
    <xf numFmtId="192" fontId="12" fillId="2" borderId="24" xfId="0" applyNumberFormat="1" applyFont="1" applyFill="1" applyBorder="1" applyAlignment="1">
      <alignment horizontal="right" vertical="center"/>
    </xf>
    <xf numFmtId="192" fontId="12" fillId="2" borderId="25" xfId="0" applyNumberFormat="1" applyFont="1" applyFill="1" applyBorder="1" applyAlignment="1">
      <alignment horizontal="right" vertical="center"/>
    </xf>
    <xf numFmtId="192" fontId="12" fillId="2" borderId="13" xfId="0" applyNumberFormat="1" applyFont="1" applyFill="1" applyBorder="1" applyAlignment="1">
      <alignment horizontal="right" vertical="center"/>
    </xf>
    <xf numFmtId="192" fontId="12" fillId="2" borderId="14" xfId="0" applyNumberFormat="1" applyFont="1" applyFill="1" applyBorder="1" applyAlignment="1">
      <alignment horizontal="right" vertical="center"/>
    </xf>
    <xf numFmtId="192" fontId="12" fillId="2" borderId="15" xfId="0" applyNumberFormat="1" applyFont="1" applyFill="1" applyBorder="1" applyAlignment="1">
      <alignment horizontal="right" vertical="center"/>
    </xf>
    <xf numFmtId="192" fontId="3" fillId="3" borderId="26" xfId="0" applyNumberFormat="1" applyFont="1" applyFill="1" applyBorder="1" applyAlignment="1">
      <alignment horizontal="right" vertical="center"/>
    </xf>
    <xf numFmtId="192" fontId="3" fillId="3" borderId="27" xfId="0" applyNumberFormat="1" applyFont="1" applyFill="1" applyBorder="1" applyAlignment="1">
      <alignment horizontal="right" vertical="center"/>
    </xf>
    <xf numFmtId="192" fontId="3" fillId="3" borderId="28" xfId="0" applyNumberFormat="1" applyFont="1" applyFill="1" applyBorder="1" applyAlignment="1">
      <alignment horizontal="right" vertical="center"/>
    </xf>
    <xf numFmtId="192" fontId="3" fillId="3" borderId="4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47" t="s">
        <v>0</v>
      </c>
      <c r="C6" s="46"/>
      <c r="D6" s="48" t="s">
        <v>7</v>
      </c>
      <c r="E6" s="49"/>
      <c r="F6" s="49"/>
      <c r="G6" s="49"/>
      <c r="H6" s="49"/>
      <c r="I6" s="49"/>
      <c r="J6" s="49"/>
      <c r="K6" s="49"/>
      <c r="L6" s="49"/>
      <c r="M6" s="49"/>
      <c r="N6" s="2"/>
      <c r="O6" s="2"/>
      <c r="P6" s="2"/>
    </row>
    <row r="7" spans="2:16" ht="19.5" customHeight="1">
      <c r="B7" s="46"/>
      <c r="C7" s="46"/>
      <c r="D7" s="49"/>
      <c r="E7" s="49"/>
      <c r="F7" s="49"/>
      <c r="G7" s="49"/>
      <c r="H7" s="49"/>
      <c r="I7" s="49"/>
      <c r="J7" s="49"/>
      <c r="K7" s="49"/>
      <c r="L7" s="49"/>
      <c r="M7" s="49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45" t="s">
        <v>1</v>
      </c>
      <c r="E11" s="46"/>
      <c r="F11" s="43" t="s">
        <v>2</v>
      </c>
      <c r="G11" s="44"/>
      <c r="H11" s="44"/>
      <c r="I11" s="44"/>
      <c r="J11" s="44"/>
      <c r="K11" s="44"/>
      <c r="L11" s="2"/>
      <c r="M11" s="2"/>
      <c r="N11" s="2"/>
      <c r="O11" s="2"/>
      <c r="P11" s="2"/>
    </row>
    <row r="12" spans="4:16" ht="19.5" customHeight="1">
      <c r="D12" s="45" t="s">
        <v>3</v>
      </c>
      <c r="E12" s="46"/>
      <c r="F12" s="43" t="s">
        <v>4</v>
      </c>
      <c r="G12" s="44"/>
      <c r="H12" s="44"/>
      <c r="I12" s="44"/>
      <c r="J12" s="44"/>
      <c r="K12" s="44"/>
      <c r="L12" s="2"/>
      <c r="M12" s="2"/>
      <c r="N12" s="2"/>
      <c r="O12" s="2"/>
      <c r="P12" s="2"/>
    </row>
    <row r="13" spans="4:16" ht="19.5" customHeight="1">
      <c r="D13" s="45" t="s">
        <v>5</v>
      </c>
      <c r="E13" s="46"/>
      <c r="F13" s="43" t="s">
        <v>6</v>
      </c>
      <c r="G13" s="44"/>
      <c r="H13" s="44"/>
      <c r="I13" s="44"/>
      <c r="J13" s="2"/>
      <c r="K13" s="2"/>
      <c r="L13" s="2"/>
      <c r="M13" s="2"/>
      <c r="N13" s="2"/>
      <c r="O13" s="2"/>
      <c r="P13" s="2"/>
    </row>
    <row r="14" spans="4:16" ht="19.5" customHeight="1">
      <c r="D14" s="4"/>
      <c r="G14" s="1"/>
      <c r="P14" s="2"/>
    </row>
    <row r="15" spans="4:16" ht="19.5" customHeight="1">
      <c r="D15" s="4"/>
      <c r="G15" s="1"/>
      <c r="P15" s="2"/>
    </row>
    <row r="16" spans="4:16" ht="19.5" customHeight="1">
      <c r="D16" s="4"/>
      <c r="G16" s="1"/>
      <c r="P16" s="2"/>
    </row>
    <row r="17" spans="4:16" ht="19.5" customHeight="1">
      <c r="D17" s="4"/>
      <c r="G17" s="1"/>
      <c r="P17" s="2"/>
    </row>
    <row r="18" spans="4:16" ht="19.5" customHeight="1">
      <c r="D18" s="4"/>
      <c r="G18" s="1"/>
      <c r="P18" s="2"/>
    </row>
    <row r="19" spans="4:16" ht="19.5" customHeight="1">
      <c r="D19" s="4"/>
      <c r="G19" s="1"/>
      <c r="P19" s="2"/>
    </row>
    <row r="20" spans="4:16" ht="19.5" customHeight="1">
      <c r="D20" s="4"/>
      <c r="G20" s="1"/>
      <c r="P20" s="2"/>
    </row>
    <row r="21" spans="4:16" ht="19.5" customHeight="1">
      <c r="D21" s="4"/>
      <c r="G21" s="1"/>
      <c r="P21" s="2"/>
    </row>
    <row r="22" spans="4:7" ht="19.5" customHeight="1">
      <c r="D22" s="4"/>
      <c r="G22" s="1"/>
    </row>
    <row r="23" spans="4:7" ht="19.5" customHeight="1">
      <c r="D23" s="4"/>
      <c r="G23" s="1"/>
    </row>
    <row r="24" spans="4:7" ht="19.5" customHeight="1">
      <c r="D24" s="4"/>
      <c r="G24" s="1"/>
    </row>
    <row r="25" spans="4:7" ht="19.5" customHeight="1">
      <c r="D25" s="4"/>
      <c r="G25" s="1"/>
    </row>
    <row r="26" spans="4:7" ht="19.5" customHeight="1">
      <c r="D26" s="4"/>
      <c r="G26" s="1"/>
    </row>
    <row r="27" spans="4:7" ht="19.5" customHeight="1">
      <c r="D27" s="4"/>
      <c r="G27" s="1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mergeCells count="8">
    <mergeCell ref="F13:I13"/>
    <mergeCell ref="D11:E11"/>
    <mergeCell ref="B6:C7"/>
    <mergeCell ref="D12:E12"/>
    <mergeCell ref="D13:E13"/>
    <mergeCell ref="F11:K11"/>
    <mergeCell ref="F12:K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showGridLines="0" workbookViewId="0" topLeftCell="A1">
      <selection activeCell="A1" sqref="A1:Y1"/>
    </sheetView>
  </sheetViews>
  <sheetFormatPr defaultColWidth="9.00390625" defaultRowHeight="20.25" customHeight="1"/>
  <cols>
    <col min="1" max="6" width="3.625" style="5" customWidth="1"/>
    <col min="7" max="7" width="8.00390625" style="5" customWidth="1"/>
    <col min="8" max="16384" width="3.625" style="5" customWidth="1"/>
  </cols>
  <sheetData>
    <row r="1" spans="1:25" ht="30" customHeight="1">
      <c r="A1" s="42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s="12" customFormat="1" ht="24.75" customHeight="1">
      <c r="A2" s="39" t="s">
        <v>86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s="12" customFormat="1" ht="24.75" customHeight="1">
      <c r="A3" s="33" t="s">
        <v>87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="12" customFormat="1" ht="13.5" customHeight="1" thickBot="1"/>
    <row r="5" spans="1:25" s="12" customFormat="1" ht="20.25" customHeight="1">
      <c r="A5" s="35" t="s">
        <v>88</v>
      </c>
      <c r="B5" s="36"/>
      <c r="C5" s="36"/>
      <c r="D5" s="36"/>
      <c r="E5" s="36"/>
      <c r="F5" s="36"/>
      <c r="G5" s="36"/>
      <c r="H5" s="73" t="s">
        <v>89</v>
      </c>
      <c r="I5" s="73"/>
      <c r="J5" s="73"/>
      <c r="K5" s="73"/>
      <c r="L5" s="73"/>
      <c r="M5" s="73"/>
      <c r="N5" s="73" t="s">
        <v>90</v>
      </c>
      <c r="O5" s="73"/>
      <c r="P5" s="73"/>
      <c r="Q5" s="73"/>
      <c r="R5" s="73"/>
      <c r="S5" s="73"/>
      <c r="T5" s="73"/>
      <c r="U5" s="73"/>
      <c r="V5" s="73"/>
      <c r="W5" s="73"/>
      <c r="X5" s="73" t="s">
        <v>91</v>
      </c>
      <c r="Y5" s="76"/>
    </row>
    <row r="6" spans="1:25" s="12" customFormat="1" ht="20.25" customHeight="1">
      <c r="A6" s="37"/>
      <c r="B6" s="32"/>
      <c r="C6" s="32"/>
      <c r="D6" s="32"/>
      <c r="E6" s="32"/>
      <c r="F6" s="32"/>
      <c r="G6" s="32"/>
      <c r="H6" s="34" t="s">
        <v>92</v>
      </c>
      <c r="I6" s="34"/>
      <c r="J6" s="34" t="s">
        <v>93</v>
      </c>
      <c r="K6" s="34"/>
      <c r="L6" s="34" t="s">
        <v>94</v>
      </c>
      <c r="M6" s="34"/>
      <c r="N6" s="34" t="s">
        <v>92</v>
      </c>
      <c r="O6" s="34"/>
      <c r="P6" s="34" t="s">
        <v>95</v>
      </c>
      <c r="Q6" s="34"/>
      <c r="R6" s="34" t="s">
        <v>96</v>
      </c>
      <c r="S6" s="34"/>
      <c r="T6" s="34" t="s">
        <v>97</v>
      </c>
      <c r="U6" s="34"/>
      <c r="V6" s="34" t="s">
        <v>98</v>
      </c>
      <c r="W6" s="34"/>
      <c r="X6" s="32"/>
      <c r="Y6" s="77"/>
    </row>
    <row r="7" spans="1:25" s="12" customFormat="1" ht="20.25" customHeight="1">
      <c r="A7" s="70" t="s">
        <v>24</v>
      </c>
      <c r="B7" s="70"/>
      <c r="C7" s="70"/>
      <c r="D7" s="7" t="s">
        <v>9</v>
      </c>
      <c r="E7" s="8" t="s">
        <v>11</v>
      </c>
      <c r="F7" s="9" t="s">
        <v>137</v>
      </c>
      <c r="G7" s="10"/>
      <c r="H7" s="52">
        <v>994</v>
      </c>
      <c r="I7" s="51"/>
      <c r="J7" s="51" t="s">
        <v>99</v>
      </c>
      <c r="K7" s="51"/>
      <c r="L7" s="51">
        <v>994</v>
      </c>
      <c r="M7" s="51"/>
      <c r="N7" s="51">
        <v>993</v>
      </c>
      <c r="O7" s="51"/>
      <c r="P7" s="51">
        <v>120</v>
      </c>
      <c r="Q7" s="51"/>
      <c r="R7" s="51">
        <v>793</v>
      </c>
      <c r="S7" s="51"/>
      <c r="T7" s="51">
        <v>2</v>
      </c>
      <c r="U7" s="51"/>
      <c r="V7" s="51">
        <v>78</v>
      </c>
      <c r="W7" s="51"/>
      <c r="X7" s="51">
        <v>1</v>
      </c>
      <c r="Y7" s="51"/>
    </row>
    <row r="8" spans="1:25" s="12" customFormat="1" ht="20.25" customHeight="1">
      <c r="A8" s="70"/>
      <c r="B8" s="70"/>
      <c r="C8" s="70"/>
      <c r="D8" s="7" t="s">
        <v>9</v>
      </c>
      <c r="E8" s="8" t="s">
        <v>8</v>
      </c>
      <c r="F8" s="50"/>
      <c r="G8" s="50"/>
      <c r="H8" s="52">
        <v>987</v>
      </c>
      <c r="I8" s="51"/>
      <c r="J8" s="51">
        <v>1</v>
      </c>
      <c r="K8" s="51"/>
      <c r="L8" s="51">
        <v>986</v>
      </c>
      <c r="M8" s="51"/>
      <c r="N8" s="51">
        <v>979</v>
      </c>
      <c r="O8" s="51"/>
      <c r="P8" s="51">
        <v>84</v>
      </c>
      <c r="Q8" s="51"/>
      <c r="R8" s="51">
        <v>808</v>
      </c>
      <c r="S8" s="51"/>
      <c r="T8" s="51">
        <v>1</v>
      </c>
      <c r="U8" s="51"/>
      <c r="V8" s="51">
        <v>86</v>
      </c>
      <c r="W8" s="51"/>
      <c r="X8" s="51">
        <v>8</v>
      </c>
      <c r="Y8" s="51"/>
    </row>
    <row r="9" spans="1:25" s="12" customFormat="1" ht="20.25" customHeight="1">
      <c r="A9" s="70"/>
      <c r="B9" s="70"/>
      <c r="C9" s="70"/>
      <c r="D9" s="7" t="s">
        <v>9</v>
      </c>
      <c r="E9" s="8" t="s">
        <v>12</v>
      </c>
      <c r="F9" s="50"/>
      <c r="G9" s="71"/>
      <c r="H9" s="52">
        <v>1136</v>
      </c>
      <c r="I9" s="51"/>
      <c r="J9" s="51">
        <v>8</v>
      </c>
      <c r="K9" s="51"/>
      <c r="L9" s="51">
        <v>1128</v>
      </c>
      <c r="M9" s="51"/>
      <c r="N9" s="51">
        <v>1126</v>
      </c>
      <c r="O9" s="51"/>
      <c r="P9" s="51">
        <v>132</v>
      </c>
      <c r="Q9" s="51"/>
      <c r="R9" s="51">
        <v>931</v>
      </c>
      <c r="S9" s="51"/>
      <c r="T9" s="51" t="s">
        <v>99</v>
      </c>
      <c r="U9" s="51"/>
      <c r="V9" s="51">
        <v>63</v>
      </c>
      <c r="W9" s="51"/>
      <c r="X9" s="51">
        <v>10</v>
      </c>
      <c r="Y9" s="51"/>
    </row>
    <row r="10" spans="1:25" s="13" customFormat="1" ht="20.25" customHeight="1">
      <c r="A10" s="65"/>
      <c r="B10" s="65"/>
      <c r="C10" s="65"/>
      <c r="D10" s="30" t="s">
        <v>146</v>
      </c>
      <c r="E10" s="31" t="s">
        <v>27</v>
      </c>
      <c r="F10" s="66"/>
      <c r="G10" s="67"/>
      <c r="H10" s="68">
        <f>SUM(J10:M10)</f>
        <v>1081</v>
      </c>
      <c r="I10" s="69"/>
      <c r="J10" s="69">
        <f>SUM(J12:K22)</f>
        <v>10</v>
      </c>
      <c r="K10" s="69"/>
      <c r="L10" s="69">
        <f>SUM(L12:M22)</f>
        <v>1071</v>
      </c>
      <c r="M10" s="69"/>
      <c r="N10" s="69">
        <f>SUM(P10:W10)</f>
        <v>1081</v>
      </c>
      <c r="O10" s="69"/>
      <c r="P10" s="69">
        <f>SUM(P12:Q22)</f>
        <v>123</v>
      </c>
      <c r="Q10" s="69"/>
      <c r="R10" s="69">
        <f>SUM(R12:S22)</f>
        <v>889</v>
      </c>
      <c r="S10" s="69"/>
      <c r="T10" s="72" t="s">
        <v>136</v>
      </c>
      <c r="U10" s="72"/>
      <c r="V10" s="69">
        <f>SUM(V12:W22)</f>
        <v>69</v>
      </c>
      <c r="W10" s="69"/>
      <c r="X10" s="72" t="s">
        <v>136</v>
      </c>
      <c r="Y10" s="72"/>
    </row>
    <row r="11" spans="1:25" s="12" customFormat="1" ht="20.25" customHeight="1">
      <c r="A11" s="14"/>
      <c r="B11" s="14"/>
      <c r="C11" s="14"/>
      <c r="D11" s="14"/>
      <c r="E11" s="14"/>
      <c r="F11" s="14"/>
      <c r="G11" s="15"/>
      <c r="H11" s="52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s="12" customFormat="1" ht="20.25" customHeight="1">
      <c r="A12" s="40" t="s">
        <v>100</v>
      </c>
      <c r="B12" s="41"/>
      <c r="C12" s="55" t="s">
        <v>101</v>
      </c>
      <c r="D12" s="55"/>
      <c r="E12" s="55"/>
      <c r="F12" s="55"/>
      <c r="G12" s="64"/>
      <c r="H12" s="52" t="s">
        <v>135</v>
      </c>
      <c r="I12" s="51"/>
      <c r="J12" s="51" t="s">
        <v>135</v>
      </c>
      <c r="K12" s="51"/>
      <c r="L12" s="51" t="s">
        <v>135</v>
      </c>
      <c r="M12" s="51"/>
      <c r="N12" s="51" t="s">
        <v>135</v>
      </c>
      <c r="O12" s="51"/>
      <c r="P12" s="51" t="s">
        <v>135</v>
      </c>
      <c r="Q12" s="51"/>
      <c r="R12" s="51" t="s">
        <v>135</v>
      </c>
      <c r="S12" s="51"/>
      <c r="T12" s="51" t="s">
        <v>135</v>
      </c>
      <c r="U12" s="51"/>
      <c r="V12" s="51" t="s">
        <v>135</v>
      </c>
      <c r="W12" s="51"/>
      <c r="X12" s="51" t="s">
        <v>135</v>
      </c>
      <c r="Y12" s="51"/>
    </row>
    <row r="13" spans="1:25" s="12" customFormat="1" ht="20.25" customHeight="1">
      <c r="A13" s="40" t="s">
        <v>102</v>
      </c>
      <c r="B13" s="41"/>
      <c r="C13" s="55" t="s">
        <v>103</v>
      </c>
      <c r="D13" s="55"/>
      <c r="E13" s="55"/>
      <c r="F13" s="55"/>
      <c r="G13" s="64"/>
      <c r="H13" s="52">
        <f aca="true" t="shared" si="0" ref="H13:H22">SUM(J13:M13)</f>
        <v>6</v>
      </c>
      <c r="I13" s="51"/>
      <c r="J13" s="51" t="s">
        <v>135</v>
      </c>
      <c r="K13" s="51"/>
      <c r="L13" s="51">
        <v>6</v>
      </c>
      <c r="M13" s="51"/>
      <c r="N13" s="51">
        <f aca="true" t="shared" si="1" ref="N13:N22">SUM(P13:W13)</f>
        <v>6</v>
      </c>
      <c r="O13" s="51"/>
      <c r="P13" s="51">
        <v>4</v>
      </c>
      <c r="Q13" s="51"/>
      <c r="R13" s="51">
        <v>1</v>
      </c>
      <c r="S13" s="51"/>
      <c r="T13" s="51" t="s">
        <v>135</v>
      </c>
      <c r="U13" s="51"/>
      <c r="V13" s="51">
        <v>1</v>
      </c>
      <c r="W13" s="51"/>
      <c r="X13" s="51" t="s">
        <v>135</v>
      </c>
      <c r="Y13" s="51"/>
    </row>
    <row r="14" spans="1:25" s="12" customFormat="1" ht="20.25" customHeight="1">
      <c r="A14" s="40" t="s">
        <v>104</v>
      </c>
      <c r="B14" s="41"/>
      <c r="C14" s="55" t="s">
        <v>105</v>
      </c>
      <c r="D14" s="55"/>
      <c r="E14" s="55"/>
      <c r="F14" s="55"/>
      <c r="G14" s="64"/>
      <c r="H14" s="51" t="s">
        <v>135</v>
      </c>
      <c r="I14" s="51"/>
      <c r="J14" s="51" t="s">
        <v>135</v>
      </c>
      <c r="K14" s="51"/>
      <c r="L14" s="51" t="s">
        <v>135</v>
      </c>
      <c r="M14" s="51"/>
      <c r="N14" s="51" t="s">
        <v>135</v>
      </c>
      <c r="O14" s="51"/>
      <c r="P14" s="51" t="s">
        <v>135</v>
      </c>
      <c r="Q14" s="51"/>
      <c r="R14" s="51" t="s">
        <v>135</v>
      </c>
      <c r="S14" s="51"/>
      <c r="T14" s="51" t="s">
        <v>135</v>
      </c>
      <c r="U14" s="51"/>
      <c r="V14" s="51" t="s">
        <v>135</v>
      </c>
      <c r="W14" s="51"/>
      <c r="X14" s="51" t="s">
        <v>135</v>
      </c>
      <c r="Y14" s="51"/>
    </row>
    <row r="15" spans="1:25" s="12" customFormat="1" ht="20.25" customHeight="1">
      <c r="A15" s="40" t="s">
        <v>106</v>
      </c>
      <c r="B15" s="41"/>
      <c r="C15" s="55" t="s">
        <v>107</v>
      </c>
      <c r="D15" s="55"/>
      <c r="E15" s="55"/>
      <c r="F15" s="55"/>
      <c r="G15" s="64"/>
      <c r="H15" s="51" t="s">
        <v>135</v>
      </c>
      <c r="I15" s="51"/>
      <c r="J15" s="51" t="s">
        <v>135</v>
      </c>
      <c r="K15" s="51"/>
      <c r="L15" s="51" t="s">
        <v>135</v>
      </c>
      <c r="M15" s="51"/>
      <c r="N15" s="51" t="s">
        <v>135</v>
      </c>
      <c r="O15" s="51"/>
      <c r="P15" s="51" t="s">
        <v>135</v>
      </c>
      <c r="Q15" s="51"/>
      <c r="R15" s="51" t="s">
        <v>135</v>
      </c>
      <c r="S15" s="51"/>
      <c r="T15" s="51" t="s">
        <v>135</v>
      </c>
      <c r="U15" s="51"/>
      <c r="V15" s="51" t="s">
        <v>135</v>
      </c>
      <c r="W15" s="51"/>
      <c r="X15" s="51" t="s">
        <v>135</v>
      </c>
      <c r="Y15" s="51"/>
    </row>
    <row r="16" spans="1:25" s="12" customFormat="1" ht="20.25" customHeight="1">
      <c r="A16" s="40" t="s">
        <v>108</v>
      </c>
      <c r="B16" s="41"/>
      <c r="C16" s="55" t="s">
        <v>109</v>
      </c>
      <c r="D16" s="55"/>
      <c r="E16" s="55"/>
      <c r="F16" s="55"/>
      <c r="G16" s="64"/>
      <c r="H16" s="52">
        <f t="shared" si="0"/>
        <v>19</v>
      </c>
      <c r="I16" s="51"/>
      <c r="J16" s="51" t="s">
        <v>135</v>
      </c>
      <c r="K16" s="51"/>
      <c r="L16" s="51">
        <v>19</v>
      </c>
      <c r="M16" s="51"/>
      <c r="N16" s="51">
        <f t="shared" si="1"/>
        <v>19</v>
      </c>
      <c r="O16" s="51"/>
      <c r="P16" s="51">
        <v>10</v>
      </c>
      <c r="Q16" s="51"/>
      <c r="R16" s="51">
        <v>4</v>
      </c>
      <c r="S16" s="51"/>
      <c r="T16" s="51" t="s">
        <v>135</v>
      </c>
      <c r="U16" s="51"/>
      <c r="V16" s="51">
        <v>5</v>
      </c>
      <c r="W16" s="51"/>
      <c r="X16" s="51" t="s">
        <v>135</v>
      </c>
      <c r="Y16" s="51"/>
    </row>
    <row r="17" spans="1:25" s="12" customFormat="1" ht="20.25" customHeight="1">
      <c r="A17" s="40" t="s">
        <v>110</v>
      </c>
      <c r="B17" s="41"/>
      <c r="C17" s="55" t="s">
        <v>111</v>
      </c>
      <c r="D17" s="55"/>
      <c r="E17" s="55"/>
      <c r="F17" s="55"/>
      <c r="G17" s="64"/>
      <c r="H17" s="52">
        <f t="shared" si="0"/>
        <v>6</v>
      </c>
      <c r="I17" s="51"/>
      <c r="J17" s="51">
        <v>2</v>
      </c>
      <c r="K17" s="51"/>
      <c r="L17" s="51">
        <v>4</v>
      </c>
      <c r="M17" s="51"/>
      <c r="N17" s="51">
        <f t="shared" si="1"/>
        <v>6</v>
      </c>
      <c r="O17" s="51"/>
      <c r="P17" s="51" t="s">
        <v>138</v>
      </c>
      <c r="Q17" s="51"/>
      <c r="R17" s="51">
        <v>4</v>
      </c>
      <c r="S17" s="51"/>
      <c r="T17" s="51" t="s">
        <v>135</v>
      </c>
      <c r="U17" s="51"/>
      <c r="V17" s="51">
        <v>2</v>
      </c>
      <c r="W17" s="51"/>
      <c r="X17" s="51" t="s">
        <v>135</v>
      </c>
      <c r="Y17" s="51"/>
    </row>
    <row r="18" spans="1:25" s="12" customFormat="1" ht="20.25" customHeight="1">
      <c r="A18" s="40" t="s">
        <v>112</v>
      </c>
      <c r="B18" s="41"/>
      <c r="C18" s="55" t="s">
        <v>113</v>
      </c>
      <c r="D18" s="55"/>
      <c r="E18" s="55"/>
      <c r="F18" s="55"/>
      <c r="G18" s="64"/>
      <c r="H18" s="52">
        <f t="shared" si="0"/>
        <v>961</v>
      </c>
      <c r="I18" s="51"/>
      <c r="J18" s="51">
        <v>3</v>
      </c>
      <c r="K18" s="51"/>
      <c r="L18" s="51">
        <v>958</v>
      </c>
      <c r="M18" s="51"/>
      <c r="N18" s="51">
        <f t="shared" si="1"/>
        <v>961</v>
      </c>
      <c r="O18" s="51"/>
      <c r="P18" s="51">
        <v>77</v>
      </c>
      <c r="Q18" s="51"/>
      <c r="R18" s="51">
        <v>835</v>
      </c>
      <c r="S18" s="51"/>
      <c r="T18" s="51" t="s">
        <v>135</v>
      </c>
      <c r="U18" s="51"/>
      <c r="V18" s="51">
        <v>49</v>
      </c>
      <c r="W18" s="51"/>
      <c r="X18" s="51" t="s">
        <v>135</v>
      </c>
      <c r="Y18" s="51"/>
    </row>
    <row r="19" spans="1:25" s="12" customFormat="1" ht="20.25" customHeight="1">
      <c r="A19" s="40" t="s">
        <v>114</v>
      </c>
      <c r="B19" s="41"/>
      <c r="C19" s="55" t="s">
        <v>115</v>
      </c>
      <c r="D19" s="55"/>
      <c r="E19" s="55"/>
      <c r="F19" s="55"/>
      <c r="G19" s="64"/>
      <c r="H19" s="52">
        <f t="shared" si="0"/>
        <v>1</v>
      </c>
      <c r="I19" s="51"/>
      <c r="J19" s="51" t="s">
        <v>135</v>
      </c>
      <c r="K19" s="51"/>
      <c r="L19" s="51">
        <v>1</v>
      </c>
      <c r="M19" s="51"/>
      <c r="N19" s="51">
        <f t="shared" si="1"/>
        <v>1</v>
      </c>
      <c r="O19" s="51"/>
      <c r="P19" s="51" t="s">
        <v>135</v>
      </c>
      <c r="Q19" s="51"/>
      <c r="R19" s="51" t="s">
        <v>135</v>
      </c>
      <c r="S19" s="51"/>
      <c r="T19" s="51" t="s">
        <v>135</v>
      </c>
      <c r="U19" s="51"/>
      <c r="V19" s="51">
        <v>1</v>
      </c>
      <c r="W19" s="51"/>
      <c r="X19" s="51" t="s">
        <v>135</v>
      </c>
      <c r="Y19" s="51"/>
    </row>
    <row r="20" spans="1:25" s="12" customFormat="1" ht="20.25" customHeight="1">
      <c r="A20" s="40" t="s">
        <v>116</v>
      </c>
      <c r="B20" s="41"/>
      <c r="C20" s="55" t="s">
        <v>117</v>
      </c>
      <c r="D20" s="55"/>
      <c r="E20" s="55"/>
      <c r="F20" s="55"/>
      <c r="G20" s="64"/>
      <c r="H20" s="52">
        <f t="shared" si="0"/>
        <v>73</v>
      </c>
      <c r="I20" s="51"/>
      <c r="J20" s="51">
        <v>5</v>
      </c>
      <c r="K20" s="51"/>
      <c r="L20" s="51">
        <v>68</v>
      </c>
      <c r="M20" s="51"/>
      <c r="N20" s="51">
        <f t="shared" si="1"/>
        <v>73</v>
      </c>
      <c r="O20" s="51"/>
      <c r="P20" s="51">
        <v>25</v>
      </c>
      <c r="Q20" s="51"/>
      <c r="R20" s="51">
        <v>39</v>
      </c>
      <c r="S20" s="51"/>
      <c r="T20" s="51" t="s">
        <v>135</v>
      </c>
      <c r="U20" s="51"/>
      <c r="V20" s="51">
        <v>9</v>
      </c>
      <c r="W20" s="51"/>
      <c r="X20" s="51" t="s">
        <v>135</v>
      </c>
      <c r="Y20" s="51"/>
    </row>
    <row r="21" spans="1:25" s="12" customFormat="1" ht="20.25" customHeight="1">
      <c r="A21" s="40" t="s">
        <v>118</v>
      </c>
      <c r="B21" s="41"/>
      <c r="C21" s="55" t="s">
        <v>119</v>
      </c>
      <c r="D21" s="55"/>
      <c r="E21" s="55"/>
      <c r="F21" s="55"/>
      <c r="G21" s="64"/>
      <c r="H21" s="51" t="s">
        <v>135</v>
      </c>
      <c r="I21" s="51"/>
      <c r="J21" s="51" t="s">
        <v>135</v>
      </c>
      <c r="K21" s="51"/>
      <c r="L21" s="51" t="s">
        <v>135</v>
      </c>
      <c r="M21" s="51"/>
      <c r="N21" s="51" t="s">
        <v>135</v>
      </c>
      <c r="O21" s="51"/>
      <c r="P21" s="51" t="s">
        <v>135</v>
      </c>
      <c r="Q21" s="51"/>
      <c r="R21" s="51" t="s">
        <v>135</v>
      </c>
      <c r="S21" s="51"/>
      <c r="T21" s="51" t="s">
        <v>135</v>
      </c>
      <c r="U21" s="51"/>
      <c r="V21" s="51" t="s">
        <v>135</v>
      </c>
      <c r="W21" s="51"/>
      <c r="X21" s="51" t="s">
        <v>135</v>
      </c>
      <c r="Y21" s="51"/>
    </row>
    <row r="22" spans="1:25" s="12" customFormat="1" ht="20.25" customHeight="1" thickBot="1">
      <c r="A22" s="40" t="s">
        <v>120</v>
      </c>
      <c r="B22" s="41"/>
      <c r="C22" s="55" t="s">
        <v>121</v>
      </c>
      <c r="D22" s="55"/>
      <c r="E22" s="55"/>
      <c r="F22" s="55"/>
      <c r="G22" s="64"/>
      <c r="H22" s="53">
        <f t="shared" si="0"/>
        <v>15</v>
      </c>
      <c r="I22" s="54"/>
      <c r="J22" s="51" t="s">
        <v>135</v>
      </c>
      <c r="K22" s="51"/>
      <c r="L22" s="54">
        <v>15</v>
      </c>
      <c r="M22" s="54"/>
      <c r="N22" s="54">
        <f t="shared" si="1"/>
        <v>15</v>
      </c>
      <c r="O22" s="54"/>
      <c r="P22" s="54">
        <v>7</v>
      </c>
      <c r="Q22" s="54"/>
      <c r="R22" s="54">
        <v>6</v>
      </c>
      <c r="S22" s="54"/>
      <c r="T22" s="51" t="s">
        <v>135</v>
      </c>
      <c r="U22" s="51"/>
      <c r="V22" s="54">
        <v>2</v>
      </c>
      <c r="W22" s="54"/>
      <c r="X22" s="51" t="s">
        <v>135</v>
      </c>
      <c r="Y22" s="51"/>
    </row>
    <row r="23" spans="1:25" s="12" customFormat="1" ht="20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74" t="s">
        <v>122</v>
      </c>
      <c r="T23" s="75"/>
      <c r="U23" s="75"/>
      <c r="V23" s="75"/>
      <c r="W23" s="75"/>
      <c r="X23" s="75"/>
      <c r="Y23" s="75"/>
    </row>
    <row r="24" s="12" customFormat="1" ht="24.75" customHeight="1"/>
    <row r="25" spans="1:25" s="12" customFormat="1" ht="24.75" customHeight="1">
      <c r="A25" s="33" t="s">
        <v>123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="12" customFormat="1" ht="13.5" customHeight="1" thickBot="1"/>
    <row r="27" spans="1:25" s="12" customFormat="1" ht="20.25" customHeight="1">
      <c r="A27" s="35" t="s">
        <v>88</v>
      </c>
      <c r="B27" s="36"/>
      <c r="C27" s="36"/>
      <c r="D27" s="36"/>
      <c r="E27" s="36"/>
      <c r="F27" s="36"/>
      <c r="G27" s="36"/>
      <c r="H27" s="73" t="s">
        <v>89</v>
      </c>
      <c r="I27" s="73"/>
      <c r="J27" s="73"/>
      <c r="K27" s="73"/>
      <c r="L27" s="73"/>
      <c r="M27" s="73"/>
      <c r="N27" s="73" t="s">
        <v>90</v>
      </c>
      <c r="O27" s="73"/>
      <c r="P27" s="73"/>
      <c r="Q27" s="73"/>
      <c r="R27" s="73"/>
      <c r="S27" s="73"/>
      <c r="T27" s="73"/>
      <c r="U27" s="73"/>
      <c r="V27" s="73"/>
      <c r="W27" s="73"/>
      <c r="X27" s="73" t="s">
        <v>91</v>
      </c>
      <c r="Y27" s="76"/>
    </row>
    <row r="28" spans="1:25" s="12" customFormat="1" ht="20.25" customHeight="1">
      <c r="A28" s="37"/>
      <c r="B28" s="32"/>
      <c r="C28" s="32"/>
      <c r="D28" s="32"/>
      <c r="E28" s="32"/>
      <c r="F28" s="32"/>
      <c r="G28" s="32"/>
      <c r="H28" s="34" t="s">
        <v>92</v>
      </c>
      <c r="I28" s="34"/>
      <c r="J28" s="34" t="s">
        <v>93</v>
      </c>
      <c r="K28" s="34"/>
      <c r="L28" s="34" t="s">
        <v>94</v>
      </c>
      <c r="M28" s="34"/>
      <c r="N28" s="34" t="s">
        <v>92</v>
      </c>
      <c r="O28" s="34"/>
      <c r="P28" s="34" t="s">
        <v>95</v>
      </c>
      <c r="Q28" s="34"/>
      <c r="R28" s="34" t="s">
        <v>96</v>
      </c>
      <c r="S28" s="34"/>
      <c r="T28" s="34" t="s">
        <v>97</v>
      </c>
      <c r="U28" s="34"/>
      <c r="V28" s="34" t="s">
        <v>98</v>
      </c>
      <c r="W28" s="34"/>
      <c r="X28" s="32"/>
      <c r="Y28" s="77"/>
    </row>
    <row r="29" spans="1:25" s="12" customFormat="1" ht="20.25" customHeight="1">
      <c r="A29" s="70" t="s">
        <v>24</v>
      </c>
      <c r="B29" s="70"/>
      <c r="C29" s="70"/>
      <c r="D29" s="7" t="s">
        <v>9</v>
      </c>
      <c r="E29" s="8" t="s">
        <v>11</v>
      </c>
      <c r="F29" s="9" t="s">
        <v>137</v>
      </c>
      <c r="G29" s="10"/>
      <c r="H29" s="52">
        <v>1323</v>
      </c>
      <c r="I29" s="51"/>
      <c r="J29" s="51">
        <v>2</v>
      </c>
      <c r="K29" s="51"/>
      <c r="L29" s="51">
        <v>1321</v>
      </c>
      <c r="M29" s="51"/>
      <c r="N29" s="51">
        <v>1319</v>
      </c>
      <c r="O29" s="51"/>
      <c r="P29" s="51">
        <v>776</v>
      </c>
      <c r="Q29" s="51"/>
      <c r="R29" s="51">
        <v>111</v>
      </c>
      <c r="S29" s="51"/>
      <c r="T29" s="51">
        <v>8</v>
      </c>
      <c r="U29" s="51"/>
      <c r="V29" s="51">
        <v>424</v>
      </c>
      <c r="W29" s="51"/>
      <c r="X29" s="51">
        <v>4</v>
      </c>
      <c r="Y29" s="51"/>
    </row>
    <row r="30" spans="1:25" s="12" customFormat="1" ht="20.25" customHeight="1">
      <c r="A30" s="70"/>
      <c r="B30" s="70"/>
      <c r="C30" s="70"/>
      <c r="D30" s="7" t="s">
        <v>9</v>
      </c>
      <c r="E30" s="8" t="s">
        <v>8</v>
      </c>
      <c r="F30" s="50"/>
      <c r="G30" s="50"/>
      <c r="H30" s="52">
        <v>1175</v>
      </c>
      <c r="I30" s="51"/>
      <c r="J30" s="51">
        <v>4</v>
      </c>
      <c r="K30" s="51"/>
      <c r="L30" s="51">
        <v>1171</v>
      </c>
      <c r="M30" s="51"/>
      <c r="N30" s="51">
        <v>1168</v>
      </c>
      <c r="O30" s="51"/>
      <c r="P30" s="51">
        <v>655</v>
      </c>
      <c r="Q30" s="51"/>
      <c r="R30" s="51">
        <v>144</v>
      </c>
      <c r="S30" s="51"/>
      <c r="T30" s="51">
        <v>6</v>
      </c>
      <c r="U30" s="51"/>
      <c r="V30" s="51">
        <v>363</v>
      </c>
      <c r="W30" s="51"/>
      <c r="X30" s="51">
        <v>7</v>
      </c>
      <c r="Y30" s="51"/>
    </row>
    <row r="31" spans="1:25" s="12" customFormat="1" ht="20.25" customHeight="1">
      <c r="A31" s="70"/>
      <c r="B31" s="70"/>
      <c r="C31" s="70"/>
      <c r="D31" s="7" t="s">
        <v>9</v>
      </c>
      <c r="E31" s="8" t="s">
        <v>12</v>
      </c>
      <c r="F31" s="50"/>
      <c r="G31" s="71"/>
      <c r="H31" s="52">
        <v>953</v>
      </c>
      <c r="I31" s="51"/>
      <c r="J31" s="51">
        <v>7</v>
      </c>
      <c r="K31" s="51"/>
      <c r="L31" s="51">
        <v>946</v>
      </c>
      <c r="M31" s="51"/>
      <c r="N31" s="51">
        <v>943</v>
      </c>
      <c r="O31" s="51"/>
      <c r="P31" s="51">
        <v>586</v>
      </c>
      <c r="Q31" s="51"/>
      <c r="R31" s="51">
        <v>103</v>
      </c>
      <c r="S31" s="51"/>
      <c r="T31" s="51">
        <v>5</v>
      </c>
      <c r="U31" s="51"/>
      <c r="V31" s="51">
        <v>249</v>
      </c>
      <c r="W31" s="51"/>
      <c r="X31" s="51">
        <v>10</v>
      </c>
      <c r="Y31" s="51"/>
    </row>
    <row r="32" spans="1:25" s="13" customFormat="1" ht="20.25" customHeight="1">
      <c r="A32" s="65"/>
      <c r="B32" s="65"/>
      <c r="C32" s="65"/>
      <c r="D32" s="30" t="s">
        <v>146</v>
      </c>
      <c r="E32" s="31" t="s">
        <v>27</v>
      </c>
      <c r="F32" s="66"/>
      <c r="G32" s="67"/>
      <c r="H32" s="68">
        <f>SUM(J32:M32)</f>
        <v>848</v>
      </c>
      <c r="I32" s="69"/>
      <c r="J32" s="69">
        <f>SUM(J35:K40)</f>
        <v>10</v>
      </c>
      <c r="K32" s="69"/>
      <c r="L32" s="69">
        <f>SUM(L35:M40)</f>
        <v>838</v>
      </c>
      <c r="M32" s="69"/>
      <c r="N32" s="69">
        <f>SUM(P32:W32)</f>
        <v>848</v>
      </c>
      <c r="O32" s="69"/>
      <c r="P32" s="69">
        <f>SUM(P35:Q40)</f>
        <v>565</v>
      </c>
      <c r="Q32" s="69"/>
      <c r="R32" s="69">
        <f>SUM(R35:S40)</f>
        <v>106</v>
      </c>
      <c r="S32" s="69"/>
      <c r="T32" s="69">
        <f>SUM(T35:U40)</f>
        <v>3</v>
      </c>
      <c r="U32" s="69"/>
      <c r="V32" s="69">
        <f>SUM(V35:W40)</f>
        <v>174</v>
      </c>
      <c r="W32" s="69"/>
      <c r="X32" s="72" t="s">
        <v>136</v>
      </c>
      <c r="Y32" s="72"/>
    </row>
    <row r="33" spans="1:25" s="12" customFormat="1" ht="20.25" customHeight="1">
      <c r="A33" s="9"/>
      <c r="B33" s="9"/>
      <c r="C33" s="9"/>
      <c r="D33" s="9"/>
      <c r="E33" s="9"/>
      <c r="F33" s="9"/>
      <c r="G33" s="10"/>
      <c r="H33" s="52" t="s">
        <v>134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25" s="12" customFormat="1" ht="20.25" customHeight="1">
      <c r="A34" s="55" t="s">
        <v>124</v>
      </c>
      <c r="B34" s="55"/>
      <c r="C34" s="55"/>
      <c r="D34" s="55"/>
      <c r="E34" s="55"/>
      <c r="F34" s="55"/>
      <c r="G34" s="64"/>
      <c r="H34" s="52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s="12" customFormat="1" ht="20.25" customHeight="1">
      <c r="A35" s="7" t="s">
        <v>125</v>
      </c>
      <c r="B35" s="55" t="s">
        <v>126</v>
      </c>
      <c r="C35" s="56"/>
      <c r="D35" s="56"/>
      <c r="E35" s="56"/>
      <c r="F35" s="56"/>
      <c r="G35" s="57"/>
      <c r="H35" s="52">
        <f>SUM(J35:M35)</f>
        <v>815</v>
      </c>
      <c r="I35" s="51"/>
      <c r="J35" s="51">
        <v>10</v>
      </c>
      <c r="K35" s="51"/>
      <c r="L35" s="51">
        <v>805</v>
      </c>
      <c r="M35" s="51"/>
      <c r="N35" s="51">
        <f>SUM(P35:W35)</f>
        <v>815</v>
      </c>
      <c r="O35" s="51"/>
      <c r="P35" s="51">
        <v>542</v>
      </c>
      <c r="Q35" s="51"/>
      <c r="R35" s="51">
        <v>106</v>
      </c>
      <c r="S35" s="51"/>
      <c r="T35" s="51">
        <v>3</v>
      </c>
      <c r="U35" s="51"/>
      <c r="V35" s="51">
        <v>164</v>
      </c>
      <c r="W35" s="51"/>
      <c r="X35" s="51" t="s">
        <v>135</v>
      </c>
      <c r="Y35" s="51"/>
    </row>
    <row r="36" spans="1:25" s="12" customFormat="1" ht="20.25" customHeight="1">
      <c r="A36" s="11" t="s">
        <v>127</v>
      </c>
      <c r="B36" s="58" t="s">
        <v>128</v>
      </c>
      <c r="C36" s="58"/>
      <c r="D36" s="58"/>
      <c r="E36" s="58"/>
      <c r="F36" s="58"/>
      <c r="G36" s="59"/>
      <c r="H36" s="52">
        <f>SUM(J36:M37)</f>
        <v>1</v>
      </c>
      <c r="I36" s="51"/>
      <c r="J36" s="51" t="s">
        <v>135</v>
      </c>
      <c r="K36" s="51"/>
      <c r="L36" s="51">
        <v>1</v>
      </c>
      <c r="M36" s="51"/>
      <c r="N36" s="51">
        <f>SUM(P36:W37)</f>
        <v>1</v>
      </c>
      <c r="O36" s="51"/>
      <c r="P36" s="51">
        <v>1</v>
      </c>
      <c r="Q36" s="51"/>
      <c r="R36" s="51" t="s">
        <v>135</v>
      </c>
      <c r="S36" s="51"/>
      <c r="T36" s="51" t="s">
        <v>135</v>
      </c>
      <c r="U36" s="51"/>
      <c r="V36" s="51" t="s">
        <v>135</v>
      </c>
      <c r="W36" s="51"/>
      <c r="X36" s="51" t="s">
        <v>135</v>
      </c>
      <c r="Y36" s="51"/>
    </row>
    <row r="37" spans="1:25" s="12" customFormat="1" ht="20.25" customHeight="1">
      <c r="A37" s="29"/>
      <c r="B37" s="60" t="s">
        <v>129</v>
      </c>
      <c r="C37" s="60"/>
      <c r="D37" s="60"/>
      <c r="E37" s="60"/>
      <c r="F37" s="60"/>
      <c r="G37" s="61"/>
      <c r="H37" s="5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s="12" customFormat="1" ht="20.25" customHeight="1">
      <c r="A38" s="7" t="s">
        <v>104</v>
      </c>
      <c r="B38" s="62" t="s">
        <v>130</v>
      </c>
      <c r="C38" s="62"/>
      <c r="D38" s="62"/>
      <c r="E38" s="62"/>
      <c r="F38" s="62"/>
      <c r="G38" s="63"/>
      <c r="H38" s="52">
        <f>SUM(J38:M38)</f>
        <v>1</v>
      </c>
      <c r="I38" s="51"/>
      <c r="J38" s="51" t="s">
        <v>135</v>
      </c>
      <c r="K38" s="51"/>
      <c r="L38" s="51">
        <v>1</v>
      </c>
      <c r="M38" s="51"/>
      <c r="N38" s="51">
        <f>SUM(P38:W38)</f>
        <v>1</v>
      </c>
      <c r="O38" s="51"/>
      <c r="P38" s="51">
        <v>1</v>
      </c>
      <c r="Q38" s="51"/>
      <c r="R38" s="51" t="s">
        <v>135</v>
      </c>
      <c r="S38" s="51"/>
      <c r="T38" s="51" t="s">
        <v>135</v>
      </c>
      <c r="U38" s="51"/>
      <c r="V38" s="51" t="s">
        <v>135</v>
      </c>
      <c r="W38" s="51"/>
      <c r="X38" s="51" t="s">
        <v>135</v>
      </c>
      <c r="Y38" s="51"/>
    </row>
    <row r="39" spans="1:25" s="12" customFormat="1" ht="20.25" customHeight="1">
      <c r="A39" s="7" t="s">
        <v>131</v>
      </c>
      <c r="B39" s="55" t="s">
        <v>132</v>
      </c>
      <c r="C39" s="56"/>
      <c r="D39" s="56"/>
      <c r="E39" s="56"/>
      <c r="F39" s="56"/>
      <c r="G39" s="57"/>
      <c r="H39" s="52">
        <f>SUM(J39:M39)</f>
        <v>0</v>
      </c>
      <c r="I39" s="51"/>
      <c r="J39" s="51" t="s">
        <v>135</v>
      </c>
      <c r="K39" s="51"/>
      <c r="L39" s="51" t="s">
        <v>135</v>
      </c>
      <c r="M39" s="51"/>
      <c r="N39" s="51" t="s">
        <v>135</v>
      </c>
      <c r="O39" s="51"/>
      <c r="P39" s="51" t="s">
        <v>135</v>
      </c>
      <c r="Q39" s="51"/>
      <c r="R39" s="51" t="s">
        <v>135</v>
      </c>
      <c r="S39" s="51"/>
      <c r="T39" s="51" t="s">
        <v>135</v>
      </c>
      <c r="U39" s="51"/>
      <c r="V39" s="51" t="s">
        <v>135</v>
      </c>
      <c r="W39" s="51"/>
      <c r="X39" s="51" t="s">
        <v>135</v>
      </c>
      <c r="Y39" s="51"/>
    </row>
    <row r="40" spans="1:25" s="12" customFormat="1" ht="20.25" customHeight="1" thickBot="1">
      <c r="A40" s="7" t="s">
        <v>133</v>
      </c>
      <c r="B40" s="55" t="s">
        <v>84</v>
      </c>
      <c r="C40" s="56"/>
      <c r="D40" s="56"/>
      <c r="E40" s="56"/>
      <c r="F40" s="56"/>
      <c r="G40" s="57"/>
      <c r="H40" s="53">
        <f>SUM(J40:M40)</f>
        <v>31</v>
      </c>
      <c r="I40" s="54"/>
      <c r="J40" s="51" t="s">
        <v>135</v>
      </c>
      <c r="K40" s="51"/>
      <c r="L40" s="54">
        <v>31</v>
      </c>
      <c r="M40" s="54"/>
      <c r="N40" s="54">
        <f>SUM(P40:W40)</f>
        <v>31</v>
      </c>
      <c r="O40" s="54"/>
      <c r="P40" s="54">
        <v>21</v>
      </c>
      <c r="Q40" s="54"/>
      <c r="R40" s="51" t="s">
        <v>135</v>
      </c>
      <c r="S40" s="51"/>
      <c r="T40" s="51" t="s">
        <v>135</v>
      </c>
      <c r="U40" s="51"/>
      <c r="V40" s="54">
        <v>10</v>
      </c>
      <c r="W40" s="54"/>
      <c r="X40" s="51" t="s">
        <v>135</v>
      </c>
      <c r="Y40" s="51"/>
    </row>
    <row r="41" spans="1:25" s="12" customFormat="1" ht="20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74" t="s">
        <v>122</v>
      </c>
      <c r="T41" s="75"/>
      <c r="U41" s="75"/>
      <c r="V41" s="75"/>
      <c r="W41" s="75"/>
      <c r="X41" s="75"/>
      <c r="Y41" s="75"/>
    </row>
  </sheetData>
  <mergeCells count="316">
    <mergeCell ref="X31:Y31"/>
    <mergeCell ref="P31:Q31"/>
    <mergeCell ref="R31:S31"/>
    <mergeCell ref="T31:U31"/>
    <mergeCell ref="V31:W31"/>
    <mergeCell ref="L9:M9"/>
    <mergeCell ref="N9:O9"/>
    <mergeCell ref="P9:Q9"/>
    <mergeCell ref="R9:S9"/>
    <mergeCell ref="S41:Y41"/>
    <mergeCell ref="J35:K35"/>
    <mergeCell ref="J38:K38"/>
    <mergeCell ref="J39:K39"/>
    <mergeCell ref="J40:K40"/>
    <mergeCell ref="J36:K37"/>
    <mergeCell ref="L35:M35"/>
    <mergeCell ref="L36:M37"/>
    <mergeCell ref="V36:W37"/>
    <mergeCell ref="X36:Y37"/>
    <mergeCell ref="R32:S32"/>
    <mergeCell ref="P36:Q37"/>
    <mergeCell ref="R36:S37"/>
    <mergeCell ref="N32:O32"/>
    <mergeCell ref="P35:Q35"/>
    <mergeCell ref="N36:O37"/>
    <mergeCell ref="N35:O35"/>
    <mergeCell ref="R35:S35"/>
    <mergeCell ref="P28:Q28"/>
    <mergeCell ref="L32:M32"/>
    <mergeCell ref="P32:Q32"/>
    <mergeCell ref="T35:U35"/>
    <mergeCell ref="N33:O33"/>
    <mergeCell ref="P33:Q33"/>
    <mergeCell ref="R33:S33"/>
    <mergeCell ref="T33:U33"/>
    <mergeCell ref="P34:Q34"/>
    <mergeCell ref="R34:S34"/>
    <mergeCell ref="T34:U34"/>
    <mergeCell ref="V18:W18"/>
    <mergeCell ref="T32:U32"/>
    <mergeCell ref="V32:W32"/>
    <mergeCell ref="T22:U22"/>
    <mergeCell ref="V20:W20"/>
    <mergeCell ref="A25:Y25"/>
    <mergeCell ref="V22:W22"/>
    <mergeCell ref="X22:Y22"/>
    <mergeCell ref="H22:I22"/>
    <mergeCell ref="P22:Q22"/>
    <mergeCell ref="R22:S22"/>
    <mergeCell ref="L18:M18"/>
    <mergeCell ref="N18:O18"/>
    <mergeCell ref="P19:Q19"/>
    <mergeCell ref="P21:Q21"/>
    <mergeCell ref="R21:S21"/>
    <mergeCell ref="T6:U6"/>
    <mergeCell ref="H5:M5"/>
    <mergeCell ref="N5:W5"/>
    <mergeCell ref="X5:Y6"/>
    <mergeCell ref="L6:M6"/>
    <mergeCell ref="N6:O6"/>
    <mergeCell ref="P6:Q6"/>
    <mergeCell ref="R6:S6"/>
    <mergeCell ref="H19:I19"/>
    <mergeCell ref="J21:K21"/>
    <mergeCell ref="L21:M21"/>
    <mergeCell ref="X17:Y17"/>
    <mergeCell ref="X18:Y18"/>
    <mergeCell ref="N20:O20"/>
    <mergeCell ref="N19:O19"/>
    <mergeCell ref="V19:W19"/>
    <mergeCell ref="X20:Y20"/>
    <mergeCell ref="R20:S20"/>
    <mergeCell ref="J19:K19"/>
    <mergeCell ref="J20:K20"/>
    <mergeCell ref="L19:M19"/>
    <mergeCell ref="T20:U20"/>
    <mergeCell ref="P20:Q20"/>
    <mergeCell ref="R19:S19"/>
    <mergeCell ref="A29:C29"/>
    <mergeCell ref="H21:I21"/>
    <mergeCell ref="N28:O28"/>
    <mergeCell ref="H20:I20"/>
    <mergeCell ref="L20:M20"/>
    <mergeCell ref="J22:K22"/>
    <mergeCell ref="N22:O22"/>
    <mergeCell ref="N21:O21"/>
    <mergeCell ref="H28:I28"/>
    <mergeCell ref="J28:K28"/>
    <mergeCell ref="X19:Y19"/>
    <mergeCell ref="T21:U21"/>
    <mergeCell ref="V21:W21"/>
    <mergeCell ref="X21:Y21"/>
    <mergeCell ref="N15:O15"/>
    <mergeCell ref="N14:O14"/>
    <mergeCell ref="L28:M28"/>
    <mergeCell ref="X16:Y16"/>
    <mergeCell ref="R17:S17"/>
    <mergeCell ref="T17:U17"/>
    <mergeCell ref="V17:W17"/>
    <mergeCell ref="V15:W15"/>
    <mergeCell ref="X15:Y15"/>
    <mergeCell ref="P17:Q17"/>
    <mergeCell ref="X14:Y14"/>
    <mergeCell ref="V13:W13"/>
    <mergeCell ref="R13:S13"/>
    <mergeCell ref="T13:U13"/>
    <mergeCell ref="R14:S14"/>
    <mergeCell ref="T14:U14"/>
    <mergeCell ref="X13:Y13"/>
    <mergeCell ref="V14:W14"/>
    <mergeCell ref="V28:W28"/>
    <mergeCell ref="H14:I14"/>
    <mergeCell ref="P14:Q14"/>
    <mergeCell ref="V16:W16"/>
    <mergeCell ref="T18:U18"/>
    <mergeCell ref="R15:S15"/>
    <mergeCell ref="T15:U15"/>
    <mergeCell ref="R16:S16"/>
    <mergeCell ref="L17:M17"/>
    <mergeCell ref="N17:O17"/>
    <mergeCell ref="A27:G28"/>
    <mergeCell ref="H27:M27"/>
    <mergeCell ref="N27:W27"/>
    <mergeCell ref="L22:M22"/>
    <mergeCell ref="A22:B22"/>
    <mergeCell ref="C22:G22"/>
    <mergeCell ref="S23:Y23"/>
    <mergeCell ref="X27:Y28"/>
    <mergeCell ref="R28:S28"/>
    <mergeCell ref="T28:U28"/>
    <mergeCell ref="L11:M11"/>
    <mergeCell ref="N11:O11"/>
    <mergeCell ref="P13:Q13"/>
    <mergeCell ref="P15:Q15"/>
    <mergeCell ref="L13:M13"/>
    <mergeCell ref="N13:O13"/>
    <mergeCell ref="L12:M12"/>
    <mergeCell ref="N12:O12"/>
    <mergeCell ref="L14:M14"/>
    <mergeCell ref="L15:M15"/>
    <mergeCell ref="T16:U16"/>
    <mergeCell ref="T19:U19"/>
    <mergeCell ref="L16:M16"/>
    <mergeCell ref="N16:O16"/>
    <mergeCell ref="P16:Q16"/>
    <mergeCell ref="R18:S18"/>
    <mergeCell ref="P18:Q18"/>
    <mergeCell ref="H16:I16"/>
    <mergeCell ref="J18:K18"/>
    <mergeCell ref="H18:I18"/>
    <mergeCell ref="J15:K15"/>
    <mergeCell ref="J16:K16"/>
    <mergeCell ref="H17:I17"/>
    <mergeCell ref="H15:I15"/>
    <mergeCell ref="J17:K17"/>
    <mergeCell ref="A20:B20"/>
    <mergeCell ref="C20:G20"/>
    <mergeCell ref="A21:B21"/>
    <mergeCell ref="C21:G21"/>
    <mergeCell ref="A18:B18"/>
    <mergeCell ref="C18:G18"/>
    <mergeCell ref="A19:B19"/>
    <mergeCell ref="C19:G19"/>
    <mergeCell ref="A16:B16"/>
    <mergeCell ref="C16:G16"/>
    <mergeCell ref="A17:B17"/>
    <mergeCell ref="C17:G17"/>
    <mergeCell ref="A14:B14"/>
    <mergeCell ref="C14:G14"/>
    <mergeCell ref="A15:B15"/>
    <mergeCell ref="C15:G15"/>
    <mergeCell ref="X12:Y12"/>
    <mergeCell ref="C12:G12"/>
    <mergeCell ref="H10:I10"/>
    <mergeCell ref="A13:B13"/>
    <mergeCell ref="C13:G13"/>
    <mergeCell ref="H13:I13"/>
    <mergeCell ref="H12:I12"/>
    <mergeCell ref="H11:I11"/>
    <mergeCell ref="J11:K11"/>
    <mergeCell ref="J13:K13"/>
    <mergeCell ref="P11:Q11"/>
    <mergeCell ref="R12:S12"/>
    <mergeCell ref="V12:W12"/>
    <mergeCell ref="T12:U12"/>
    <mergeCell ref="P12:Q12"/>
    <mergeCell ref="V9:W9"/>
    <mergeCell ref="R11:S11"/>
    <mergeCell ref="X9:Y9"/>
    <mergeCell ref="T11:U11"/>
    <mergeCell ref="V11:W11"/>
    <mergeCell ref="T10:U10"/>
    <mergeCell ref="V10:W10"/>
    <mergeCell ref="R10:S10"/>
    <mergeCell ref="X11:Y11"/>
    <mergeCell ref="X10:Y10"/>
    <mergeCell ref="A8:C8"/>
    <mergeCell ref="A1:Y1"/>
    <mergeCell ref="A2:Y2"/>
    <mergeCell ref="A3:Y3"/>
    <mergeCell ref="A7:C7"/>
    <mergeCell ref="J6:K6"/>
    <mergeCell ref="A5:G6"/>
    <mergeCell ref="H6:I6"/>
    <mergeCell ref="V6:W6"/>
    <mergeCell ref="H7:I7"/>
    <mergeCell ref="A9:C9"/>
    <mergeCell ref="F9:G9"/>
    <mergeCell ref="H9:I9"/>
    <mergeCell ref="T29:U29"/>
    <mergeCell ref="T9:U9"/>
    <mergeCell ref="P10:Q10"/>
    <mergeCell ref="J10:K10"/>
    <mergeCell ref="L10:M10"/>
    <mergeCell ref="N10:O10"/>
    <mergeCell ref="A12:B12"/>
    <mergeCell ref="T30:U30"/>
    <mergeCell ref="J9:K9"/>
    <mergeCell ref="A10:C10"/>
    <mergeCell ref="F10:G10"/>
    <mergeCell ref="J12:K12"/>
    <mergeCell ref="P29:Q29"/>
    <mergeCell ref="P30:Q30"/>
    <mergeCell ref="R29:S29"/>
    <mergeCell ref="R30:S30"/>
    <mergeCell ref="L29:M29"/>
    <mergeCell ref="N29:O29"/>
    <mergeCell ref="N30:O30"/>
    <mergeCell ref="H29:I29"/>
    <mergeCell ref="J29:K29"/>
    <mergeCell ref="A30:C30"/>
    <mergeCell ref="H31:I31"/>
    <mergeCell ref="J31:K31"/>
    <mergeCell ref="H30:I30"/>
    <mergeCell ref="J30:K30"/>
    <mergeCell ref="V29:W29"/>
    <mergeCell ref="V30:W30"/>
    <mergeCell ref="X29:Y29"/>
    <mergeCell ref="X30:Y30"/>
    <mergeCell ref="X35:Y35"/>
    <mergeCell ref="X32:Y32"/>
    <mergeCell ref="V34:W34"/>
    <mergeCell ref="X34:Y34"/>
    <mergeCell ref="V33:W33"/>
    <mergeCell ref="X33:Y33"/>
    <mergeCell ref="V35:W35"/>
    <mergeCell ref="N31:O31"/>
    <mergeCell ref="A32:C32"/>
    <mergeCell ref="F32:G32"/>
    <mergeCell ref="H32:I32"/>
    <mergeCell ref="J32:K32"/>
    <mergeCell ref="A31:C31"/>
    <mergeCell ref="F31:G31"/>
    <mergeCell ref="B38:G38"/>
    <mergeCell ref="B39:G39"/>
    <mergeCell ref="A34:G34"/>
    <mergeCell ref="B35:G35"/>
    <mergeCell ref="B40:G40"/>
    <mergeCell ref="H33:I33"/>
    <mergeCell ref="J33:K33"/>
    <mergeCell ref="L33:M33"/>
    <mergeCell ref="H39:I39"/>
    <mergeCell ref="L39:M39"/>
    <mergeCell ref="L40:M40"/>
    <mergeCell ref="H38:I38"/>
    <mergeCell ref="B36:G36"/>
    <mergeCell ref="B37:G37"/>
    <mergeCell ref="H34:I34"/>
    <mergeCell ref="J34:K34"/>
    <mergeCell ref="L34:M34"/>
    <mergeCell ref="N34:O34"/>
    <mergeCell ref="T36:U37"/>
    <mergeCell ref="P38:Q38"/>
    <mergeCell ref="R38:S38"/>
    <mergeCell ref="T38:U38"/>
    <mergeCell ref="R40:S40"/>
    <mergeCell ref="X39:Y39"/>
    <mergeCell ref="T39:U39"/>
    <mergeCell ref="V39:W39"/>
    <mergeCell ref="T40:U40"/>
    <mergeCell ref="N38:O38"/>
    <mergeCell ref="V38:W38"/>
    <mergeCell ref="X38:Y38"/>
    <mergeCell ref="V40:W40"/>
    <mergeCell ref="N39:O39"/>
    <mergeCell ref="N40:O40"/>
    <mergeCell ref="X40:Y40"/>
    <mergeCell ref="P39:Q39"/>
    <mergeCell ref="P40:Q40"/>
    <mergeCell ref="R39:S39"/>
    <mergeCell ref="J8:K8"/>
    <mergeCell ref="L7:M7"/>
    <mergeCell ref="L8:M8"/>
    <mergeCell ref="H40:I40"/>
    <mergeCell ref="H35:I35"/>
    <mergeCell ref="H36:I37"/>
    <mergeCell ref="L38:M38"/>
    <mergeCell ref="L31:M31"/>
    <mergeCell ref="L30:M30"/>
    <mergeCell ref="J14:K14"/>
    <mergeCell ref="X7:Y7"/>
    <mergeCell ref="X8:Y8"/>
    <mergeCell ref="T7:U7"/>
    <mergeCell ref="T8:U8"/>
    <mergeCell ref="V7:W7"/>
    <mergeCell ref="V8:W8"/>
    <mergeCell ref="F8:G8"/>
    <mergeCell ref="F30:G30"/>
    <mergeCell ref="R7:S7"/>
    <mergeCell ref="R8:S8"/>
    <mergeCell ref="N7:O7"/>
    <mergeCell ref="N8:O8"/>
    <mergeCell ref="P7:Q7"/>
    <mergeCell ref="P8:Q8"/>
    <mergeCell ref="H8:I8"/>
    <mergeCell ref="J7:K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1"/>
  <sheetViews>
    <sheetView showGridLines="0" zoomScale="75" zoomScaleNormal="75" workbookViewId="0" topLeftCell="A1">
      <selection activeCell="A1" sqref="A1:Z1"/>
    </sheetView>
  </sheetViews>
  <sheetFormatPr defaultColWidth="9.00390625" defaultRowHeight="21.75" customHeight="1"/>
  <cols>
    <col min="1" max="16384" width="3.625" style="5" customWidth="1"/>
  </cols>
  <sheetData>
    <row r="1" spans="1:26" s="12" customFormat="1" ht="24.75" customHeight="1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20:26" s="12" customFormat="1" ht="18" customHeight="1" thickBot="1">
      <c r="T2" s="81" t="s">
        <v>16</v>
      </c>
      <c r="U2" s="82"/>
      <c r="V2" s="82"/>
      <c r="W2" s="82"/>
      <c r="X2" s="82"/>
      <c r="Y2" s="82"/>
      <c r="Z2" s="82"/>
    </row>
    <row r="3" spans="1:26" s="12" customFormat="1" ht="21.75" customHeight="1">
      <c r="A3" s="35" t="s">
        <v>17</v>
      </c>
      <c r="B3" s="36"/>
      <c r="C3" s="36"/>
      <c r="D3" s="36"/>
      <c r="E3" s="36"/>
      <c r="F3" s="36"/>
      <c r="G3" s="73" t="s">
        <v>18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 t="s">
        <v>19</v>
      </c>
      <c r="T3" s="36"/>
      <c r="U3" s="36"/>
      <c r="V3" s="36"/>
      <c r="W3" s="73" t="s">
        <v>20</v>
      </c>
      <c r="X3" s="36"/>
      <c r="Y3" s="36"/>
      <c r="Z3" s="76"/>
    </row>
    <row r="4" spans="1:26" s="12" customFormat="1" ht="21.75" customHeight="1">
      <c r="A4" s="37"/>
      <c r="B4" s="32"/>
      <c r="C4" s="32"/>
      <c r="D4" s="32"/>
      <c r="E4" s="32"/>
      <c r="F4" s="32"/>
      <c r="G4" s="34" t="s">
        <v>21</v>
      </c>
      <c r="H4" s="34"/>
      <c r="I4" s="34"/>
      <c r="J4" s="34"/>
      <c r="K4" s="34" t="s">
        <v>22</v>
      </c>
      <c r="L4" s="34"/>
      <c r="M4" s="34"/>
      <c r="N4" s="34"/>
      <c r="O4" s="34" t="s">
        <v>23</v>
      </c>
      <c r="P4" s="34"/>
      <c r="Q4" s="34"/>
      <c r="R4" s="34"/>
      <c r="S4" s="32"/>
      <c r="T4" s="32"/>
      <c r="U4" s="32"/>
      <c r="V4" s="32"/>
      <c r="W4" s="32"/>
      <c r="X4" s="32"/>
      <c r="Y4" s="32"/>
      <c r="Z4" s="77"/>
    </row>
    <row r="5" spans="1:26" s="12" customFormat="1" ht="21.75" customHeight="1">
      <c r="A5" s="70" t="s">
        <v>24</v>
      </c>
      <c r="B5" s="70"/>
      <c r="C5" s="7" t="s">
        <v>9</v>
      </c>
      <c r="D5" s="8" t="s">
        <v>10</v>
      </c>
      <c r="E5" s="9" t="s">
        <v>25</v>
      </c>
      <c r="F5" s="10"/>
      <c r="G5" s="79">
        <v>3483</v>
      </c>
      <c r="H5" s="80"/>
      <c r="I5" s="80"/>
      <c r="J5" s="80"/>
      <c r="K5" s="80">
        <v>263</v>
      </c>
      <c r="L5" s="80"/>
      <c r="M5" s="80"/>
      <c r="N5" s="80"/>
      <c r="O5" s="80">
        <v>3220</v>
      </c>
      <c r="P5" s="80"/>
      <c r="Q5" s="80"/>
      <c r="R5" s="80"/>
      <c r="S5" s="80">
        <v>3251</v>
      </c>
      <c r="T5" s="80"/>
      <c r="U5" s="80"/>
      <c r="V5" s="80"/>
      <c r="W5" s="80">
        <v>232</v>
      </c>
      <c r="X5" s="80"/>
      <c r="Y5" s="80"/>
      <c r="Z5" s="80"/>
    </row>
    <row r="6" spans="1:26" s="12" customFormat="1" ht="21.75" customHeight="1">
      <c r="A6" s="70"/>
      <c r="B6" s="70"/>
      <c r="C6" s="7" t="s">
        <v>9</v>
      </c>
      <c r="D6" s="8" t="s">
        <v>11</v>
      </c>
      <c r="E6" s="9"/>
      <c r="F6" s="10"/>
      <c r="G6" s="79">
        <v>3432</v>
      </c>
      <c r="H6" s="80"/>
      <c r="I6" s="80"/>
      <c r="J6" s="80"/>
      <c r="K6" s="80">
        <v>232</v>
      </c>
      <c r="L6" s="80"/>
      <c r="M6" s="80"/>
      <c r="N6" s="80"/>
      <c r="O6" s="80">
        <v>3200</v>
      </c>
      <c r="P6" s="80"/>
      <c r="Q6" s="80"/>
      <c r="R6" s="80"/>
      <c r="S6" s="80">
        <v>3212</v>
      </c>
      <c r="T6" s="80"/>
      <c r="U6" s="80"/>
      <c r="V6" s="80"/>
      <c r="W6" s="80">
        <v>220</v>
      </c>
      <c r="X6" s="80"/>
      <c r="Y6" s="80"/>
      <c r="Z6" s="80"/>
    </row>
    <row r="7" spans="1:26" s="12" customFormat="1" ht="21.75" customHeight="1">
      <c r="A7" s="70"/>
      <c r="B7" s="70"/>
      <c r="C7" s="7" t="s">
        <v>9</v>
      </c>
      <c r="D7" s="8" t="s">
        <v>8</v>
      </c>
      <c r="E7" s="50"/>
      <c r="F7" s="50"/>
      <c r="G7" s="79">
        <v>2979</v>
      </c>
      <c r="H7" s="78"/>
      <c r="I7" s="78"/>
      <c r="J7" s="78"/>
      <c r="K7" s="78">
        <v>220</v>
      </c>
      <c r="L7" s="78"/>
      <c r="M7" s="78"/>
      <c r="N7" s="78"/>
      <c r="O7" s="78">
        <v>2759</v>
      </c>
      <c r="P7" s="78"/>
      <c r="Q7" s="78"/>
      <c r="R7" s="78"/>
      <c r="S7" s="78">
        <v>2832</v>
      </c>
      <c r="T7" s="78"/>
      <c r="U7" s="78"/>
      <c r="V7" s="78"/>
      <c r="W7" s="78">
        <v>147</v>
      </c>
      <c r="X7" s="78"/>
      <c r="Y7" s="78"/>
      <c r="Z7" s="78"/>
    </row>
    <row r="8" spans="1:26" s="12" customFormat="1" ht="21.75" customHeight="1">
      <c r="A8" s="70"/>
      <c r="B8" s="70"/>
      <c r="C8" s="7" t="s">
        <v>9</v>
      </c>
      <c r="D8" s="8" t="s">
        <v>12</v>
      </c>
      <c r="E8" s="50"/>
      <c r="F8" s="71"/>
      <c r="G8" s="79">
        <v>3127</v>
      </c>
      <c r="H8" s="78"/>
      <c r="I8" s="78"/>
      <c r="J8" s="78"/>
      <c r="K8" s="78">
        <v>147</v>
      </c>
      <c r="L8" s="78"/>
      <c r="M8" s="78"/>
      <c r="N8" s="78"/>
      <c r="O8" s="78">
        <v>2980</v>
      </c>
      <c r="P8" s="78"/>
      <c r="Q8" s="78"/>
      <c r="R8" s="78"/>
      <c r="S8" s="78">
        <v>2924</v>
      </c>
      <c r="T8" s="78"/>
      <c r="U8" s="78"/>
      <c r="V8" s="78"/>
      <c r="W8" s="78">
        <v>203</v>
      </c>
      <c r="X8" s="78"/>
      <c r="Y8" s="78"/>
      <c r="Z8" s="78"/>
    </row>
    <row r="9" spans="1:26" s="13" customFormat="1" ht="21.75" customHeight="1">
      <c r="A9" s="65"/>
      <c r="B9" s="65"/>
      <c r="C9" s="30" t="s">
        <v>147</v>
      </c>
      <c r="D9" s="31" t="s">
        <v>27</v>
      </c>
      <c r="E9" s="66"/>
      <c r="F9" s="67"/>
      <c r="G9" s="87">
        <f>SUM(G11,G13,G15,G17,G19,G21,G23,G25,G27,G29,G31,G33,G35,G37,G39,)</f>
        <v>2772</v>
      </c>
      <c r="H9" s="83"/>
      <c r="I9" s="83"/>
      <c r="J9" s="83"/>
      <c r="K9" s="83">
        <f>SUM(K11,K13,K15,K17,K19,K21,K23,K25,K27,K29,K31,K33,K35,K37,K39,)</f>
        <v>203</v>
      </c>
      <c r="L9" s="83"/>
      <c r="M9" s="83"/>
      <c r="N9" s="83"/>
      <c r="O9" s="83">
        <f>SUM(O11,O13,O15,O17,O19,O21,O23,O25,O27,O29,O31,O33,O35,O37,O39,)</f>
        <v>2569</v>
      </c>
      <c r="P9" s="83"/>
      <c r="Q9" s="83"/>
      <c r="R9" s="83"/>
      <c r="S9" s="83">
        <f>SUM(S11,S13,S15,S17,S19,S21,S23,S25,S27,S29,S31,S33,S35,S37,S39,)</f>
        <v>2544</v>
      </c>
      <c r="T9" s="83"/>
      <c r="U9" s="83"/>
      <c r="V9" s="83"/>
      <c r="W9" s="83">
        <f>SUM(W11,W13,W15,W17,W19,W21,W23,W25,W27,W29,W31,W33,W35,W37,W39,)</f>
        <v>228</v>
      </c>
      <c r="X9" s="83"/>
      <c r="Y9" s="83"/>
      <c r="Z9" s="83"/>
    </row>
    <row r="10" spans="1:29" s="12" customFormat="1" ht="19.5" customHeight="1">
      <c r="A10" s="9"/>
      <c r="B10" s="9"/>
      <c r="C10" s="9"/>
      <c r="D10" s="9"/>
      <c r="E10" s="9"/>
      <c r="F10" s="10"/>
      <c r="G10" s="79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B10" s="13"/>
      <c r="AC10" s="13"/>
    </row>
    <row r="11" spans="1:26" s="12" customFormat="1" ht="21.75" customHeight="1">
      <c r="A11" s="55" t="s">
        <v>28</v>
      </c>
      <c r="B11" s="55"/>
      <c r="C11" s="55"/>
      <c r="D11" s="55"/>
      <c r="E11" s="55"/>
      <c r="F11" s="64"/>
      <c r="G11" s="79">
        <f>K11+O11</f>
        <v>337</v>
      </c>
      <c r="H11" s="78"/>
      <c r="I11" s="78"/>
      <c r="J11" s="78"/>
      <c r="K11" s="78">
        <v>38</v>
      </c>
      <c r="L11" s="78"/>
      <c r="M11" s="78"/>
      <c r="N11" s="78"/>
      <c r="O11" s="78">
        <v>299</v>
      </c>
      <c r="P11" s="78"/>
      <c r="Q11" s="78"/>
      <c r="R11" s="78"/>
      <c r="S11" s="78">
        <v>290</v>
      </c>
      <c r="T11" s="78"/>
      <c r="U11" s="78"/>
      <c r="V11" s="78"/>
      <c r="W11" s="78">
        <f>G11-S11</f>
        <v>47</v>
      </c>
      <c r="X11" s="78"/>
      <c r="Y11" s="78"/>
      <c r="Z11" s="78"/>
    </row>
    <row r="12" spans="1:26" ht="19.5" customHeight="1">
      <c r="A12" s="24"/>
      <c r="B12" s="24"/>
      <c r="C12" s="24"/>
      <c r="D12" s="24"/>
      <c r="E12" s="24"/>
      <c r="F12" s="25"/>
      <c r="G12" s="1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12" customFormat="1" ht="21.75" customHeight="1">
      <c r="A13" s="55" t="s">
        <v>29</v>
      </c>
      <c r="B13" s="55"/>
      <c r="C13" s="55"/>
      <c r="D13" s="55"/>
      <c r="E13" s="55"/>
      <c r="F13" s="64"/>
      <c r="G13" s="79" t="s">
        <v>139</v>
      </c>
      <c r="H13" s="78"/>
      <c r="I13" s="78"/>
      <c r="J13" s="78"/>
      <c r="K13" s="78" t="s">
        <v>139</v>
      </c>
      <c r="L13" s="78"/>
      <c r="M13" s="78"/>
      <c r="N13" s="78"/>
      <c r="O13" s="78" t="s">
        <v>139</v>
      </c>
      <c r="P13" s="78"/>
      <c r="Q13" s="78"/>
      <c r="R13" s="78"/>
      <c r="S13" s="78" t="s">
        <v>139</v>
      </c>
      <c r="T13" s="78"/>
      <c r="U13" s="78"/>
      <c r="V13" s="78"/>
      <c r="W13" s="78" t="s">
        <v>139</v>
      </c>
      <c r="X13" s="78"/>
      <c r="Y13" s="78"/>
      <c r="Z13" s="78"/>
    </row>
    <row r="14" spans="1:26" ht="19.5" customHeight="1">
      <c r="A14" s="24"/>
      <c r="B14" s="24"/>
      <c r="C14" s="24"/>
      <c r="D14" s="24"/>
      <c r="E14" s="24"/>
      <c r="F14" s="25"/>
      <c r="G14" s="1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12" customFormat="1" ht="21.75" customHeight="1">
      <c r="A15" s="55" t="s">
        <v>30</v>
      </c>
      <c r="B15" s="55"/>
      <c r="C15" s="55"/>
      <c r="D15" s="55"/>
      <c r="E15" s="55"/>
      <c r="F15" s="64"/>
      <c r="G15" s="79">
        <f>K15+O15</f>
        <v>19</v>
      </c>
      <c r="H15" s="78"/>
      <c r="I15" s="78"/>
      <c r="J15" s="78"/>
      <c r="K15" s="78">
        <v>1</v>
      </c>
      <c r="L15" s="78"/>
      <c r="M15" s="78"/>
      <c r="N15" s="78"/>
      <c r="O15" s="78">
        <v>18</v>
      </c>
      <c r="P15" s="78"/>
      <c r="Q15" s="78"/>
      <c r="R15" s="78"/>
      <c r="S15" s="78">
        <v>16</v>
      </c>
      <c r="T15" s="78"/>
      <c r="U15" s="78"/>
      <c r="V15" s="78"/>
      <c r="W15" s="78">
        <f>G15-S15</f>
        <v>3</v>
      </c>
      <c r="X15" s="78"/>
      <c r="Y15" s="78"/>
      <c r="Z15" s="78"/>
    </row>
    <row r="16" spans="1:26" ht="19.5" customHeight="1">
      <c r="A16" s="24"/>
      <c r="B16" s="24"/>
      <c r="C16" s="24"/>
      <c r="D16" s="24"/>
      <c r="E16" s="24"/>
      <c r="F16" s="25"/>
      <c r="G16" s="1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2" customFormat="1" ht="21.75" customHeight="1">
      <c r="A17" s="55" t="s">
        <v>31</v>
      </c>
      <c r="B17" s="55"/>
      <c r="C17" s="55"/>
      <c r="D17" s="55"/>
      <c r="E17" s="55"/>
      <c r="F17" s="64"/>
      <c r="G17" s="79" t="s">
        <v>139</v>
      </c>
      <c r="H17" s="78"/>
      <c r="I17" s="78"/>
      <c r="J17" s="78"/>
      <c r="K17" s="78" t="s">
        <v>139</v>
      </c>
      <c r="L17" s="78"/>
      <c r="M17" s="78"/>
      <c r="N17" s="78"/>
      <c r="O17" s="78" t="s">
        <v>139</v>
      </c>
      <c r="P17" s="78"/>
      <c r="Q17" s="78"/>
      <c r="R17" s="78"/>
      <c r="S17" s="78" t="s">
        <v>139</v>
      </c>
      <c r="T17" s="78"/>
      <c r="U17" s="78"/>
      <c r="V17" s="78"/>
      <c r="W17" s="78" t="s">
        <v>139</v>
      </c>
      <c r="X17" s="78"/>
      <c r="Y17" s="78"/>
      <c r="Z17" s="78"/>
    </row>
    <row r="18" spans="1:26" ht="19.5" customHeight="1">
      <c r="A18" s="24"/>
      <c r="B18" s="24"/>
      <c r="C18" s="24"/>
      <c r="D18" s="24"/>
      <c r="E18" s="24"/>
      <c r="F18" s="25"/>
      <c r="G18" s="1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12" customFormat="1" ht="21.75" customHeight="1">
      <c r="A19" s="55" t="s">
        <v>32</v>
      </c>
      <c r="B19" s="55"/>
      <c r="C19" s="55"/>
      <c r="D19" s="55"/>
      <c r="E19" s="55"/>
      <c r="F19" s="64"/>
      <c r="G19" s="79" t="s">
        <v>139</v>
      </c>
      <c r="H19" s="78"/>
      <c r="I19" s="78"/>
      <c r="J19" s="78"/>
      <c r="K19" s="78" t="s">
        <v>139</v>
      </c>
      <c r="L19" s="78"/>
      <c r="M19" s="78"/>
      <c r="N19" s="78"/>
      <c r="O19" s="78" t="s">
        <v>139</v>
      </c>
      <c r="P19" s="78"/>
      <c r="Q19" s="78"/>
      <c r="R19" s="78"/>
      <c r="S19" s="78" t="s">
        <v>139</v>
      </c>
      <c r="T19" s="78"/>
      <c r="U19" s="78"/>
      <c r="V19" s="78"/>
      <c r="W19" s="78" t="s">
        <v>139</v>
      </c>
      <c r="X19" s="78"/>
      <c r="Y19" s="78"/>
      <c r="Z19" s="78"/>
    </row>
    <row r="20" spans="1:26" ht="19.5" customHeight="1">
      <c r="A20" s="24"/>
      <c r="B20" s="24"/>
      <c r="C20" s="24"/>
      <c r="D20" s="24"/>
      <c r="E20" s="24"/>
      <c r="F20" s="25"/>
      <c r="G20" s="1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12" customFormat="1" ht="21.75" customHeight="1">
      <c r="A21" s="55" t="s">
        <v>33</v>
      </c>
      <c r="B21" s="55"/>
      <c r="C21" s="55"/>
      <c r="D21" s="55"/>
      <c r="E21" s="55"/>
      <c r="F21" s="64"/>
      <c r="G21" s="79">
        <f>K21+O21</f>
        <v>14</v>
      </c>
      <c r="H21" s="78"/>
      <c r="I21" s="78"/>
      <c r="J21" s="78"/>
      <c r="K21" s="78">
        <v>2</v>
      </c>
      <c r="L21" s="78"/>
      <c r="M21" s="78"/>
      <c r="N21" s="78"/>
      <c r="O21" s="78">
        <v>12</v>
      </c>
      <c r="P21" s="78"/>
      <c r="Q21" s="78"/>
      <c r="R21" s="78"/>
      <c r="S21" s="78">
        <v>13</v>
      </c>
      <c r="T21" s="78"/>
      <c r="U21" s="78"/>
      <c r="V21" s="78"/>
      <c r="W21" s="78">
        <f>G21-S21</f>
        <v>1</v>
      </c>
      <c r="X21" s="78"/>
      <c r="Y21" s="78"/>
      <c r="Z21" s="78"/>
    </row>
    <row r="22" spans="1:26" ht="19.5" customHeight="1">
      <c r="A22" s="24"/>
      <c r="B22" s="24"/>
      <c r="C22" s="24"/>
      <c r="D22" s="24"/>
      <c r="E22" s="24"/>
      <c r="F22" s="25"/>
      <c r="G22" s="1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12" customFormat="1" ht="21.75" customHeight="1">
      <c r="A23" s="55" t="s">
        <v>34</v>
      </c>
      <c r="B23" s="55"/>
      <c r="C23" s="55"/>
      <c r="D23" s="55"/>
      <c r="E23" s="55"/>
      <c r="F23" s="64"/>
      <c r="G23" s="79">
        <f>K23+O23</f>
        <v>756</v>
      </c>
      <c r="H23" s="78"/>
      <c r="I23" s="78"/>
      <c r="J23" s="78"/>
      <c r="K23" s="78">
        <v>7</v>
      </c>
      <c r="L23" s="78"/>
      <c r="M23" s="78"/>
      <c r="N23" s="78"/>
      <c r="O23" s="78">
        <v>749</v>
      </c>
      <c r="P23" s="78"/>
      <c r="Q23" s="78"/>
      <c r="R23" s="78"/>
      <c r="S23" s="78">
        <v>733</v>
      </c>
      <c r="T23" s="78"/>
      <c r="U23" s="78"/>
      <c r="V23" s="78"/>
      <c r="W23" s="78">
        <f>G23-S23</f>
        <v>23</v>
      </c>
      <c r="X23" s="78"/>
      <c r="Y23" s="78"/>
      <c r="Z23" s="78"/>
    </row>
    <row r="24" spans="1:26" ht="19.5" customHeight="1">
      <c r="A24" s="24"/>
      <c r="B24" s="24"/>
      <c r="C24" s="24"/>
      <c r="D24" s="24"/>
      <c r="E24" s="24"/>
      <c r="F24" s="25"/>
      <c r="G24" s="1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12" customFormat="1" ht="21.75" customHeight="1">
      <c r="A25" s="55" t="s">
        <v>35</v>
      </c>
      <c r="B25" s="55"/>
      <c r="C25" s="55"/>
      <c r="D25" s="55"/>
      <c r="E25" s="55"/>
      <c r="F25" s="64"/>
      <c r="G25" s="79">
        <f>K25+O25</f>
        <v>3</v>
      </c>
      <c r="H25" s="78"/>
      <c r="I25" s="78"/>
      <c r="J25" s="78"/>
      <c r="K25" s="78">
        <v>2</v>
      </c>
      <c r="L25" s="78"/>
      <c r="M25" s="78"/>
      <c r="N25" s="78"/>
      <c r="O25" s="78">
        <v>1</v>
      </c>
      <c r="P25" s="78"/>
      <c r="Q25" s="78"/>
      <c r="R25" s="78"/>
      <c r="S25" s="78">
        <v>2</v>
      </c>
      <c r="T25" s="78"/>
      <c r="U25" s="78"/>
      <c r="V25" s="78"/>
      <c r="W25" s="78">
        <f>G25-S25</f>
        <v>1</v>
      </c>
      <c r="X25" s="78"/>
      <c r="Y25" s="78"/>
      <c r="Z25" s="78"/>
    </row>
    <row r="26" spans="1:26" ht="19.5" customHeight="1">
      <c r="A26" s="24"/>
      <c r="B26" s="24"/>
      <c r="C26" s="24"/>
      <c r="D26" s="24"/>
      <c r="E26" s="24"/>
      <c r="F26" s="25"/>
      <c r="G26" s="18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12" customFormat="1" ht="21.75" customHeight="1">
      <c r="A27" s="55" t="s">
        <v>36</v>
      </c>
      <c r="B27" s="55"/>
      <c r="C27" s="55"/>
      <c r="D27" s="55"/>
      <c r="E27" s="55"/>
      <c r="F27" s="64"/>
      <c r="G27" s="79">
        <f>K27+O27</f>
        <v>10</v>
      </c>
      <c r="H27" s="78"/>
      <c r="I27" s="78"/>
      <c r="J27" s="78"/>
      <c r="K27" s="78">
        <v>1</v>
      </c>
      <c r="L27" s="78"/>
      <c r="M27" s="78"/>
      <c r="N27" s="78"/>
      <c r="O27" s="78">
        <v>9</v>
      </c>
      <c r="P27" s="78"/>
      <c r="Q27" s="78"/>
      <c r="R27" s="78"/>
      <c r="S27" s="78">
        <v>10</v>
      </c>
      <c r="T27" s="78"/>
      <c r="U27" s="78"/>
      <c r="V27" s="78"/>
      <c r="W27" s="78" t="s">
        <v>140</v>
      </c>
      <c r="X27" s="78"/>
      <c r="Y27" s="78"/>
      <c r="Z27" s="78"/>
    </row>
    <row r="28" spans="1:26" ht="19.5" customHeight="1">
      <c r="A28" s="24"/>
      <c r="B28" s="24"/>
      <c r="C28" s="24"/>
      <c r="D28" s="24"/>
      <c r="E28" s="24"/>
      <c r="F28" s="25"/>
      <c r="G28" s="1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12" customFormat="1" ht="21.75" customHeight="1">
      <c r="A29" s="55" t="s">
        <v>37</v>
      </c>
      <c r="B29" s="55"/>
      <c r="C29" s="55"/>
      <c r="D29" s="55"/>
      <c r="E29" s="55"/>
      <c r="F29" s="64"/>
      <c r="G29" s="79">
        <f>SUM(K29:R29)</f>
        <v>2</v>
      </c>
      <c r="H29" s="78"/>
      <c r="I29" s="78"/>
      <c r="J29" s="78"/>
      <c r="K29" s="78" t="s">
        <v>136</v>
      </c>
      <c r="L29" s="78"/>
      <c r="M29" s="78"/>
      <c r="N29" s="78"/>
      <c r="O29" s="78">
        <v>2</v>
      </c>
      <c r="P29" s="78"/>
      <c r="Q29" s="78"/>
      <c r="R29" s="78"/>
      <c r="S29" s="78">
        <v>2</v>
      </c>
      <c r="T29" s="78"/>
      <c r="U29" s="78"/>
      <c r="V29" s="78"/>
      <c r="W29" s="78" t="s">
        <v>139</v>
      </c>
      <c r="X29" s="78"/>
      <c r="Y29" s="78"/>
      <c r="Z29" s="78"/>
    </row>
    <row r="30" spans="1:26" ht="19.5" customHeight="1">
      <c r="A30" s="24"/>
      <c r="B30" s="24"/>
      <c r="C30" s="24"/>
      <c r="D30" s="24"/>
      <c r="E30" s="24"/>
      <c r="F30" s="25"/>
      <c r="G30" s="1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12" customFormat="1" ht="21.75" customHeight="1">
      <c r="A31" s="55" t="s">
        <v>38</v>
      </c>
      <c r="B31" s="55"/>
      <c r="C31" s="55"/>
      <c r="D31" s="55"/>
      <c r="E31" s="55"/>
      <c r="F31" s="64"/>
      <c r="G31" s="79" t="s">
        <v>139</v>
      </c>
      <c r="H31" s="78"/>
      <c r="I31" s="78"/>
      <c r="J31" s="78"/>
      <c r="K31" s="78" t="s">
        <v>139</v>
      </c>
      <c r="L31" s="78"/>
      <c r="M31" s="78"/>
      <c r="N31" s="78"/>
      <c r="O31" s="78" t="s">
        <v>139</v>
      </c>
      <c r="P31" s="78"/>
      <c r="Q31" s="78"/>
      <c r="R31" s="78"/>
      <c r="S31" s="78" t="s">
        <v>139</v>
      </c>
      <c r="T31" s="78"/>
      <c r="U31" s="78"/>
      <c r="V31" s="78"/>
      <c r="W31" s="78" t="s">
        <v>139</v>
      </c>
      <c r="X31" s="78"/>
      <c r="Y31" s="78"/>
      <c r="Z31" s="78"/>
    </row>
    <row r="32" spans="1:26" ht="19.5" customHeight="1">
      <c r="A32" s="24"/>
      <c r="B32" s="24"/>
      <c r="C32" s="24"/>
      <c r="D32" s="24"/>
      <c r="E32" s="24"/>
      <c r="F32" s="25"/>
      <c r="G32" s="1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12" customFormat="1" ht="21.75" customHeight="1">
      <c r="A33" s="55" t="s">
        <v>39</v>
      </c>
      <c r="B33" s="55"/>
      <c r="C33" s="55"/>
      <c r="D33" s="55"/>
      <c r="E33" s="55"/>
      <c r="F33" s="64"/>
      <c r="G33" s="79">
        <f>K33+O33</f>
        <v>622</v>
      </c>
      <c r="H33" s="78"/>
      <c r="I33" s="78"/>
      <c r="J33" s="78"/>
      <c r="K33" s="78">
        <v>3</v>
      </c>
      <c r="L33" s="78"/>
      <c r="M33" s="78"/>
      <c r="N33" s="78"/>
      <c r="O33" s="78">
        <v>619</v>
      </c>
      <c r="P33" s="78"/>
      <c r="Q33" s="78"/>
      <c r="R33" s="78"/>
      <c r="S33" s="78">
        <v>615</v>
      </c>
      <c r="T33" s="78"/>
      <c r="U33" s="78"/>
      <c r="V33" s="78"/>
      <c r="W33" s="78">
        <f>G33-S33</f>
        <v>7</v>
      </c>
      <c r="X33" s="78"/>
      <c r="Y33" s="78"/>
      <c r="Z33" s="78"/>
    </row>
    <row r="34" spans="1:26" ht="19.5" customHeight="1">
      <c r="A34" s="24"/>
      <c r="B34" s="24"/>
      <c r="C34" s="24"/>
      <c r="D34" s="24"/>
      <c r="E34" s="24"/>
      <c r="F34" s="25"/>
      <c r="G34" s="18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12" customFormat="1" ht="21.75" customHeight="1">
      <c r="A35" s="55" t="s">
        <v>40</v>
      </c>
      <c r="B35" s="55"/>
      <c r="C35" s="55"/>
      <c r="D35" s="55"/>
      <c r="E35" s="55"/>
      <c r="F35" s="64"/>
      <c r="G35" s="79">
        <f>K35+O35</f>
        <v>1009</v>
      </c>
      <c r="H35" s="78"/>
      <c r="I35" s="78"/>
      <c r="J35" s="78"/>
      <c r="K35" s="78">
        <v>149</v>
      </c>
      <c r="L35" s="78"/>
      <c r="M35" s="78"/>
      <c r="N35" s="78"/>
      <c r="O35" s="78">
        <v>860</v>
      </c>
      <c r="P35" s="78"/>
      <c r="Q35" s="78"/>
      <c r="R35" s="78"/>
      <c r="S35" s="78">
        <v>863</v>
      </c>
      <c r="T35" s="78"/>
      <c r="U35" s="78"/>
      <c r="V35" s="78"/>
      <c r="W35" s="78">
        <f>G35-S35</f>
        <v>146</v>
      </c>
      <c r="X35" s="78"/>
      <c r="Y35" s="78"/>
      <c r="Z35" s="78"/>
    </row>
    <row r="36" spans="1:26" ht="19.5" customHeight="1">
      <c r="A36" s="24"/>
      <c r="B36" s="24"/>
      <c r="C36" s="24"/>
      <c r="D36" s="24"/>
      <c r="E36" s="24"/>
      <c r="F36" s="25"/>
      <c r="G36" s="1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12" customFormat="1" ht="21.75" customHeight="1">
      <c r="A37" s="55" t="s">
        <v>41</v>
      </c>
      <c r="B37" s="55"/>
      <c r="C37" s="55"/>
      <c r="D37" s="55"/>
      <c r="E37" s="55"/>
      <c r="F37" s="64"/>
      <c r="G37" s="79" t="s">
        <v>139</v>
      </c>
      <c r="H37" s="78"/>
      <c r="I37" s="78"/>
      <c r="J37" s="78"/>
      <c r="K37" s="78" t="s">
        <v>139</v>
      </c>
      <c r="L37" s="78"/>
      <c r="M37" s="78"/>
      <c r="N37" s="78"/>
      <c r="O37" s="78" t="s">
        <v>139</v>
      </c>
      <c r="P37" s="78"/>
      <c r="Q37" s="78"/>
      <c r="R37" s="78"/>
      <c r="S37" s="78" t="s">
        <v>139</v>
      </c>
      <c r="T37" s="78"/>
      <c r="U37" s="78"/>
      <c r="V37" s="78"/>
      <c r="W37" s="78" t="s">
        <v>139</v>
      </c>
      <c r="X37" s="78"/>
      <c r="Y37" s="78"/>
      <c r="Z37" s="78"/>
    </row>
    <row r="38" spans="1:26" ht="19.5" customHeight="1">
      <c r="A38" s="24"/>
      <c r="B38" s="24"/>
      <c r="C38" s="24"/>
      <c r="D38" s="24"/>
      <c r="E38" s="24"/>
      <c r="F38" s="25"/>
      <c r="G38" s="18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12" customFormat="1" ht="21.75" customHeight="1" thickBot="1">
      <c r="A39" s="55" t="s">
        <v>42</v>
      </c>
      <c r="B39" s="55"/>
      <c r="C39" s="55"/>
      <c r="D39" s="55"/>
      <c r="E39" s="55"/>
      <c r="F39" s="64"/>
      <c r="G39" s="88" t="s">
        <v>139</v>
      </c>
      <c r="H39" s="86"/>
      <c r="I39" s="86"/>
      <c r="J39" s="86"/>
      <c r="K39" s="86" t="s">
        <v>139</v>
      </c>
      <c r="L39" s="86"/>
      <c r="M39" s="86"/>
      <c r="N39" s="86"/>
      <c r="O39" s="86" t="s">
        <v>139</v>
      </c>
      <c r="P39" s="86"/>
      <c r="Q39" s="86"/>
      <c r="R39" s="86"/>
      <c r="S39" s="86" t="s">
        <v>139</v>
      </c>
      <c r="T39" s="86"/>
      <c r="U39" s="86"/>
      <c r="V39" s="86"/>
      <c r="W39" s="86" t="s">
        <v>139</v>
      </c>
      <c r="X39" s="86"/>
      <c r="Y39" s="86"/>
      <c r="Z39" s="86"/>
    </row>
    <row r="40" spans="1:26" s="12" customFormat="1" ht="21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  <c r="Q40" s="17"/>
      <c r="R40" s="17"/>
      <c r="S40" s="16"/>
      <c r="T40" s="74" t="s">
        <v>43</v>
      </c>
      <c r="U40" s="75"/>
      <c r="V40" s="75"/>
      <c r="W40" s="75"/>
      <c r="X40" s="75"/>
      <c r="Y40" s="75"/>
      <c r="Z40" s="75"/>
    </row>
    <row r="41" spans="12:26" s="12" customFormat="1" ht="21.75" customHeight="1">
      <c r="L41" s="84" t="s">
        <v>144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</sheetData>
  <mergeCells count="139">
    <mergeCell ref="E7:F7"/>
    <mergeCell ref="G13:J13"/>
    <mergeCell ref="O39:R39"/>
    <mergeCell ref="S39:V39"/>
    <mergeCell ref="K8:N8"/>
    <mergeCell ref="G7:J7"/>
    <mergeCell ref="K7:N7"/>
    <mergeCell ref="O7:R7"/>
    <mergeCell ref="O8:R8"/>
    <mergeCell ref="A11:F11"/>
    <mergeCell ref="K39:N39"/>
    <mergeCell ref="G39:J39"/>
    <mergeCell ref="K37:N37"/>
    <mergeCell ref="W37:Z37"/>
    <mergeCell ref="S37:V37"/>
    <mergeCell ref="A3:F4"/>
    <mergeCell ref="G3:R3"/>
    <mergeCell ref="S3:V4"/>
    <mergeCell ref="W3:Z4"/>
    <mergeCell ref="G4:J4"/>
    <mergeCell ref="K4:N4"/>
    <mergeCell ref="O4:R4"/>
    <mergeCell ref="O6:R6"/>
    <mergeCell ref="S6:V6"/>
    <mergeCell ref="W6:Z6"/>
    <mergeCell ref="K5:N5"/>
    <mergeCell ref="O5:R5"/>
    <mergeCell ref="S5:V5"/>
    <mergeCell ref="W5:Z5"/>
    <mergeCell ref="K6:N6"/>
    <mergeCell ref="A5:B5"/>
    <mergeCell ref="A6:B6"/>
    <mergeCell ref="W9:Z9"/>
    <mergeCell ref="A9:B9"/>
    <mergeCell ref="E9:F9"/>
    <mergeCell ref="A7:B7"/>
    <mergeCell ref="A8:B8"/>
    <mergeCell ref="E8:F8"/>
    <mergeCell ref="W8:Z8"/>
    <mergeCell ref="G8:J8"/>
    <mergeCell ref="K9:N9"/>
    <mergeCell ref="G9:J9"/>
    <mergeCell ref="O9:R9"/>
    <mergeCell ref="K11:N11"/>
    <mergeCell ref="A13:F13"/>
    <mergeCell ref="A15:F15"/>
    <mergeCell ref="A17:F17"/>
    <mergeCell ref="A19:F19"/>
    <mergeCell ref="A21:F21"/>
    <mergeCell ref="A23:F23"/>
    <mergeCell ref="A25:F25"/>
    <mergeCell ref="A27:F27"/>
    <mergeCell ref="A29:F29"/>
    <mergeCell ref="A31:F31"/>
    <mergeCell ref="A33:F33"/>
    <mergeCell ref="A35:F35"/>
    <mergeCell ref="A37:F37"/>
    <mergeCell ref="A39:F39"/>
    <mergeCell ref="G11:J11"/>
    <mergeCell ref="G15:J15"/>
    <mergeCell ref="G17:J17"/>
    <mergeCell ref="G19:J19"/>
    <mergeCell ref="G21:J21"/>
    <mergeCell ref="G23:J23"/>
    <mergeCell ref="G31:J31"/>
    <mergeCell ref="G25:J25"/>
    <mergeCell ref="W11:Z11"/>
    <mergeCell ref="O11:R11"/>
    <mergeCell ref="O13:R13"/>
    <mergeCell ref="K13:N13"/>
    <mergeCell ref="S11:V11"/>
    <mergeCell ref="S13:V13"/>
    <mergeCell ref="W13:Z13"/>
    <mergeCell ref="W15:Z15"/>
    <mergeCell ref="O15:R15"/>
    <mergeCell ref="O17:R17"/>
    <mergeCell ref="S33:V33"/>
    <mergeCell ref="S31:V31"/>
    <mergeCell ref="W31:Z31"/>
    <mergeCell ref="S29:V29"/>
    <mergeCell ref="W27:Z27"/>
    <mergeCell ref="O19:R19"/>
    <mergeCell ref="O21:R21"/>
    <mergeCell ref="W17:Z17"/>
    <mergeCell ref="S35:V35"/>
    <mergeCell ref="W19:Z19"/>
    <mergeCell ref="S19:V19"/>
    <mergeCell ref="S17:V17"/>
    <mergeCell ref="W25:Z25"/>
    <mergeCell ref="W23:Z23"/>
    <mergeCell ref="W21:Z21"/>
    <mergeCell ref="K23:N23"/>
    <mergeCell ref="K25:N25"/>
    <mergeCell ref="W35:Z35"/>
    <mergeCell ref="S27:V27"/>
    <mergeCell ref="W29:Z29"/>
    <mergeCell ref="O25:R25"/>
    <mergeCell ref="S25:V25"/>
    <mergeCell ref="G35:J35"/>
    <mergeCell ref="K35:N35"/>
    <mergeCell ref="O35:R35"/>
    <mergeCell ref="K15:N15"/>
    <mergeCell ref="K17:N17"/>
    <mergeCell ref="K19:N19"/>
    <mergeCell ref="G29:J29"/>
    <mergeCell ref="K29:N29"/>
    <mergeCell ref="G27:J27"/>
    <mergeCell ref="K21:N21"/>
    <mergeCell ref="T40:Z40"/>
    <mergeCell ref="W33:Z33"/>
    <mergeCell ref="O23:R23"/>
    <mergeCell ref="O33:R33"/>
    <mergeCell ref="W39:Z39"/>
    <mergeCell ref="L41:Z41"/>
    <mergeCell ref="G37:J37"/>
    <mergeCell ref="O37:R37"/>
    <mergeCell ref="O27:R27"/>
    <mergeCell ref="O29:R29"/>
    <mergeCell ref="O31:R31"/>
    <mergeCell ref="K27:N27"/>
    <mergeCell ref="K31:N31"/>
    <mergeCell ref="G33:J33"/>
    <mergeCell ref="K33:N33"/>
    <mergeCell ref="S7:V7"/>
    <mergeCell ref="S15:V15"/>
    <mergeCell ref="S21:V21"/>
    <mergeCell ref="S23:V23"/>
    <mergeCell ref="S9:V9"/>
    <mergeCell ref="S8:V8"/>
    <mergeCell ref="W7:Z7"/>
    <mergeCell ref="A1:Z1"/>
    <mergeCell ref="G10:J10"/>
    <mergeCell ref="K10:N10"/>
    <mergeCell ref="O10:R10"/>
    <mergeCell ref="S10:V10"/>
    <mergeCell ref="W10:Z10"/>
    <mergeCell ref="G5:J5"/>
    <mergeCell ref="G6:J6"/>
    <mergeCell ref="T2:Z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6"/>
  <sheetViews>
    <sheetView showGridLines="0" zoomScale="70" zoomScaleNormal="70" workbookViewId="0" topLeftCell="A1">
      <selection activeCell="B1" sqref="B1:AI1"/>
    </sheetView>
  </sheetViews>
  <sheetFormatPr defaultColWidth="9.00390625" defaultRowHeight="19.5" customHeight="1"/>
  <cols>
    <col min="1" max="1" width="1.875" style="5" customWidth="1"/>
    <col min="2" max="7" width="3.625" style="5" customWidth="1"/>
    <col min="8" max="8" width="8.125" style="5" customWidth="1"/>
    <col min="9" max="14" width="3.625" style="5" customWidth="1"/>
    <col min="15" max="15" width="3.75390625" style="5" customWidth="1"/>
    <col min="16" max="16384" width="3.625" style="5" customWidth="1"/>
  </cols>
  <sheetData>
    <row r="1" spans="2:35" s="12" customFormat="1" ht="24.75" customHeight="1">
      <c r="B1" s="39" t="s">
        <v>44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2:35" s="12" customFormat="1" ht="24.75" customHeight="1">
      <c r="B2" s="33" t="s">
        <v>45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2:5" s="12" customFormat="1" ht="19.5" customHeight="1" thickBot="1">
      <c r="B3" s="104" t="s">
        <v>46</v>
      </c>
      <c r="C3" s="44"/>
      <c r="D3" s="44"/>
      <c r="E3" s="44"/>
    </row>
    <row r="4" spans="2:35" s="12" customFormat="1" ht="19.5" customHeight="1">
      <c r="B4" s="35" t="s">
        <v>47</v>
      </c>
      <c r="C4" s="36"/>
      <c r="D4" s="36"/>
      <c r="E4" s="36"/>
      <c r="F4" s="36"/>
      <c r="G4" s="36"/>
      <c r="H4" s="36"/>
      <c r="I4" s="36"/>
      <c r="J4" s="73" t="s">
        <v>48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 t="s">
        <v>49</v>
      </c>
      <c r="AE4" s="73"/>
      <c r="AF4" s="73"/>
      <c r="AG4" s="73"/>
      <c r="AH4" s="73"/>
      <c r="AI4" s="76"/>
    </row>
    <row r="5" spans="2:35" s="12" customFormat="1" ht="19.5" customHeight="1">
      <c r="B5" s="37"/>
      <c r="C5" s="32"/>
      <c r="D5" s="32"/>
      <c r="E5" s="32"/>
      <c r="F5" s="32"/>
      <c r="G5" s="32"/>
      <c r="H5" s="32"/>
      <c r="I5" s="32"/>
      <c r="J5" s="34" t="s">
        <v>50</v>
      </c>
      <c r="K5" s="34"/>
      <c r="L5" s="34"/>
      <c r="M5" s="34"/>
      <c r="N5" s="34"/>
      <c r="O5" s="34" t="s">
        <v>51</v>
      </c>
      <c r="P5" s="34"/>
      <c r="Q5" s="34"/>
      <c r="R5" s="34"/>
      <c r="S5" s="34"/>
      <c r="T5" s="34" t="s">
        <v>52</v>
      </c>
      <c r="U5" s="34"/>
      <c r="V5" s="34"/>
      <c r="W5" s="34"/>
      <c r="X5" s="34"/>
      <c r="Y5" s="34" t="s">
        <v>53</v>
      </c>
      <c r="Z5" s="34"/>
      <c r="AA5" s="34"/>
      <c r="AB5" s="34"/>
      <c r="AC5" s="34"/>
      <c r="AD5" s="34" t="s">
        <v>54</v>
      </c>
      <c r="AE5" s="34"/>
      <c r="AF5" s="34"/>
      <c r="AG5" s="34"/>
      <c r="AH5" s="34"/>
      <c r="AI5" s="77"/>
    </row>
    <row r="6" spans="2:35" s="12" customFormat="1" ht="19.5" customHeight="1">
      <c r="B6" s="105" t="s">
        <v>55</v>
      </c>
      <c r="C6" s="105"/>
      <c r="D6" s="106"/>
      <c r="E6" s="7" t="s">
        <v>9</v>
      </c>
      <c r="F6" s="8" t="s">
        <v>10</v>
      </c>
      <c r="G6" s="9" t="s">
        <v>25</v>
      </c>
      <c r="H6" s="9"/>
      <c r="I6" s="10"/>
      <c r="J6" s="79">
        <v>267920</v>
      </c>
      <c r="K6" s="80"/>
      <c r="L6" s="80"/>
      <c r="M6" s="80"/>
      <c r="N6" s="80"/>
      <c r="O6" s="80">
        <v>251099</v>
      </c>
      <c r="P6" s="80"/>
      <c r="Q6" s="80"/>
      <c r="R6" s="80"/>
      <c r="S6" s="80"/>
      <c r="T6" s="80">
        <v>16501</v>
      </c>
      <c r="U6" s="80"/>
      <c r="V6" s="80"/>
      <c r="W6" s="80"/>
      <c r="X6" s="80"/>
      <c r="Y6" s="80">
        <v>320</v>
      </c>
      <c r="Z6" s="80"/>
      <c r="AA6" s="80"/>
      <c r="AB6" s="80"/>
      <c r="AC6" s="80"/>
      <c r="AD6" s="80">
        <v>3462786</v>
      </c>
      <c r="AE6" s="80"/>
      <c r="AF6" s="80"/>
      <c r="AG6" s="80"/>
      <c r="AH6" s="80"/>
      <c r="AI6" s="80"/>
    </row>
    <row r="7" spans="2:35" s="12" customFormat="1" ht="19.5" customHeight="1">
      <c r="B7" s="105"/>
      <c r="C7" s="105"/>
      <c r="D7" s="106"/>
      <c r="E7" s="7" t="s">
        <v>9</v>
      </c>
      <c r="F7" s="8" t="s">
        <v>11</v>
      </c>
      <c r="G7" s="9"/>
      <c r="H7" s="9"/>
      <c r="I7" s="10"/>
      <c r="J7" s="79">
        <v>304040</v>
      </c>
      <c r="K7" s="78"/>
      <c r="L7" s="78"/>
      <c r="M7" s="78"/>
      <c r="N7" s="78"/>
      <c r="O7" s="78">
        <v>289225</v>
      </c>
      <c r="P7" s="78"/>
      <c r="Q7" s="78"/>
      <c r="R7" s="78"/>
      <c r="S7" s="78"/>
      <c r="T7" s="78">
        <v>14462</v>
      </c>
      <c r="U7" s="78"/>
      <c r="V7" s="78"/>
      <c r="W7" s="78"/>
      <c r="X7" s="78"/>
      <c r="Y7" s="78">
        <v>353</v>
      </c>
      <c r="Z7" s="78"/>
      <c r="AA7" s="78"/>
      <c r="AB7" s="78"/>
      <c r="AC7" s="78"/>
      <c r="AD7" s="78">
        <v>3426843</v>
      </c>
      <c r="AE7" s="78"/>
      <c r="AF7" s="78"/>
      <c r="AG7" s="78"/>
      <c r="AH7" s="78"/>
      <c r="AI7" s="78"/>
    </row>
    <row r="8" spans="2:35" s="12" customFormat="1" ht="19.5" customHeight="1">
      <c r="B8" s="105"/>
      <c r="C8" s="105"/>
      <c r="D8" s="106"/>
      <c r="E8" s="7" t="s">
        <v>9</v>
      </c>
      <c r="F8" s="8" t="s">
        <v>8</v>
      </c>
      <c r="G8" s="50"/>
      <c r="H8" s="50"/>
      <c r="I8" s="9"/>
      <c r="J8" s="79">
        <v>257811</v>
      </c>
      <c r="K8" s="78"/>
      <c r="L8" s="78"/>
      <c r="M8" s="78"/>
      <c r="N8" s="78"/>
      <c r="O8" s="78">
        <v>243386</v>
      </c>
      <c r="P8" s="78"/>
      <c r="Q8" s="78"/>
      <c r="R8" s="78"/>
      <c r="S8" s="78"/>
      <c r="T8" s="78">
        <v>13982</v>
      </c>
      <c r="U8" s="78"/>
      <c r="V8" s="78"/>
      <c r="W8" s="78"/>
      <c r="X8" s="78"/>
      <c r="Y8" s="78">
        <v>443</v>
      </c>
      <c r="Z8" s="78"/>
      <c r="AA8" s="78"/>
      <c r="AB8" s="78"/>
      <c r="AC8" s="78"/>
      <c r="AD8" s="78">
        <v>3592587</v>
      </c>
      <c r="AE8" s="78"/>
      <c r="AF8" s="78"/>
      <c r="AG8" s="78"/>
      <c r="AH8" s="78"/>
      <c r="AI8" s="78"/>
    </row>
    <row r="9" spans="2:35" s="12" customFormat="1" ht="19.5" customHeight="1">
      <c r="B9" s="105"/>
      <c r="C9" s="105"/>
      <c r="D9" s="106"/>
      <c r="E9" s="7" t="s">
        <v>9</v>
      </c>
      <c r="F9" s="8" t="s">
        <v>12</v>
      </c>
      <c r="G9" s="50"/>
      <c r="H9" s="50"/>
      <c r="I9" s="10"/>
      <c r="J9" s="79">
        <v>219966</v>
      </c>
      <c r="K9" s="78"/>
      <c r="L9" s="78"/>
      <c r="M9" s="78"/>
      <c r="N9" s="78"/>
      <c r="O9" s="78">
        <v>204827</v>
      </c>
      <c r="P9" s="78"/>
      <c r="Q9" s="78"/>
      <c r="R9" s="78"/>
      <c r="S9" s="78"/>
      <c r="T9" s="78">
        <v>14823</v>
      </c>
      <c r="U9" s="78"/>
      <c r="V9" s="78"/>
      <c r="W9" s="78"/>
      <c r="X9" s="78"/>
      <c r="Y9" s="78">
        <v>316</v>
      </c>
      <c r="Z9" s="78"/>
      <c r="AA9" s="78"/>
      <c r="AB9" s="78"/>
      <c r="AC9" s="78"/>
      <c r="AD9" s="78">
        <v>3316418</v>
      </c>
      <c r="AE9" s="78"/>
      <c r="AF9" s="78"/>
      <c r="AG9" s="78"/>
      <c r="AH9" s="78"/>
      <c r="AI9" s="78"/>
    </row>
    <row r="10" spans="2:35" s="13" customFormat="1" ht="19.5" customHeight="1" thickBot="1">
      <c r="B10" s="126"/>
      <c r="C10" s="126"/>
      <c r="D10" s="127"/>
      <c r="E10" s="19" t="s">
        <v>26</v>
      </c>
      <c r="F10" s="20" t="s">
        <v>27</v>
      </c>
      <c r="G10" s="128"/>
      <c r="H10" s="128"/>
      <c r="I10" s="21"/>
      <c r="J10" s="130">
        <v>202805</v>
      </c>
      <c r="K10" s="125"/>
      <c r="L10" s="125"/>
      <c r="M10" s="125"/>
      <c r="N10" s="125"/>
      <c r="O10" s="125">
        <v>187886</v>
      </c>
      <c r="P10" s="125"/>
      <c r="Q10" s="125"/>
      <c r="R10" s="125"/>
      <c r="S10" s="125"/>
      <c r="T10" s="125">
        <v>14582</v>
      </c>
      <c r="U10" s="125"/>
      <c r="V10" s="125"/>
      <c r="W10" s="125"/>
      <c r="X10" s="125"/>
      <c r="Y10" s="125">
        <v>337</v>
      </c>
      <c r="Z10" s="125"/>
      <c r="AA10" s="125"/>
      <c r="AB10" s="125"/>
      <c r="AC10" s="125"/>
      <c r="AD10" s="125">
        <v>3032855</v>
      </c>
      <c r="AE10" s="125"/>
      <c r="AF10" s="125"/>
      <c r="AG10" s="125"/>
      <c r="AH10" s="125"/>
      <c r="AI10" s="125"/>
    </row>
    <row r="11" spans="2:35" s="12" customFormat="1" ht="19.5" customHeight="1">
      <c r="B11" s="16"/>
      <c r="C11" s="94" t="s">
        <v>141</v>
      </c>
      <c r="D11" s="94"/>
      <c r="E11" s="94"/>
      <c r="F11" s="94"/>
      <c r="G11" s="94"/>
      <c r="H11" s="94"/>
      <c r="I11" s="94"/>
      <c r="J11" s="94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74" t="s">
        <v>56</v>
      </c>
      <c r="AD11" s="75"/>
      <c r="AE11" s="75"/>
      <c r="AF11" s="75"/>
      <c r="AG11" s="75"/>
      <c r="AH11" s="75"/>
      <c r="AI11" s="75"/>
    </row>
    <row r="12" s="12" customFormat="1" ht="19.5" customHeight="1"/>
    <row r="13" spans="2:35" s="12" customFormat="1" ht="24.75" customHeight="1">
      <c r="B13" s="39" t="s">
        <v>57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2:5" s="12" customFormat="1" ht="15" customHeight="1" thickBot="1">
      <c r="B14" s="104" t="s">
        <v>46</v>
      </c>
      <c r="C14" s="44"/>
      <c r="D14" s="44"/>
      <c r="E14" s="44"/>
    </row>
    <row r="15" spans="1:35" s="12" customFormat="1" ht="19.5" customHeight="1">
      <c r="A15" s="112" t="s">
        <v>58</v>
      </c>
      <c r="B15" s="112"/>
      <c r="C15" s="112"/>
      <c r="D15" s="112"/>
      <c r="E15" s="112"/>
      <c r="F15" s="112"/>
      <c r="G15" s="112"/>
      <c r="H15" s="113"/>
      <c r="I15" s="73" t="s">
        <v>59</v>
      </c>
      <c r="J15" s="36"/>
      <c r="K15" s="36"/>
      <c r="L15" s="73" t="s">
        <v>60</v>
      </c>
      <c r="M15" s="36"/>
      <c r="N15" s="36"/>
      <c r="O15" s="73" t="s">
        <v>61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117"/>
    </row>
    <row r="16" spans="1:35" s="12" customFormat="1" ht="19.5" customHeight="1">
      <c r="A16" s="105"/>
      <c r="B16" s="105"/>
      <c r="C16" s="105"/>
      <c r="D16" s="105"/>
      <c r="E16" s="105"/>
      <c r="F16" s="105"/>
      <c r="G16" s="105"/>
      <c r="H16" s="114"/>
      <c r="I16" s="32"/>
      <c r="J16" s="32"/>
      <c r="K16" s="32"/>
      <c r="L16" s="32"/>
      <c r="M16" s="32"/>
      <c r="N16" s="32"/>
      <c r="O16" s="34" t="s">
        <v>62</v>
      </c>
      <c r="P16" s="32"/>
      <c r="Q16" s="32"/>
      <c r="R16" s="100" t="s">
        <v>63</v>
      </c>
      <c r="S16" s="101"/>
      <c r="T16" s="101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1"/>
      <c r="AG16" s="118" t="s">
        <v>68</v>
      </c>
      <c r="AH16" s="119"/>
      <c r="AI16" s="119"/>
    </row>
    <row r="17" spans="1:35" s="12" customFormat="1" ht="19.5" customHeight="1">
      <c r="A17" s="103"/>
      <c r="B17" s="103"/>
      <c r="C17" s="103"/>
      <c r="D17" s="103"/>
      <c r="E17" s="103"/>
      <c r="F17" s="103"/>
      <c r="G17" s="103"/>
      <c r="H17" s="115"/>
      <c r="I17" s="32"/>
      <c r="J17" s="32"/>
      <c r="K17" s="32"/>
      <c r="L17" s="32"/>
      <c r="M17" s="32"/>
      <c r="N17" s="32"/>
      <c r="O17" s="32"/>
      <c r="P17" s="32"/>
      <c r="Q17" s="32"/>
      <c r="R17" s="102"/>
      <c r="S17" s="103"/>
      <c r="T17" s="103"/>
      <c r="U17" s="109" t="s">
        <v>64</v>
      </c>
      <c r="V17" s="110"/>
      <c r="W17" s="111"/>
      <c r="X17" s="23"/>
      <c r="Y17" s="22" t="s">
        <v>65</v>
      </c>
      <c r="Z17" s="23"/>
      <c r="AA17" s="23"/>
      <c r="AB17" s="22" t="s">
        <v>66</v>
      </c>
      <c r="AC17" s="23"/>
      <c r="AD17" s="23"/>
      <c r="AE17" s="22" t="s">
        <v>67</v>
      </c>
      <c r="AF17" s="23"/>
      <c r="AG17" s="120"/>
      <c r="AH17" s="121"/>
      <c r="AI17" s="121"/>
    </row>
    <row r="18" spans="1:35" s="13" customFormat="1" ht="19.5" customHeight="1">
      <c r="A18" s="107" t="s">
        <v>145</v>
      </c>
      <c r="B18" s="107"/>
      <c r="C18" s="107"/>
      <c r="D18" s="107"/>
      <c r="E18" s="107"/>
      <c r="F18" s="107"/>
      <c r="G18" s="107"/>
      <c r="H18" s="108"/>
      <c r="I18" s="131">
        <v>13982</v>
      </c>
      <c r="J18" s="132"/>
      <c r="K18" s="133"/>
      <c r="L18" s="116">
        <v>14823</v>
      </c>
      <c r="M18" s="116"/>
      <c r="N18" s="116"/>
      <c r="O18" s="116">
        <f>SUM(R18,AG18)</f>
        <v>14582</v>
      </c>
      <c r="P18" s="116"/>
      <c r="Q18" s="116"/>
      <c r="R18" s="116">
        <f>SUM(U18:AF19)</f>
        <v>10954</v>
      </c>
      <c r="S18" s="116"/>
      <c r="T18" s="116"/>
      <c r="U18" s="116">
        <f>SUM(,U21,U53)</f>
        <v>13</v>
      </c>
      <c r="V18" s="116"/>
      <c r="W18" s="116"/>
      <c r="X18" s="116">
        <f>SUM(,X21,X53)</f>
        <v>152</v>
      </c>
      <c r="Y18" s="116"/>
      <c r="Z18" s="116"/>
      <c r="AA18" s="116">
        <f>SUM(,AA21,AA53)</f>
        <v>4119</v>
      </c>
      <c r="AB18" s="116"/>
      <c r="AC18" s="116"/>
      <c r="AD18" s="116">
        <f>SUM(,AD21,AD53)</f>
        <v>6670</v>
      </c>
      <c r="AE18" s="116"/>
      <c r="AF18" s="116"/>
      <c r="AG18" s="116">
        <f>SUM(AG53)</f>
        <v>3628</v>
      </c>
      <c r="AH18" s="116"/>
      <c r="AI18" s="116"/>
    </row>
    <row r="19" spans="1:35" s="12" customFormat="1" ht="19.5" customHeight="1">
      <c r="A19" s="107"/>
      <c r="B19" s="107"/>
      <c r="C19" s="107"/>
      <c r="D19" s="107"/>
      <c r="E19" s="107"/>
      <c r="F19" s="107"/>
      <c r="G19" s="107"/>
      <c r="H19" s="108"/>
      <c r="I19" s="134"/>
      <c r="J19" s="135"/>
      <c r="K19" s="136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</row>
    <row r="20" spans="2:35" s="12" customFormat="1" ht="15" customHeight="1">
      <c r="B20" s="14"/>
      <c r="C20" s="14"/>
      <c r="D20" s="14"/>
      <c r="E20" s="14"/>
      <c r="F20" s="14"/>
      <c r="G20" s="14"/>
      <c r="H20" s="15"/>
      <c r="I20" s="95"/>
      <c r="J20" s="96"/>
      <c r="K20" s="97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2:35" s="12" customFormat="1" ht="19.5" customHeight="1">
      <c r="B21" s="98" t="s">
        <v>69</v>
      </c>
      <c r="C21" s="98"/>
      <c r="D21" s="98"/>
      <c r="E21" s="98"/>
      <c r="F21" s="98"/>
      <c r="G21" s="98"/>
      <c r="H21" s="99"/>
      <c r="I21" s="122">
        <v>10559</v>
      </c>
      <c r="J21" s="123"/>
      <c r="K21" s="124"/>
      <c r="L21" s="129">
        <v>11283</v>
      </c>
      <c r="M21" s="129"/>
      <c r="N21" s="129"/>
      <c r="O21" s="129">
        <f>SUM(O24:Q51)</f>
        <v>10954</v>
      </c>
      <c r="P21" s="129"/>
      <c r="Q21" s="129"/>
      <c r="R21" s="129">
        <f>SUM(R24:T51)</f>
        <v>10954</v>
      </c>
      <c r="S21" s="129"/>
      <c r="T21" s="129"/>
      <c r="U21" s="129">
        <f>SUM(U24:W51)</f>
        <v>13</v>
      </c>
      <c r="V21" s="129"/>
      <c r="W21" s="129"/>
      <c r="X21" s="129">
        <f>SUM(X24:Z51)</f>
        <v>152</v>
      </c>
      <c r="Y21" s="129"/>
      <c r="Z21" s="129"/>
      <c r="AA21" s="129">
        <f>SUM(AA24:AC51)</f>
        <v>4119</v>
      </c>
      <c r="AB21" s="129"/>
      <c r="AC21" s="129"/>
      <c r="AD21" s="129">
        <f>SUM(AD24:AF51)</f>
        <v>6670</v>
      </c>
      <c r="AE21" s="129"/>
      <c r="AF21" s="129"/>
      <c r="AG21" s="129" t="s">
        <v>136</v>
      </c>
      <c r="AH21" s="129"/>
      <c r="AI21" s="129"/>
    </row>
    <row r="22" spans="2:35" s="12" customFormat="1" ht="19.5" customHeight="1">
      <c r="B22" s="98"/>
      <c r="C22" s="98"/>
      <c r="D22" s="98"/>
      <c r="E22" s="98"/>
      <c r="F22" s="98"/>
      <c r="G22" s="98"/>
      <c r="H22" s="99"/>
      <c r="I22" s="122"/>
      <c r="J22" s="123"/>
      <c r="K22" s="124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</row>
    <row r="23" spans="2:35" s="12" customFormat="1" ht="15" customHeight="1">
      <c r="B23" s="14"/>
      <c r="C23" s="14"/>
      <c r="D23" s="14"/>
      <c r="E23" s="14"/>
      <c r="F23" s="14"/>
      <c r="G23" s="14"/>
      <c r="H23" s="15"/>
      <c r="I23" s="95" t="s">
        <v>13</v>
      </c>
      <c r="J23" s="96"/>
      <c r="K23" s="9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2:35" s="12" customFormat="1" ht="19.5" customHeight="1">
      <c r="B24" s="89" t="s">
        <v>70</v>
      </c>
      <c r="C24" s="89"/>
      <c r="D24" s="89"/>
      <c r="E24" s="89"/>
      <c r="F24" s="89"/>
      <c r="G24" s="89"/>
      <c r="H24" s="90"/>
      <c r="I24" s="95">
        <v>648</v>
      </c>
      <c r="J24" s="96"/>
      <c r="K24" s="97"/>
      <c r="L24" s="78">
        <v>707</v>
      </c>
      <c r="M24" s="78"/>
      <c r="N24" s="78"/>
      <c r="O24" s="78">
        <f>SUM(R24,AG24)</f>
        <v>750</v>
      </c>
      <c r="P24" s="78"/>
      <c r="Q24" s="78"/>
      <c r="R24" s="78">
        <f>SUM(U24:AF25)</f>
        <v>750</v>
      </c>
      <c r="S24" s="78"/>
      <c r="T24" s="78"/>
      <c r="U24" s="78">
        <v>1</v>
      </c>
      <c r="V24" s="78"/>
      <c r="W24" s="78"/>
      <c r="X24" s="78">
        <v>10</v>
      </c>
      <c r="Y24" s="78"/>
      <c r="Z24" s="78"/>
      <c r="AA24" s="78">
        <v>607</v>
      </c>
      <c r="AB24" s="78"/>
      <c r="AC24" s="78"/>
      <c r="AD24" s="78">
        <v>132</v>
      </c>
      <c r="AE24" s="78"/>
      <c r="AF24" s="78"/>
      <c r="AG24" s="78" t="s">
        <v>136</v>
      </c>
      <c r="AH24" s="78"/>
      <c r="AI24" s="78"/>
    </row>
    <row r="25" spans="2:35" s="12" customFormat="1" ht="19.5" customHeight="1">
      <c r="B25" s="91"/>
      <c r="C25" s="91"/>
      <c r="D25" s="91"/>
      <c r="E25" s="91"/>
      <c r="F25" s="91"/>
      <c r="G25" s="91"/>
      <c r="H25" s="92"/>
      <c r="I25" s="95"/>
      <c r="J25" s="96"/>
      <c r="K25" s="9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2:35" s="12" customFormat="1" ht="19.5" customHeight="1">
      <c r="B26" s="89" t="s">
        <v>71</v>
      </c>
      <c r="C26" s="89"/>
      <c r="D26" s="89"/>
      <c r="E26" s="89"/>
      <c r="F26" s="89"/>
      <c r="G26" s="89"/>
      <c r="H26" s="90"/>
      <c r="I26" s="95">
        <v>865</v>
      </c>
      <c r="J26" s="96"/>
      <c r="K26" s="97"/>
      <c r="L26" s="78">
        <v>858</v>
      </c>
      <c r="M26" s="78"/>
      <c r="N26" s="78"/>
      <c r="O26" s="78">
        <f>SUM(R26,AG26)</f>
        <v>850</v>
      </c>
      <c r="P26" s="78"/>
      <c r="Q26" s="78"/>
      <c r="R26" s="78">
        <f>SUM(U26:AF27)</f>
        <v>850</v>
      </c>
      <c r="S26" s="78"/>
      <c r="T26" s="78"/>
      <c r="U26" s="78" t="s">
        <v>136</v>
      </c>
      <c r="V26" s="78"/>
      <c r="W26" s="78"/>
      <c r="X26" s="78">
        <v>14</v>
      </c>
      <c r="Y26" s="78"/>
      <c r="Z26" s="78"/>
      <c r="AA26" s="78">
        <v>466</v>
      </c>
      <c r="AB26" s="78"/>
      <c r="AC26" s="78"/>
      <c r="AD26" s="78">
        <v>370</v>
      </c>
      <c r="AE26" s="78"/>
      <c r="AF26" s="78"/>
      <c r="AG26" s="78" t="s">
        <v>136</v>
      </c>
      <c r="AH26" s="78"/>
      <c r="AI26" s="78"/>
    </row>
    <row r="27" spans="2:35" s="12" customFormat="1" ht="19.5" customHeight="1">
      <c r="B27" s="91"/>
      <c r="C27" s="91"/>
      <c r="D27" s="91"/>
      <c r="E27" s="91"/>
      <c r="F27" s="91"/>
      <c r="G27" s="91"/>
      <c r="H27" s="92"/>
      <c r="I27" s="95"/>
      <c r="J27" s="96"/>
      <c r="K27" s="9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2:35" s="12" customFormat="1" ht="19.5" customHeight="1">
      <c r="B28" s="89" t="s">
        <v>72</v>
      </c>
      <c r="C28" s="89"/>
      <c r="D28" s="89"/>
      <c r="E28" s="89"/>
      <c r="F28" s="89"/>
      <c r="G28" s="89"/>
      <c r="H28" s="90"/>
      <c r="I28" s="95">
        <v>130</v>
      </c>
      <c r="J28" s="96"/>
      <c r="K28" s="97"/>
      <c r="L28" s="78">
        <v>157</v>
      </c>
      <c r="M28" s="78"/>
      <c r="N28" s="78"/>
      <c r="O28" s="78">
        <f>SUM(R28,AG28)</f>
        <v>129</v>
      </c>
      <c r="P28" s="78"/>
      <c r="Q28" s="78"/>
      <c r="R28" s="78">
        <f>SUM(U28:AF29)</f>
        <v>129</v>
      </c>
      <c r="S28" s="78"/>
      <c r="T28" s="78"/>
      <c r="U28" s="78" t="s">
        <v>136</v>
      </c>
      <c r="V28" s="78"/>
      <c r="W28" s="78"/>
      <c r="X28" s="78">
        <v>3</v>
      </c>
      <c r="Y28" s="78"/>
      <c r="Z28" s="78"/>
      <c r="AA28" s="78">
        <v>64</v>
      </c>
      <c r="AB28" s="78"/>
      <c r="AC28" s="78"/>
      <c r="AD28" s="78">
        <v>62</v>
      </c>
      <c r="AE28" s="78"/>
      <c r="AF28" s="78"/>
      <c r="AG28" s="78" t="s">
        <v>136</v>
      </c>
      <c r="AH28" s="78"/>
      <c r="AI28" s="78"/>
    </row>
    <row r="29" spans="2:35" s="12" customFormat="1" ht="19.5" customHeight="1">
      <c r="B29" s="91"/>
      <c r="C29" s="91"/>
      <c r="D29" s="91"/>
      <c r="E29" s="91"/>
      <c r="F29" s="91"/>
      <c r="G29" s="91"/>
      <c r="H29" s="92"/>
      <c r="I29" s="95"/>
      <c r="J29" s="96"/>
      <c r="K29" s="9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2:35" s="12" customFormat="1" ht="19.5" customHeight="1">
      <c r="B30" s="89" t="s">
        <v>73</v>
      </c>
      <c r="C30" s="89"/>
      <c r="D30" s="89"/>
      <c r="E30" s="89"/>
      <c r="F30" s="89"/>
      <c r="G30" s="89"/>
      <c r="H30" s="90"/>
      <c r="I30" s="95">
        <v>415</v>
      </c>
      <c r="J30" s="96"/>
      <c r="K30" s="97"/>
      <c r="L30" s="78">
        <v>440</v>
      </c>
      <c r="M30" s="78"/>
      <c r="N30" s="78"/>
      <c r="O30" s="78">
        <f>SUM(R30,AG30)</f>
        <v>428</v>
      </c>
      <c r="P30" s="78"/>
      <c r="Q30" s="78"/>
      <c r="R30" s="78">
        <f>SUM(U30:AF31)</f>
        <v>428</v>
      </c>
      <c r="S30" s="78"/>
      <c r="T30" s="78"/>
      <c r="U30" s="78">
        <v>2</v>
      </c>
      <c r="V30" s="78"/>
      <c r="W30" s="78"/>
      <c r="X30" s="78">
        <v>19</v>
      </c>
      <c r="Y30" s="78"/>
      <c r="Z30" s="78"/>
      <c r="AA30" s="78">
        <v>304</v>
      </c>
      <c r="AB30" s="78"/>
      <c r="AC30" s="78"/>
      <c r="AD30" s="78">
        <v>103</v>
      </c>
      <c r="AE30" s="78"/>
      <c r="AF30" s="78"/>
      <c r="AG30" s="78" t="s">
        <v>136</v>
      </c>
      <c r="AH30" s="78"/>
      <c r="AI30" s="78"/>
    </row>
    <row r="31" spans="2:35" s="12" customFormat="1" ht="19.5" customHeight="1">
      <c r="B31" s="91"/>
      <c r="C31" s="91"/>
      <c r="D31" s="91"/>
      <c r="E31" s="91"/>
      <c r="F31" s="91"/>
      <c r="G31" s="91"/>
      <c r="H31" s="92"/>
      <c r="I31" s="95"/>
      <c r="J31" s="96"/>
      <c r="K31" s="9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2:35" s="12" customFormat="1" ht="19.5" customHeight="1">
      <c r="B32" s="89" t="s">
        <v>74</v>
      </c>
      <c r="C32" s="89"/>
      <c r="D32" s="89"/>
      <c r="E32" s="89"/>
      <c r="F32" s="89"/>
      <c r="G32" s="89"/>
      <c r="H32" s="90"/>
      <c r="I32" s="95">
        <v>7</v>
      </c>
      <c r="J32" s="96"/>
      <c r="K32" s="97"/>
      <c r="L32" s="78">
        <v>29</v>
      </c>
      <c r="M32" s="78"/>
      <c r="N32" s="78"/>
      <c r="O32" s="78">
        <f>SUM(R32,AG32)</f>
        <v>20</v>
      </c>
      <c r="P32" s="78"/>
      <c r="Q32" s="78"/>
      <c r="R32" s="78">
        <f>SUM(U32:AF33)</f>
        <v>20</v>
      </c>
      <c r="S32" s="78"/>
      <c r="T32" s="78"/>
      <c r="U32" s="78" t="s">
        <v>136</v>
      </c>
      <c r="V32" s="78"/>
      <c r="W32" s="78"/>
      <c r="X32" s="78">
        <v>1</v>
      </c>
      <c r="Y32" s="78"/>
      <c r="Z32" s="78"/>
      <c r="AA32" s="78">
        <v>7</v>
      </c>
      <c r="AB32" s="78"/>
      <c r="AC32" s="78"/>
      <c r="AD32" s="78">
        <v>12</v>
      </c>
      <c r="AE32" s="78"/>
      <c r="AF32" s="78"/>
      <c r="AG32" s="78" t="s">
        <v>136</v>
      </c>
      <c r="AH32" s="78"/>
      <c r="AI32" s="78"/>
    </row>
    <row r="33" spans="2:35" s="12" customFormat="1" ht="19.5" customHeight="1">
      <c r="B33" s="91"/>
      <c r="C33" s="91"/>
      <c r="D33" s="91"/>
      <c r="E33" s="91"/>
      <c r="F33" s="91"/>
      <c r="G33" s="91"/>
      <c r="H33" s="92"/>
      <c r="I33" s="95"/>
      <c r="J33" s="96"/>
      <c r="K33" s="9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2:35" s="12" customFormat="1" ht="19.5" customHeight="1">
      <c r="B34" s="89" t="s">
        <v>75</v>
      </c>
      <c r="C34" s="89"/>
      <c r="D34" s="89"/>
      <c r="E34" s="89"/>
      <c r="F34" s="89"/>
      <c r="G34" s="89"/>
      <c r="H34" s="90"/>
      <c r="I34" s="95">
        <v>284</v>
      </c>
      <c r="J34" s="96"/>
      <c r="K34" s="97"/>
      <c r="L34" s="78">
        <v>321</v>
      </c>
      <c r="M34" s="78"/>
      <c r="N34" s="78"/>
      <c r="O34" s="78">
        <f>SUM(R34,AG34)</f>
        <v>328</v>
      </c>
      <c r="P34" s="78"/>
      <c r="Q34" s="78"/>
      <c r="R34" s="78">
        <f>SUM(U34:AF35)</f>
        <v>328</v>
      </c>
      <c r="S34" s="78"/>
      <c r="T34" s="78"/>
      <c r="U34" s="78">
        <v>2</v>
      </c>
      <c r="V34" s="78"/>
      <c r="W34" s="78"/>
      <c r="X34" s="78">
        <v>15</v>
      </c>
      <c r="Y34" s="78"/>
      <c r="Z34" s="78"/>
      <c r="AA34" s="78">
        <v>223</v>
      </c>
      <c r="AB34" s="78"/>
      <c r="AC34" s="78"/>
      <c r="AD34" s="78">
        <v>88</v>
      </c>
      <c r="AE34" s="78"/>
      <c r="AF34" s="78"/>
      <c r="AG34" s="78" t="s">
        <v>136</v>
      </c>
      <c r="AH34" s="78"/>
      <c r="AI34" s="78"/>
    </row>
    <row r="35" spans="2:35" s="12" customFormat="1" ht="19.5" customHeight="1">
      <c r="B35" s="91"/>
      <c r="C35" s="91"/>
      <c r="D35" s="91"/>
      <c r="E35" s="91"/>
      <c r="F35" s="91"/>
      <c r="G35" s="91"/>
      <c r="H35" s="92"/>
      <c r="I35" s="95"/>
      <c r="J35" s="96"/>
      <c r="K35" s="9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2:35" s="12" customFormat="1" ht="19.5" customHeight="1">
      <c r="B36" s="89" t="s">
        <v>76</v>
      </c>
      <c r="C36" s="89"/>
      <c r="D36" s="89"/>
      <c r="E36" s="89"/>
      <c r="F36" s="89"/>
      <c r="G36" s="89"/>
      <c r="H36" s="90"/>
      <c r="I36" s="95">
        <v>205</v>
      </c>
      <c r="J36" s="96"/>
      <c r="K36" s="97"/>
      <c r="L36" s="78">
        <v>243</v>
      </c>
      <c r="M36" s="78"/>
      <c r="N36" s="78"/>
      <c r="O36" s="78">
        <f>SUM(R36,AG36)</f>
        <v>264</v>
      </c>
      <c r="P36" s="78"/>
      <c r="Q36" s="78"/>
      <c r="R36" s="78">
        <f>SUM(U36:AF37)</f>
        <v>264</v>
      </c>
      <c r="S36" s="78"/>
      <c r="T36" s="78"/>
      <c r="U36" s="78">
        <v>1</v>
      </c>
      <c r="V36" s="78"/>
      <c r="W36" s="78"/>
      <c r="X36" s="78">
        <v>18</v>
      </c>
      <c r="Y36" s="78"/>
      <c r="Z36" s="78"/>
      <c r="AA36" s="78">
        <v>172</v>
      </c>
      <c r="AB36" s="78"/>
      <c r="AC36" s="78"/>
      <c r="AD36" s="78">
        <v>73</v>
      </c>
      <c r="AE36" s="78"/>
      <c r="AF36" s="78"/>
      <c r="AG36" s="78" t="s">
        <v>136</v>
      </c>
      <c r="AH36" s="78"/>
      <c r="AI36" s="78"/>
    </row>
    <row r="37" spans="2:35" s="12" customFormat="1" ht="19.5" customHeight="1">
      <c r="B37" s="91"/>
      <c r="C37" s="91"/>
      <c r="D37" s="91"/>
      <c r="E37" s="91"/>
      <c r="F37" s="91"/>
      <c r="G37" s="91"/>
      <c r="H37" s="92"/>
      <c r="I37" s="95"/>
      <c r="J37" s="96"/>
      <c r="K37" s="9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2:35" s="12" customFormat="1" ht="19.5" customHeight="1">
      <c r="B38" s="89" t="s">
        <v>77</v>
      </c>
      <c r="C38" s="89"/>
      <c r="D38" s="89"/>
      <c r="E38" s="89"/>
      <c r="F38" s="89"/>
      <c r="G38" s="89"/>
      <c r="H38" s="90"/>
      <c r="I38" s="95">
        <v>7373</v>
      </c>
      <c r="J38" s="96"/>
      <c r="K38" s="97"/>
      <c r="L38" s="78">
        <v>7903</v>
      </c>
      <c r="M38" s="78"/>
      <c r="N38" s="78"/>
      <c r="O38" s="78">
        <f>SUM(R38,AG38)</f>
        <v>7545</v>
      </c>
      <c r="P38" s="78"/>
      <c r="Q38" s="78"/>
      <c r="R38" s="78">
        <f>SUM(U38:AF39)</f>
        <v>7545</v>
      </c>
      <c r="S38" s="78"/>
      <c r="T38" s="78"/>
      <c r="U38" s="78">
        <v>6</v>
      </c>
      <c r="V38" s="78"/>
      <c r="W38" s="78"/>
      <c r="X38" s="78">
        <v>64</v>
      </c>
      <c r="Y38" s="78"/>
      <c r="Z38" s="78"/>
      <c r="AA38" s="78">
        <v>2053</v>
      </c>
      <c r="AB38" s="78"/>
      <c r="AC38" s="78"/>
      <c r="AD38" s="78">
        <v>5422</v>
      </c>
      <c r="AE38" s="78"/>
      <c r="AF38" s="78"/>
      <c r="AG38" s="78" t="s">
        <v>136</v>
      </c>
      <c r="AH38" s="78"/>
      <c r="AI38" s="78"/>
    </row>
    <row r="39" spans="2:35" s="12" customFormat="1" ht="19.5" customHeight="1">
      <c r="B39" s="91"/>
      <c r="C39" s="91"/>
      <c r="D39" s="91"/>
      <c r="E39" s="91"/>
      <c r="F39" s="91"/>
      <c r="G39" s="91"/>
      <c r="H39" s="92"/>
      <c r="I39" s="95"/>
      <c r="J39" s="96"/>
      <c r="K39" s="97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2:35" s="12" customFormat="1" ht="19.5" customHeight="1">
      <c r="B40" s="89" t="s">
        <v>78</v>
      </c>
      <c r="C40" s="89"/>
      <c r="D40" s="89"/>
      <c r="E40" s="89"/>
      <c r="F40" s="89"/>
      <c r="G40" s="89"/>
      <c r="H40" s="90"/>
      <c r="I40" s="95">
        <v>95</v>
      </c>
      <c r="J40" s="96"/>
      <c r="K40" s="97"/>
      <c r="L40" s="78">
        <v>88</v>
      </c>
      <c r="M40" s="78"/>
      <c r="N40" s="78"/>
      <c r="O40" s="78">
        <f>SUM(R40,AG40)</f>
        <v>95</v>
      </c>
      <c r="P40" s="78"/>
      <c r="Q40" s="78"/>
      <c r="R40" s="78">
        <f>SUM(U40:AF41)</f>
        <v>95</v>
      </c>
      <c r="S40" s="78"/>
      <c r="T40" s="78"/>
      <c r="U40" s="78" t="s">
        <v>136</v>
      </c>
      <c r="V40" s="78"/>
      <c r="W40" s="78"/>
      <c r="X40" s="78">
        <v>7</v>
      </c>
      <c r="Y40" s="78"/>
      <c r="Z40" s="78"/>
      <c r="AA40" s="78">
        <v>27</v>
      </c>
      <c r="AB40" s="78"/>
      <c r="AC40" s="78"/>
      <c r="AD40" s="78">
        <v>61</v>
      </c>
      <c r="AE40" s="78"/>
      <c r="AF40" s="78"/>
      <c r="AG40" s="78" t="s">
        <v>136</v>
      </c>
      <c r="AH40" s="78"/>
      <c r="AI40" s="78"/>
    </row>
    <row r="41" spans="2:35" s="12" customFormat="1" ht="19.5" customHeight="1">
      <c r="B41" s="91"/>
      <c r="C41" s="91"/>
      <c r="D41" s="91"/>
      <c r="E41" s="91"/>
      <c r="F41" s="91"/>
      <c r="G41" s="91"/>
      <c r="H41" s="92"/>
      <c r="I41" s="95"/>
      <c r="J41" s="96"/>
      <c r="K41" s="9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2:35" s="12" customFormat="1" ht="19.5" customHeight="1">
      <c r="B42" s="89" t="s">
        <v>79</v>
      </c>
      <c r="C42" s="89"/>
      <c r="D42" s="89"/>
      <c r="E42" s="89"/>
      <c r="F42" s="89"/>
      <c r="G42" s="89"/>
      <c r="H42" s="90"/>
      <c r="I42" s="95">
        <v>162</v>
      </c>
      <c r="J42" s="96"/>
      <c r="K42" s="97"/>
      <c r="L42" s="78">
        <v>130</v>
      </c>
      <c r="M42" s="78"/>
      <c r="N42" s="78"/>
      <c r="O42" s="78">
        <f>SUM(R42,AG42)</f>
        <v>169</v>
      </c>
      <c r="P42" s="78"/>
      <c r="Q42" s="78"/>
      <c r="R42" s="78">
        <f>SUM(U42:AF43)</f>
        <v>169</v>
      </c>
      <c r="S42" s="78"/>
      <c r="T42" s="78"/>
      <c r="U42" s="78">
        <v>1</v>
      </c>
      <c r="V42" s="78"/>
      <c r="W42" s="78"/>
      <c r="X42" s="78">
        <v>1</v>
      </c>
      <c r="Y42" s="78"/>
      <c r="Z42" s="78"/>
      <c r="AA42" s="78">
        <v>42</v>
      </c>
      <c r="AB42" s="78"/>
      <c r="AC42" s="78"/>
      <c r="AD42" s="78">
        <v>125</v>
      </c>
      <c r="AE42" s="78"/>
      <c r="AF42" s="78"/>
      <c r="AG42" s="78" t="s">
        <v>136</v>
      </c>
      <c r="AH42" s="78"/>
      <c r="AI42" s="78"/>
    </row>
    <row r="43" spans="2:35" s="12" customFormat="1" ht="19.5" customHeight="1">
      <c r="B43" s="91"/>
      <c r="C43" s="91"/>
      <c r="D43" s="91"/>
      <c r="E43" s="91"/>
      <c r="F43" s="91"/>
      <c r="G43" s="91"/>
      <c r="H43" s="92"/>
      <c r="I43" s="95"/>
      <c r="J43" s="96"/>
      <c r="K43" s="9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2:35" s="12" customFormat="1" ht="19.5" customHeight="1">
      <c r="B44" s="89" t="s">
        <v>80</v>
      </c>
      <c r="C44" s="89"/>
      <c r="D44" s="89"/>
      <c r="E44" s="89"/>
      <c r="F44" s="89"/>
      <c r="G44" s="89"/>
      <c r="H44" s="90"/>
      <c r="I44" s="95">
        <v>273</v>
      </c>
      <c r="J44" s="96"/>
      <c r="K44" s="97"/>
      <c r="L44" s="78">
        <v>252</v>
      </c>
      <c r="M44" s="78"/>
      <c r="N44" s="78"/>
      <c r="O44" s="78">
        <f>SUM(R44,AG44)</f>
        <v>312</v>
      </c>
      <c r="P44" s="78"/>
      <c r="Q44" s="78"/>
      <c r="R44" s="78">
        <f>SUM(U44:AF45)</f>
        <v>312</v>
      </c>
      <c r="S44" s="78"/>
      <c r="T44" s="78"/>
      <c r="U44" s="78" t="s">
        <v>136</v>
      </c>
      <c r="V44" s="78"/>
      <c r="W44" s="78"/>
      <c r="X44" s="78" t="s">
        <v>136</v>
      </c>
      <c r="Y44" s="78"/>
      <c r="Z44" s="78"/>
      <c r="AA44" s="78">
        <v>147</v>
      </c>
      <c r="AB44" s="78"/>
      <c r="AC44" s="78"/>
      <c r="AD44" s="78">
        <v>165</v>
      </c>
      <c r="AE44" s="78"/>
      <c r="AF44" s="78"/>
      <c r="AG44" s="78" t="s">
        <v>136</v>
      </c>
      <c r="AH44" s="78"/>
      <c r="AI44" s="78"/>
    </row>
    <row r="45" spans="2:35" s="12" customFormat="1" ht="19.5" customHeight="1">
      <c r="B45" s="91"/>
      <c r="C45" s="91"/>
      <c r="D45" s="91"/>
      <c r="E45" s="91"/>
      <c r="F45" s="91"/>
      <c r="G45" s="91"/>
      <c r="H45" s="92"/>
      <c r="I45" s="95"/>
      <c r="J45" s="96"/>
      <c r="K45" s="9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2:35" s="12" customFormat="1" ht="19.5" customHeight="1">
      <c r="B46" s="89" t="s">
        <v>81</v>
      </c>
      <c r="C46" s="89"/>
      <c r="D46" s="89"/>
      <c r="E46" s="89"/>
      <c r="F46" s="89"/>
      <c r="G46" s="89"/>
      <c r="H46" s="90"/>
      <c r="I46" s="95">
        <v>21</v>
      </c>
      <c r="J46" s="96"/>
      <c r="K46" s="97"/>
      <c r="L46" s="78">
        <v>10</v>
      </c>
      <c r="M46" s="78"/>
      <c r="N46" s="78"/>
      <c r="O46" s="78">
        <f>SUM(R46,AG46)</f>
        <v>16</v>
      </c>
      <c r="P46" s="78"/>
      <c r="Q46" s="78"/>
      <c r="R46" s="78">
        <f>SUM(U46:AF47)</f>
        <v>16</v>
      </c>
      <c r="S46" s="78"/>
      <c r="T46" s="78"/>
      <c r="U46" s="78" t="s">
        <v>136</v>
      </c>
      <c r="V46" s="78"/>
      <c r="W46" s="78"/>
      <c r="X46" s="78" t="s">
        <v>136</v>
      </c>
      <c r="Y46" s="78"/>
      <c r="Z46" s="78"/>
      <c r="AA46" s="78">
        <v>5</v>
      </c>
      <c r="AB46" s="78"/>
      <c r="AC46" s="78"/>
      <c r="AD46" s="78">
        <v>11</v>
      </c>
      <c r="AE46" s="78"/>
      <c r="AF46" s="78"/>
      <c r="AG46" s="78" t="s">
        <v>136</v>
      </c>
      <c r="AH46" s="78"/>
      <c r="AI46" s="78"/>
    </row>
    <row r="47" spans="2:35" s="12" customFormat="1" ht="19.5" customHeight="1">
      <c r="B47" s="91"/>
      <c r="C47" s="91"/>
      <c r="D47" s="91"/>
      <c r="E47" s="91"/>
      <c r="F47" s="91"/>
      <c r="G47" s="91"/>
      <c r="H47" s="92"/>
      <c r="I47" s="95"/>
      <c r="J47" s="96"/>
      <c r="K47" s="9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2:35" s="12" customFormat="1" ht="19.5" customHeight="1">
      <c r="B48" s="89" t="s">
        <v>82</v>
      </c>
      <c r="C48" s="89"/>
      <c r="D48" s="89"/>
      <c r="E48" s="89"/>
      <c r="F48" s="89"/>
      <c r="G48" s="89"/>
      <c r="H48" s="90"/>
      <c r="I48" s="95">
        <v>6</v>
      </c>
      <c r="J48" s="96"/>
      <c r="K48" s="97"/>
      <c r="L48" s="78" t="s">
        <v>83</v>
      </c>
      <c r="M48" s="78"/>
      <c r="N48" s="78"/>
      <c r="O48" s="78">
        <f>SUM(R48,AG48)</f>
        <v>26</v>
      </c>
      <c r="P48" s="78"/>
      <c r="Q48" s="78"/>
      <c r="R48" s="78">
        <f>SUM(U48:AF49)</f>
        <v>26</v>
      </c>
      <c r="S48" s="78"/>
      <c r="T48" s="78"/>
      <c r="U48" s="78" t="s">
        <v>136</v>
      </c>
      <c r="V48" s="78"/>
      <c r="W48" s="78"/>
      <c r="X48" s="78" t="s">
        <v>136</v>
      </c>
      <c r="Y48" s="78"/>
      <c r="Z48" s="78"/>
      <c r="AA48" s="78" t="s">
        <v>136</v>
      </c>
      <c r="AB48" s="78"/>
      <c r="AC48" s="78"/>
      <c r="AD48" s="78">
        <v>26</v>
      </c>
      <c r="AE48" s="78"/>
      <c r="AF48" s="78"/>
      <c r="AG48" s="78" t="s">
        <v>136</v>
      </c>
      <c r="AH48" s="78"/>
      <c r="AI48" s="78"/>
    </row>
    <row r="49" spans="2:35" s="12" customFormat="1" ht="19.5" customHeight="1">
      <c r="B49" s="91"/>
      <c r="C49" s="91"/>
      <c r="D49" s="91"/>
      <c r="E49" s="91"/>
      <c r="F49" s="91"/>
      <c r="G49" s="91"/>
      <c r="H49" s="92"/>
      <c r="I49" s="95"/>
      <c r="J49" s="96"/>
      <c r="K49" s="9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2:35" s="12" customFormat="1" ht="19.5" customHeight="1">
      <c r="B50" s="89" t="s">
        <v>84</v>
      </c>
      <c r="C50" s="89"/>
      <c r="D50" s="89"/>
      <c r="E50" s="89"/>
      <c r="F50" s="89"/>
      <c r="G50" s="89"/>
      <c r="H50" s="90"/>
      <c r="I50" s="95">
        <v>115</v>
      </c>
      <c r="J50" s="96"/>
      <c r="K50" s="97"/>
      <c r="L50" s="78">
        <v>145</v>
      </c>
      <c r="M50" s="78"/>
      <c r="N50" s="78"/>
      <c r="O50" s="78">
        <f>SUM(R50,AG50)</f>
        <v>22</v>
      </c>
      <c r="P50" s="78"/>
      <c r="Q50" s="78"/>
      <c r="R50" s="78">
        <f>SUM(U50:AF51)</f>
        <v>22</v>
      </c>
      <c r="S50" s="78"/>
      <c r="T50" s="78"/>
      <c r="U50" s="78" t="s">
        <v>136</v>
      </c>
      <c r="V50" s="78"/>
      <c r="W50" s="78"/>
      <c r="X50" s="78" t="s">
        <v>136</v>
      </c>
      <c r="Y50" s="78"/>
      <c r="Z50" s="78"/>
      <c r="AA50" s="78">
        <v>2</v>
      </c>
      <c r="AB50" s="78"/>
      <c r="AC50" s="78"/>
      <c r="AD50" s="78">
        <v>20</v>
      </c>
      <c r="AE50" s="78"/>
      <c r="AF50" s="78"/>
      <c r="AG50" s="78" t="s">
        <v>136</v>
      </c>
      <c r="AH50" s="78"/>
      <c r="AI50" s="78"/>
    </row>
    <row r="51" spans="2:35" s="12" customFormat="1" ht="19.5" customHeight="1">
      <c r="B51" s="91"/>
      <c r="C51" s="91"/>
      <c r="D51" s="91"/>
      <c r="E51" s="91"/>
      <c r="F51" s="91"/>
      <c r="G51" s="91"/>
      <c r="H51" s="92"/>
      <c r="I51" s="95"/>
      <c r="J51" s="96"/>
      <c r="K51" s="9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2:35" s="12" customFormat="1" ht="15" customHeight="1">
      <c r="B52" s="26"/>
      <c r="C52" s="26"/>
      <c r="D52" s="26"/>
      <c r="E52" s="26"/>
      <c r="F52" s="26"/>
      <c r="G52" s="26"/>
      <c r="H52" s="27"/>
      <c r="I52" s="95"/>
      <c r="J52" s="96"/>
      <c r="K52" s="9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2:35" s="12" customFormat="1" ht="19.5" customHeight="1">
      <c r="B53" s="98" t="s">
        <v>85</v>
      </c>
      <c r="C53" s="98"/>
      <c r="D53" s="98"/>
      <c r="E53" s="98"/>
      <c r="F53" s="98"/>
      <c r="G53" s="98"/>
      <c r="H53" s="99"/>
      <c r="I53" s="122">
        <v>3383</v>
      </c>
      <c r="J53" s="123"/>
      <c r="K53" s="124"/>
      <c r="L53" s="129">
        <v>3540</v>
      </c>
      <c r="M53" s="129"/>
      <c r="N53" s="129"/>
      <c r="O53" s="129">
        <f>SUM(R53:AI54)</f>
        <v>3628</v>
      </c>
      <c r="P53" s="129"/>
      <c r="Q53" s="129"/>
      <c r="R53" s="129" t="s">
        <v>136</v>
      </c>
      <c r="S53" s="129"/>
      <c r="T53" s="129"/>
      <c r="U53" s="129" t="s">
        <v>136</v>
      </c>
      <c r="V53" s="129"/>
      <c r="W53" s="129"/>
      <c r="X53" s="129" t="s">
        <v>136</v>
      </c>
      <c r="Y53" s="129"/>
      <c r="Z53" s="129"/>
      <c r="AA53" s="129" t="s">
        <v>136</v>
      </c>
      <c r="AB53" s="129"/>
      <c r="AC53" s="129"/>
      <c r="AD53" s="129" t="s">
        <v>136</v>
      </c>
      <c r="AE53" s="129"/>
      <c r="AF53" s="129"/>
      <c r="AG53" s="129">
        <v>3628</v>
      </c>
      <c r="AH53" s="129"/>
      <c r="AI53" s="129"/>
    </row>
    <row r="54" spans="1:35" s="12" customFormat="1" ht="19.5" customHeight="1" thickBot="1">
      <c r="A54" s="28"/>
      <c r="B54" s="98"/>
      <c r="C54" s="98"/>
      <c r="D54" s="98"/>
      <c r="E54" s="98"/>
      <c r="F54" s="98"/>
      <c r="G54" s="98"/>
      <c r="H54" s="99"/>
      <c r="I54" s="137"/>
      <c r="J54" s="138"/>
      <c r="K54" s="139"/>
      <c r="L54" s="140"/>
      <c r="M54" s="140"/>
      <c r="N54" s="140"/>
      <c r="O54" s="140"/>
      <c r="P54" s="140"/>
      <c r="Q54" s="140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40"/>
      <c r="AH54" s="140"/>
      <c r="AI54" s="140"/>
    </row>
    <row r="55" spans="2:35" s="12" customFormat="1" ht="19.5" customHeight="1">
      <c r="B55" s="16"/>
      <c r="C55" s="94" t="s">
        <v>142</v>
      </c>
      <c r="D55" s="94"/>
      <c r="E55" s="94"/>
      <c r="F55" s="94"/>
      <c r="G55" s="94"/>
      <c r="H55" s="94"/>
      <c r="I55" s="94"/>
      <c r="J55" s="94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74" t="s">
        <v>56</v>
      </c>
      <c r="AD55" s="75"/>
      <c r="AE55" s="75"/>
      <c r="AF55" s="75"/>
      <c r="AG55" s="75"/>
      <c r="AH55" s="75"/>
      <c r="AI55" s="75"/>
    </row>
    <row r="56" spans="2:15" s="12" customFormat="1" ht="19.5" customHeight="1">
      <c r="B56" s="14"/>
      <c r="C56" s="93" t="s">
        <v>143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</sheetData>
  <mergeCells count="257">
    <mergeCell ref="AA52:AC52"/>
    <mergeCell ref="AD52:AF52"/>
    <mergeCell ref="AG52:AI52"/>
    <mergeCell ref="AA18:AC19"/>
    <mergeCell ref="AD18:AF19"/>
    <mergeCell ref="AG18:AI19"/>
    <mergeCell ref="AG48:AI49"/>
    <mergeCell ref="AG50:AI51"/>
    <mergeCell ref="AG44:AI45"/>
    <mergeCell ref="AG46:AI47"/>
    <mergeCell ref="Y8:AC8"/>
    <mergeCell ref="AC11:AI11"/>
    <mergeCell ref="AD10:AI10"/>
    <mergeCell ref="AD8:AI8"/>
    <mergeCell ref="Y9:AC9"/>
    <mergeCell ref="AD9:AI9"/>
    <mergeCell ref="R52:T52"/>
    <mergeCell ref="R18:T19"/>
    <mergeCell ref="U18:W19"/>
    <mergeCell ref="X18:Z19"/>
    <mergeCell ref="U50:W51"/>
    <mergeCell ref="X50:Z51"/>
    <mergeCell ref="X44:Z45"/>
    <mergeCell ref="X21:Z22"/>
    <mergeCell ref="AG53:AI54"/>
    <mergeCell ref="O23:Q23"/>
    <mergeCell ref="R23:T23"/>
    <mergeCell ref="U23:W23"/>
    <mergeCell ref="X23:Z23"/>
    <mergeCell ref="AA23:AC23"/>
    <mergeCell ref="AD23:AF23"/>
    <mergeCell ref="AG23:AI23"/>
    <mergeCell ref="U52:W52"/>
    <mergeCell ref="X52:Z52"/>
    <mergeCell ref="U53:W54"/>
    <mergeCell ref="X53:Z54"/>
    <mergeCell ref="AA53:AC54"/>
    <mergeCell ref="AD53:AF54"/>
    <mergeCell ref="L50:N51"/>
    <mergeCell ref="O50:Q51"/>
    <mergeCell ref="R50:T51"/>
    <mergeCell ref="I53:K54"/>
    <mergeCell ref="L53:N54"/>
    <mergeCell ref="O53:Q54"/>
    <mergeCell ref="R53:T54"/>
    <mergeCell ref="I52:K52"/>
    <mergeCell ref="L52:N52"/>
    <mergeCell ref="O52:Q52"/>
    <mergeCell ref="AA50:AC51"/>
    <mergeCell ref="AD50:AF51"/>
    <mergeCell ref="U48:W49"/>
    <mergeCell ref="X48:Z49"/>
    <mergeCell ref="AA48:AC49"/>
    <mergeCell ref="AD48:AF49"/>
    <mergeCell ref="L46:N47"/>
    <mergeCell ref="O46:Q47"/>
    <mergeCell ref="R46:T47"/>
    <mergeCell ref="I48:K49"/>
    <mergeCell ref="L48:N49"/>
    <mergeCell ref="O48:Q49"/>
    <mergeCell ref="R48:T49"/>
    <mergeCell ref="AA44:AC45"/>
    <mergeCell ref="AD44:AF45"/>
    <mergeCell ref="U46:W47"/>
    <mergeCell ref="X46:Z47"/>
    <mergeCell ref="AA46:AC47"/>
    <mergeCell ref="AD46:AF47"/>
    <mergeCell ref="L44:N45"/>
    <mergeCell ref="O44:Q45"/>
    <mergeCell ref="R44:T45"/>
    <mergeCell ref="U44:W45"/>
    <mergeCell ref="AG40:AI41"/>
    <mergeCell ref="U42:W43"/>
    <mergeCell ref="X42:Z43"/>
    <mergeCell ref="AA42:AC43"/>
    <mergeCell ref="AD42:AF43"/>
    <mergeCell ref="AG42:AI43"/>
    <mergeCell ref="O42:Q43"/>
    <mergeCell ref="R42:T43"/>
    <mergeCell ref="AA38:AC39"/>
    <mergeCell ref="AD38:AF39"/>
    <mergeCell ref="O40:Q41"/>
    <mergeCell ref="R40:T41"/>
    <mergeCell ref="U40:W41"/>
    <mergeCell ref="X40:Z41"/>
    <mergeCell ref="AA40:AC41"/>
    <mergeCell ref="AD40:AF41"/>
    <mergeCell ref="AG38:AI39"/>
    <mergeCell ref="U36:W37"/>
    <mergeCell ref="O38:Q39"/>
    <mergeCell ref="R38:T39"/>
    <mergeCell ref="U38:W39"/>
    <mergeCell ref="X38:Z39"/>
    <mergeCell ref="AD34:AF35"/>
    <mergeCell ref="AG34:AI35"/>
    <mergeCell ref="I36:K37"/>
    <mergeCell ref="L36:N37"/>
    <mergeCell ref="O36:Q37"/>
    <mergeCell ref="R36:T37"/>
    <mergeCell ref="X36:Z37"/>
    <mergeCell ref="AA36:AC37"/>
    <mergeCell ref="AD36:AF37"/>
    <mergeCell ref="AG36:AI37"/>
    <mergeCell ref="AA32:AC33"/>
    <mergeCell ref="AD32:AF33"/>
    <mergeCell ref="AG32:AI33"/>
    <mergeCell ref="I34:K35"/>
    <mergeCell ref="L34:N35"/>
    <mergeCell ref="O34:Q35"/>
    <mergeCell ref="R34:T35"/>
    <mergeCell ref="U34:W35"/>
    <mergeCell ref="X34:Z35"/>
    <mergeCell ref="AA34:AC35"/>
    <mergeCell ref="O32:Q33"/>
    <mergeCell ref="R32:T33"/>
    <mergeCell ref="U32:W33"/>
    <mergeCell ref="X32:Z33"/>
    <mergeCell ref="AA28:AC29"/>
    <mergeCell ref="AD28:AF29"/>
    <mergeCell ref="AG28:AI29"/>
    <mergeCell ref="O30:Q31"/>
    <mergeCell ref="R30:T31"/>
    <mergeCell ref="U30:W31"/>
    <mergeCell ref="X30:Z31"/>
    <mergeCell ref="AA30:AC31"/>
    <mergeCell ref="AD30:AF31"/>
    <mergeCell ref="AG30:AI31"/>
    <mergeCell ref="L28:N29"/>
    <mergeCell ref="O28:Q29"/>
    <mergeCell ref="R28:T29"/>
    <mergeCell ref="X28:Z29"/>
    <mergeCell ref="U28:W29"/>
    <mergeCell ref="AC55:AI55"/>
    <mergeCell ref="J10:N10"/>
    <mergeCell ref="I18:K19"/>
    <mergeCell ref="O26:Q27"/>
    <mergeCell ref="R26:T27"/>
    <mergeCell ref="AG24:AI25"/>
    <mergeCell ref="U26:W27"/>
    <mergeCell ref="X26:Z27"/>
    <mergeCell ref="AA26:AC27"/>
    <mergeCell ref="AG26:AI27"/>
    <mergeCell ref="L21:N22"/>
    <mergeCell ref="O21:Q22"/>
    <mergeCell ref="R21:T22"/>
    <mergeCell ref="U21:W22"/>
    <mergeCell ref="AA21:AC22"/>
    <mergeCell ref="AD21:AF22"/>
    <mergeCell ref="AG21:AI22"/>
    <mergeCell ref="O18:Q19"/>
    <mergeCell ref="AD20:AF20"/>
    <mergeCell ref="AG20:AI20"/>
    <mergeCell ref="U20:W20"/>
    <mergeCell ref="X20:Z20"/>
    <mergeCell ref="AA20:AC20"/>
    <mergeCell ref="B4:I5"/>
    <mergeCell ref="G8:H8"/>
    <mergeCell ref="C11:J11"/>
    <mergeCell ref="J6:N6"/>
    <mergeCell ref="J7:N7"/>
    <mergeCell ref="B8:D8"/>
    <mergeCell ref="B9:D9"/>
    <mergeCell ref="G9:H9"/>
    <mergeCell ref="B10:D10"/>
    <mergeCell ref="G10:H10"/>
    <mergeCell ref="AD4:AI4"/>
    <mergeCell ref="J4:AC4"/>
    <mergeCell ref="O10:S10"/>
    <mergeCell ref="T10:X10"/>
    <mergeCell ref="Y10:AC10"/>
    <mergeCell ref="J8:N8"/>
    <mergeCell ref="O8:S8"/>
    <mergeCell ref="T8:X8"/>
    <mergeCell ref="O5:S5"/>
    <mergeCell ref="T5:X5"/>
    <mergeCell ref="AD6:AI6"/>
    <mergeCell ref="O7:S7"/>
    <mergeCell ref="T7:X7"/>
    <mergeCell ref="Y7:AC7"/>
    <mergeCell ref="AD7:AI7"/>
    <mergeCell ref="O6:S6"/>
    <mergeCell ref="T6:X6"/>
    <mergeCell ref="Y6:AC6"/>
    <mergeCell ref="I21:K22"/>
    <mergeCell ref="B48:H49"/>
    <mergeCell ref="B50:H51"/>
    <mergeCell ref="I44:K45"/>
    <mergeCell ref="I46:K47"/>
    <mergeCell ref="I50:K51"/>
    <mergeCell ref="B28:H29"/>
    <mergeCell ref="B30:H31"/>
    <mergeCell ref="B32:H33"/>
    <mergeCell ref="B34:H35"/>
    <mergeCell ref="A18:H19"/>
    <mergeCell ref="I15:K17"/>
    <mergeCell ref="L15:N17"/>
    <mergeCell ref="U17:W17"/>
    <mergeCell ref="U16:AF16"/>
    <mergeCell ref="A15:H17"/>
    <mergeCell ref="L18:N19"/>
    <mergeCell ref="O15:AI15"/>
    <mergeCell ref="AG16:AI17"/>
    <mergeCell ref="O16:Q17"/>
    <mergeCell ref="I20:K20"/>
    <mergeCell ref="L20:N20"/>
    <mergeCell ref="O20:Q20"/>
    <mergeCell ref="R20:T20"/>
    <mergeCell ref="B1:AI1"/>
    <mergeCell ref="B2:AI2"/>
    <mergeCell ref="B13:AI13"/>
    <mergeCell ref="B3:E3"/>
    <mergeCell ref="J9:N9"/>
    <mergeCell ref="B6:D6"/>
    <mergeCell ref="B7:D7"/>
    <mergeCell ref="Y5:AC5"/>
    <mergeCell ref="AD5:AI5"/>
    <mergeCell ref="J5:N5"/>
    <mergeCell ref="AD24:AF25"/>
    <mergeCell ref="L26:N27"/>
    <mergeCell ref="I23:K23"/>
    <mergeCell ref="L23:N23"/>
    <mergeCell ref="AD26:AF27"/>
    <mergeCell ref="O24:Q25"/>
    <mergeCell ref="R24:T25"/>
    <mergeCell ref="U24:W25"/>
    <mergeCell ref="X24:Z25"/>
    <mergeCell ref="I24:K25"/>
    <mergeCell ref="B14:E14"/>
    <mergeCell ref="B46:H47"/>
    <mergeCell ref="AA24:AC25"/>
    <mergeCell ref="B42:H43"/>
    <mergeCell ref="L30:N31"/>
    <mergeCell ref="L38:N39"/>
    <mergeCell ref="B44:H45"/>
    <mergeCell ref="L32:N33"/>
    <mergeCell ref="B21:H22"/>
    <mergeCell ref="B26:H27"/>
    <mergeCell ref="O9:S9"/>
    <mergeCell ref="T9:X9"/>
    <mergeCell ref="I40:K41"/>
    <mergeCell ref="L40:N41"/>
    <mergeCell ref="I30:K31"/>
    <mergeCell ref="I38:K39"/>
    <mergeCell ref="I26:K27"/>
    <mergeCell ref="I32:K33"/>
    <mergeCell ref="I28:K29"/>
    <mergeCell ref="R16:T17"/>
    <mergeCell ref="L24:N25"/>
    <mergeCell ref="B24:H25"/>
    <mergeCell ref="C56:O56"/>
    <mergeCell ref="C55:J55"/>
    <mergeCell ref="I42:K43"/>
    <mergeCell ref="L42:N43"/>
    <mergeCell ref="B53:H54"/>
    <mergeCell ref="B36:H37"/>
    <mergeCell ref="B38:H39"/>
    <mergeCell ref="B40:H41"/>
  </mergeCells>
  <printOptions horizontalCentered="1"/>
  <pageMargins left="0.2" right="0.2" top="0.52" bottom="0.3937007874015748" header="0.65" footer="0.5118110236220472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2006-02-16T07:03:17Z</cp:lastPrinted>
  <dcterms:created xsi:type="dcterms:W3CDTF">2001-03-16T01:41:27Z</dcterms:created>
  <dcterms:modified xsi:type="dcterms:W3CDTF">2006-02-17T02:55:06Z</dcterms:modified>
  <cp:category/>
  <cp:version/>
  <cp:contentType/>
  <cp:contentStatus/>
</cp:coreProperties>
</file>