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937" activeTab="0"/>
  </bookViews>
  <sheets>
    <sheet name="見出し" sheetId="1" r:id="rId1"/>
    <sheet name="100" sheetId="2" r:id="rId2"/>
    <sheet name="101" sheetId="3" r:id="rId3"/>
    <sheet name="102" sheetId="4" r:id="rId4"/>
    <sheet name="103.104" sheetId="5" r:id="rId5"/>
    <sheet name="105～108" sheetId="6" r:id="rId6"/>
    <sheet name="109～110" sheetId="7" r:id="rId7"/>
    <sheet name="111～113" sheetId="8" r:id="rId8"/>
    <sheet name="114～116" sheetId="9" r:id="rId9"/>
    <sheet name="117～118" sheetId="10" r:id="rId10"/>
  </sheets>
  <definedNames>
    <definedName name="_xlnm.Print_Area" localSheetId="6">'109～110'!$A$1:$BD$46</definedName>
    <definedName name="_xlnm.Print_Area" localSheetId="8">'114～116'!$A$1:$BD$50</definedName>
    <definedName name="_xlnm.Print_Area" localSheetId="0">'見出し'!$A$1:$Y$29</definedName>
  </definedNames>
  <calcPr fullCalcOnLoad="1"/>
</workbook>
</file>

<file path=xl/sharedStrings.xml><?xml version="1.0" encoding="utf-8"?>
<sst xmlns="http://schemas.openxmlformats.org/spreadsheetml/2006/main" count="1640" uniqueCount="583">
  <si>
    <t>１１．</t>
  </si>
  <si>
    <t>－</t>
  </si>
  <si>
    <t>年　　　　次</t>
  </si>
  <si>
    <t>要支援</t>
  </si>
  <si>
    <t>要介護１</t>
  </si>
  <si>
    <t>要介護２</t>
  </si>
  <si>
    <t>要介護３</t>
  </si>
  <si>
    <t>要介護４</t>
  </si>
  <si>
    <t>要介護５</t>
  </si>
  <si>
    <t>利用する者</t>
  </si>
  <si>
    <t>利用しない者</t>
  </si>
  <si>
    <t>計</t>
  </si>
  <si>
    <t>　訪問介護</t>
  </si>
  <si>
    <t xml:space="preserve"> 訪問入浴介護</t>
  </si>
  <si>
    <t xml:space="preserve"> 訪問看護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</si>
  <si>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</si>
  <si>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</si>
  <si>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</si>
  <si>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</si>
  <si>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</si>
  <si>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特定施設入所者生活介護</t>
  </si>
  <si>
    <t>　福祉用具貸与</t>
  </si>
  <si>
    <t>　介護老人福祉施設</t>
  </si>
  <si>
    <t>　介護老人保健施設</t>
  </si>
  <si>
    <t>　介護療養型医療施設</t>
  </si>
  <si>
    <t>介護保険事業状況</t>
  </si>
  <si>
    <t>介護サービス事業所の指定状況 （延人数）</t>
  </si>
  <si>
    <t>１００．</t>
  </si>
  <si>
    <t>職業紹介状況</t>
  </si>
  <si>
    <t>１０１．</t>
  </si>
  <si>
    <t>失業給付等状況</t>
  </si>
  <si>
    <t>１０２．</t>
  </si>
  <si>
    <t>労働組合の組織状況</t>
  </si>
  <si>
    <t>１０３．</t>
  </si>
  <si>
    <t>労働争議の状況</t>
  </si>
  <si>
    <t>１０４．</t>
  </si>
  <si>
    <t>市民相談の状況</t>
  </si>
  <si>
    <t>１０５．</t>
  </si>
  <si>
    <t>心配ごと相談の状況</t>
  </si>
  <si>
    <t>１０６．</t>
  </si>
  <si>
    <t>婦人相談の処理状況</t>
  </si>
  <si>
    <t>１０７．</t>
  </si>
  <si>
    <t>募金・寄付金</t>
  </si>
  <si>
    <t>１０８．</t>
  </si>
  <si>
    <t>１０９．</t>
  </si>
  <si>
    <t>国民健康保険被保険者異動状況</t>
  </si>
  <si>
    <t>１１０．</t>
  </si>
  <si>
    <t>国民健康保険給付状況</t>
  </si>
  <si>
    <t>１１１．</t>
  </si>
  <si>
    <t>交通災害共済事業の状況</t>
  </si>
  <si>
    <t>１１２．</t>
  </si>
  <si>
    <t>生活保護状況</t>
  </si>
  <si>
    <t>１１３．</t>
  </si>
  <si>
    <t>世帯の労働力類型別被保護世帯数</t>
  </si>
  <si>
    <t>１１４．</t>
  </si>
  <si>
    <t>身体障害者・知的障害者福祉</t>
  </si>
  <si>
    <t>１１５．</t>
  </si>
  <si>
    <t>児　童　福　祉</t>
  </si>
  <si>
    <t>１１６．</t>
  </si>
  <si>
    <t>老　人　福　祉</t>
  </si>
  <si>
    <t>１１７．</t>
  </si>
  <si>
    <t>１１８．</t>
  </si>
  <si>
    <t>国民年金</t>
  </si>
  <si>
    <t>１１７．　　介　　護　　保　　険　　事　　業　　状　　況</t>
  </si>
  <si>
    <t>（単位 ： 人 ・ 件）</t>
  </si>
  <si>
    <t>区 　　　　　  分</t>
  </si>
  <si>
    <t>被 保 険 者 数</t>
  </si>
  <si>
    <t>要介護・要支援認定者数</t>
  </si>
  <si>
    <t>要 介 護 ・ 要 支 援 認 定 者 数 の 内 訳</t>
  </si>
  <si>
    <t>認 定 者 数 の う ち 居 宅　　　　　　・ 施 設 サ ー ビ ス 利 用 者</t>
  </si>
  <si>
    <t>左記の内訳</t>
  </si>
  <si>
    <t>介護保険施設利用者</t>
  </si>
  <si>
    <t>居宅サービス利用対象者</t>
  </si>
  <si>
    <t>第　１　号　被　保　険　者</t>
  </si>
  <si>
    <t>上記の内訳</t>
  </si>
  <si>
    <t>６５　歳　以　上　　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</si>
  <si>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</si>
  <si>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</si>
  <si>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</si>
  <si>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</si>
  <si>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</si>
  <si>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居　　　宅　　　サ　　　ー　　　ビ　　　ス　　　事　　　業　　　所</t>
  </si>
  <si>
    <t>介　護　保　険　施　設</t>
  </si>
  <si>
    <t>　総　   　数</t>
  </si>
  <si>
    <t xml:space="preserve"> 居宅介護支援事業所</t>
  </si>
  <si>
    <t>１３</t>
  </si>
  <si>
    <t>総　　数</t>
  </si>
  <si>
    <t>平成</t>
  </si>
  <si>
    <t>８</t>
  </si>
  <si>
    <t>年</t>
  </si>
  <si>
    <t>９</t>
  </si>
  <si>
    <t>１</t>
  </si>
  <si>
    <t>０</t>
  </si>
  <si>
    <t>２</t>
  </si>
  <si>
    <t>１０４．　　市　　民　　相　　談　　の　　状　　況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</si>
  <si>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</si>
  <si>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</si>
  <si>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</si>
  <si>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</si>
  <si>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</si>
  <si>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</si>
  <si>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</si>
  <si>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</si>
  <si>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</si>
  <si>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</si>
  <si>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</si>
  <si>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</si>
  <si>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</si>
  <si>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</si>
  <si>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</si>
  <si>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資料 … 広報広聴課</t>
  </si>
  <si>
    <t>年　　　　度</t>
  </si>
  <si>
    <t>年　　度</t>
  </si>
  <si>
    <t>精神衛生</t>
  </si>
  <si>
    <t>その他</t>
  </si>
  <si>
    <t>※</t>
  </si>
  <si>
    <t>１０６．　　婦　　　　人　　　　相　　　　談　　</t>
  </si>
  <si>
    <t>　　の　　　　処　　　　理　　　　状　　　　況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</si>
  <si>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</si>
  <si>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</si>
  <si>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</si>
  <si>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</si>
  <si>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</si>
  <si>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</si>
  <si>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</si>
  <si>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</si>
  <si>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</si>
  <si>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</si>
  <si>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</si>
  <si>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</si>
  <si>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</si>
  <si>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</si>
  <si>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</si>
  <si>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</si>
  <si>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</si>
  <si>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</si>
  <si>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</si>
  <si>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</si>
  <si>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</si>
  <si>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</si>
  <si>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</si>
  <si>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</si>
  <si>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１０７．　　募　　　　　金　　・　　寄　　付　　金</t>
  </si>
  <si>
    <t>１０８．　　国　　　　　民　　　　　年　　　　　金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</si>
  <si>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</si>
  <si>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</si>
  <si>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</si>
  <si>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</si>
  <si>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</si>
  <si>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</si>
  <si>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</si>
  <si>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</si>
  <si>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</si>
  <si>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</si>
  <si>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</si>
  <si>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</si>
  <si>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</si>
  <si>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</si>
  <si>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</si>
  <si>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</si>
  <si>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</si>
  <si>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</si>
  <si>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</si>
  <si>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</si>
  <si>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</si>
  <si>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</si>
  <si>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</si>
  <si>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</si>
  <si>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</si>
  <si>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</si>
  <si>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</si>
  <si>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</si>
  <si>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 xml:space="preserve"> 　　　護　　　　　　　状　　　　　　　況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</si>
  <si>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</si>
  <si>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</si>
  <si>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</si>
  <si>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</si>
  <si>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</si>
  <si>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</si>
  <si>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</si>
  <si>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</si>
  <si>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</si>
  <si>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</si>
  <si>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</si>
  <si>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</si>
  <si>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</si>
  <si>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</si>
  <si>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</si>
  <si>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　型　　別　　被　　保　　護　　世　　帯　　数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</si>
  <si>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</si>
  <si>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</si>
  <si>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</si>
  <si>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</si>
  <si>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</si>
  <si>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</si>
  <si>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</si>
  <si>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</si>
  <si>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</si>
  <si>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</si>
  <si>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</si>
  <si>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</si>
  <si>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</si>
  <si>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</si>
  <si>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</si>
  <si>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</si>
  <si>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>資料 …</t>
  </si>
  <si>
    <t>１１５．　　児　　　　　　　　　　　童 　　　　　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</si>
  <si>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</si>
  <si>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</si>
  <si>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</si>
  <si>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</si>
  <si>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</si>
  <si>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</si>
  <si>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</si>
  <si>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</si>
  <si>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</si>
  <si>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</si>
  <si>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児童家庭課</t>
  </si>
  <si>
    <t>１１６．　　老　　　　　　　　　　　人 　　　　　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</si>
  <si>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</si>
  <si>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</si>
  <si>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</si>
  <si>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</si>
  <si>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</si>
  <si>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</si>
  <si>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</si>
  <si>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</si>
  <si>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</si>
  <si>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</si>
  <si>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</si>
  <si>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</si>
  <si>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</si>
  <si>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</si>
  <si>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</si>
  <si>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高齢者福祉課</t>
  </si>
  <si>
    <t>１１４．　　身　　体　　障　　害　　者　　・　</t>
  </si>
  <si>
    <t>　知　　的　　障　　害　　者　　福　　祉</t>
  </si>
  <si>
    <t>在　　　　　　　　　　　籍　　　　　　　　　　　身　　　　　　　　　　　体　　　　　　　　　　　障　　</t>
  </si>
  <si>
    <t>　　　　　　　　　害　　　　　　　　　　　者　　　　　　　　　　　数</t>
  </si>
  <si>
    <t>知 的 障 害 者 数</t>
  </si>
  <si>
    <t>在　　宅</t>
  </si>
  <si>
    <t>入　　　　　　所　　　　　　・　　　　　　通　　　　　　所　　　　　　措　　　</t>
  </si>
  <si>
    <t>　　　置　　　　　者</t>
  </si>
  <si>
    <t>障　　　害　　　の　　　種　　　類　　　別</t>
  </si>
  <si>
    <t>入 通 所　　　　措 置 者</t>
  </si>
  <si>
    <t>療護施設</t>
  </si>
  <si>
    <t>通所授産</t>
  </si>
  <si>
    <t>そ の 他</t>
  </si>
  <si>
    <t>肢　　体</t>
  </si>
  <si>
    <t>視　　覚</t>
  </si>
  <si>
    <t>聴・言語覚</t>
  </si>
  <si>
    <t>内　　部</t>
  </si>
  <si>
    <t>障害福祉課</t>
  </si>
  <si>
    <t>保健医療課</t>
  </si>
  <si>
    <t>介護保険課</t>
  </si>
  <si>
    <t>１１１．　　交　　通　　災　　害　　共　　済　</t>
  </si>
  <si>
    <t>　事　　業　　の　　状　　況</t>
  </si>
  <si>
    <t>年　　　度　　・　　月</t>
  </si>
  <si>
    <t>加　　　　　入　　　　　状　　　　　況</t>
  </si>
  <si>
    <t>加　入　率　（％）</t>
  </si>
  <si>
    <t>見　　　　　　　　　　舞　　　</t>
  </si>
  <si>
    <t>　　　　　　　金　　　　　　　　　　支　　　　　　　　　　給　　　　　　　　　　状　　　　　　　　　　況</t>
  </si>
  <si>
    <t>加　 入　 者　 数</t>
  </si>
  <si>
    <t>総　　　　数</t>
  </si>
  <si>
    <t>１　　　　級</t>
  </si>
  <si>
    <t>２　　　　級</t>
  </si>
  <si>
    <t>３　　　　級</t>
  </si>
  <si>
    <t>４　　　　級</t>
  </si>
  <si>
    <t>５　　　　級</t>
  </si>
  <si>
    <t>６　　　　級</t>
  </si>
  <si>
    <t>死　　　　亡</t>
  </si>
  <si>
    <t>１８０日以上</t>
  </si>
  <si>
    <t>９０日以上</t>
  </si>
  <si>
    <t>３０日以上</t>
  </si>
  <si>
    <t>７ 日 以 上</t>
  </si>
  <si>
    <t>７ 日 未 満</t>
  </si>
  <si>
    <t>７０　万　円</t>
  </si>
  <si>
    <t>１２　万　円</t>
  </si>
  <si>
    <t>６　万　円</t>
  </si>
  <si>
    <t>３　万　円</t>
  </si>
  <si>
    <t>１万５千円</t>
  </si>
  <si>
    <t>７　千　円</t>
  </si>
  <si>
    <t>一　　般</t>
  </si>
  <si>
    <t>小中学生</t>
  </si>
  <si>
    <t>加入者数</t>
  </si>
  <si>
    <t>金　　額</t>
  </si>
  <si>
    <t>件 数</t>
  </si>
  <si>
    <t>資料 … 環境安全課</t>
  </si>
  <si>
    <t>１０９．　　国　　　　民　　　　健　　　　康　　　　保　　　　険　　</t>
  </si>
  <si>
    <t>　　被　　　　保　　　　険　　　　者　　　　異　　　　動　　　　状　　　　況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</si>
  <si>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</si>
  <si>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</si>
  <si>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</si>
  <si>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</si>
  <si>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</si>
  <si>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</si>
  <si>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</si>
  <si>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</si>
  <si>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</si>
  <si>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</si>
  <si>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</si>
  <si>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</si>
  <si>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</si>
  <si>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</si>
  <si>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１１０．　　　国　　　　　　民　　　　　　健　　　　　　康　　　</t>
  </si>
  <si>
    <t>　　　保　　　　　　険　　　　　　給　　　　　　付　　　　　　状　　　　　　況</t>
  </si>
  <si>
    <t>（単位 ： 円）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</si>
  <si>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</si>
  <si>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</si>
  <si>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</si>
  <si>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</si>
  <si>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</si>
  <si>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</si>
  <si>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</si>
  <si>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</si>
  <si>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</si>
  <si>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</si>
  <si>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</si>
  <si>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</si>
  <si>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費 用 額（円）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</si>
  <si>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</si>
  <si>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</si>
  <si>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</si>
  <si>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</si>
  <si>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</si>
  <si>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</si>
  <si>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</si>
  <si>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</si>
  <si>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</si>
  <si>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</si>
  <si>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</si>
  <si>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１０５．　　心　　　　配　　　　ご　　　　と　　</t>
  </si>
  <si>
    <t>　　相　　　　談　　　　の　　　　状　　　　況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</si>
  <si>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</si>
  <si>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</si>
  <si>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</si>
  <si>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</si>
  <si>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</si>
  <si>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</si>
  <si>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</si>
  <si>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</si>
  <si>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</si>
  <si>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</si>
  <si>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</si>
  <si>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</si>
  <si>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</si>
  <si>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</si>
  <si>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</si>
  <si>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</si>
  <si>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</si>
  <si>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</si>
  <si>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</si>
  <si>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</si>
  <si>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</si>
  <si>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</si>
  <si>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</si>
  <si>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</si>
  <si>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</si>
  <si>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</si>
  <si>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</si>
  <si>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</si>
  <si>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</si>
  <si>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</si>
  <si>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</si>
  <si>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</si>
  <si>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</si>
  <si>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</si>
  <si>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</si>
  <si>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</si>
  <si>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</si>
  <si>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</si>
  <si>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</si>
  <si>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</si>
  <si>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</si>
  <si>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平　　成　　１４　　年</t>
  </si>
  <si>
    <t>平　　成　　１５　年</t>
  </si>
  <si>
    <t>組 合 数</t>
  </si>
  <si>
    <t>組 合 員 数</t>
  </si>
  <si>
    <t>総　　　　　数</t>
  </si>
  <si>
    <t>建設業</t>
  </si>
  <si>
    <t>製造業</t>
  </si>
  <si>
    <t>卸売・小売業</t>
  </si>
  <si>
    <t>金融・保険業</t>
  </si>
  <si>
    <t>サ－ビス業</t>
  </si>
  <si>
    <t>公務</t>
  </si>
  <si>
    <t>分類不能の産業</t>
  </si>
  <si>
    <t>林業</t>
  </si>
  <si>
    <t>水産業</t>
  </si>
  <si>
    <t>鉱業</t>
  </si>
  <si>
    <t>（農林・水産業）</t>
  </si>
  <si>
    <t>電気・ガス・熱供給・水道業</t>
  </si>
  <si>
    <t>情報通信業</t>
  </si>
  <si>
    <t>運輸業</t>
  </si>
  <si>
    <t>（出版・印刷業）</t>
  </si>
  <si>
    <t>（化学工業）</t>
  </si>
  <si>
    <t>（運輸・通信業）</t>
  </si>
  <si>
    <t>（電気・ガス・水道業）</t>
  </si>
  <si>
    <t>不動産業</t>
  </si>
  <si>
    <t>飲食店・宿泊業</t>
  </si>
  <si>
    <t>医療・福祉</t>
  </si>
  <si>
    <t>教育・学習支援業</t>
  </si>
  <si>
    <t>複合サービス事業</t>
  </si>
  <si>
    <t>（サ－ビス業）</t>
  </si>
  <si>
    <t>１１８．　　介護サービス事業所の指定状況</t>
  </si>
  <si>
    <t>（単位 ： 事業所）</t>
  </si>
  <si>
    <t>　短期入所生活介護</t>
  </si>
  <si>
    <t>（大分県介護保険指定事業所等一覧より）</t>
  </si>
  <si>
    <t>－</t>
  </si>
  <si>
    <t>－</t>
  </si>
  <si>
    <t xml:space="preserve"> </t>
  </si>
  <si>
    <t>　　　　　　　　　　　　　　　　　　　　　　　　　　　　　　　　　１１２．　　生　　　　　　　活　　　　　　　保　　　　　　　　</t>
  </si>
  <si>
    <t>平成</t>
  </si>
  <si>
    <t>１４</t>
  </si>
  <si>
    <t>年</t>
  </si>
  <si>
    <t>１５</t>
  </si>
  <si>
    <t>１６</t>
  </si>
  <si>
    <t>６</t>
  </si>
  <si>
    <t>保育士数</t>
  </si>
  <si>
    <t>１４</t>
  </si>
  <si>
    <t>１５</t>
  </si>
  <si>
    <t>１６</t>
  </si>
  <si>
    <t>-</t>
  </si>
  <si>
    <t>平成１７年３月３１日現在</t>
  </si>
  <si>
    <t>平成１６年度</t>
  </si>
  <si>
    <t>平　　成　　１６　　年　　度</t>
  </si>
  <si>
    <t>年</t>
  </si>
  <si>
    <t>平成１６年</t>
  </si>
  <si>
    <t>平成１７年</t>
  </si>
  <si>
    <r>
      <t>被 保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者</t>
    </r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</si>
  <si>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</si>
  <si>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</si>
  <si>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</si>
  <si>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</si>
  <si>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</si>
  <si>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</si>
  <si>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</si>
  <si>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</si>
  <si>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</si>
  <si>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</si>
  <si>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</si>
  <si>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</si>
  <si>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５</t>
  </si>
  <si>
    <t>－</t>
  </si>
  <si>
    <t>１１３．　　世　　帯　　の　　労　　働　　力　　類　</t>
  </si>
  <si>
    <t>５</t>
  </si>
  <si>
    <t>－</t>
  </si>
  <si>
    <t>６</t>
  </si>
  <si>
    <t>１６</t>
  </si>
  <si>
    <t>144</t>
  </si>
  <si>
    <t>調停相談　（毎月第３木曜日　１３～１６時）</t>
  </si>
  <si>
    <t>70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</si>
  <si>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</si>
  <si>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平成１７年３月３１日現在</t>
  </si>
  <si>
    <t>平成１７年４月１日現在</t>
  </si>
  <si>
    <t>授産施設</t>
  </si>
  <si>
    <t>６</t>
  </si>
  <si>
    <t>平成１６年</t>
  </si>
  <si>
    <t>平成１７年</t>
  </si>
  <si>
    <t>１１．労 働 お よ び 社 会 保 障</t>
  </si>
  <si>
    <t>１００．　　職　　　　　　業　　　　　　紹　　　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</si>
  <si>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</si>
  <si>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</si>
  <si>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</si>
  <si>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</si>
  <si>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</si>
  <si>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</si>
  <si>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</si>
  <si>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</si>
  <si>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</si>
  <si>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</si>
  <si>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</si>
  <si>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</si>
  <si>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</si>
  <si>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</si>
  <si>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</si>
  <si>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</si>
  <si>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</si>
  <si>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１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</si>
  <si>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</si>
  <si>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</si>
  <si>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</si>
  <si>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</si>
  <si>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</si>
  <si>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</si>
  <si>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</si>
  <si>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</si>
  <si>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</si>
  <si>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１０１．　　失　　　　業　　　　給　　　　付　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</si>
  <si>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</si>
  <si>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</si>
  <si>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</si>
  <si>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</si>
  <si>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</si>
  <si>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</si>
  <si>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</si>
  <si>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</si>
  <si>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</si>
  <si>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</si>
  <si>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</si>
  <si>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（２）　　日　　　　　　　　　　　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</si>
  <si>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</si>
  <si>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</si>
  <si>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</si>
  <si>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</si>
  <si>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</si>
  <si>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</si>
  <si>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</si>
  <si>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</si>
  <si>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</si>
  <si>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</si>
  <si>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</si>
  <si>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>－</t>
  </si>
  <si>
    <t xml:space="preserve">更生施設 </t>
  </si>
  <si>
    <t>年　　　度</t>
  </si>
  <si>
    <t>◎</t>
  </si>
  <si>
    <t>【注】 共済年金は除く。</t>
  </si>
  <si>
    <t xml:space="preserve">           社会福祉協議会</t>
  </si>
  <si>
    <t xml:space="preserve">資料 …社会福祉課       </t>
  </si>
  <si>
    <t>平成１２年度より介護扶助が扶助の種類として追加。様式を一部変更。</t>
  </si>
  <si>
    <t>【注】</t>
  </si>
  <si>
    <t>加入率は各年３月３１日現在の住民登録人口を基礎として算出。</t>
  </si>
  <si>
    <t>【注】 入居者数は特養分を除く。</t>
  </si>
  <si>
    <t>※ 平成17年度より、「痴呆」を「認知症」に変更。</t>
  </si>
  <si>
    <t>【注】 平成１２年４月１日より介護保険法施行。年間申請受付件数には２号被保険者が含まれる。</t>
  </si>
  <si>
    <t>　 　  第１号被保険者数には外国人及び住所地特例被保険者を含む。</t>
  </si>
  <si>
    <t xml:space="preserve">       第２号被保険者数は４０歳以上６５歳未満で特定疾病により認定されている者。</t>
  </si>
  <si>
    <t>※ 平成１７年版統計書より、「保母数」を「保育士数」に変更。</t>
  </si>
  <si>
    <t>１０２．　　労　　働　　組　　合　　の　　組　　織　　状　　況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</si>
  <si>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</si>
  <si>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</si>
  <si>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</si>
  <si>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</si>
  <si>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</si>
  <si>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</si>
  <si>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</si>
  <si>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</si>
  <si>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</si>
  <si>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平　　成　　１６　年</t>
  </si>
  <si>
    <t>１０３．　　労　　働　　争　　議　　の　　状　　況</t>
  </si>
  <si>
    <t>年　　　　次</t>
  </si>
  <si>
    <t>争議行為</t>
  </si>
  <si>
    <t>争　　　議　　　行　　　為　　　を　　　伴　　　う　　　争　　　議</t>
  </si>
  <si>
    <t>を伴わな</t>
  </si>
  <si>
    <t>同盟ひ業</t>
  </si>
  <si>
    <t>工場閉鎖</t>
  </si>
  <si>
    <t>４時間未</t>
  </si>
  <si>
    <t>怠　　業</t>
  </si>
  <si>
    <t>い争議　</t>
  </si>
  <si>
    <t>満のひ業</t>
  </si>
  <si>
    <t>件数</t>
  </si>
  <si>
    <t>総参加</t>
  </si>
  <si>
    <t>行為参</t>
  </si>
  <si>
    <t>人　 員</t>
  </si>
  <si>
    <t>加人員</t>
  </si>
  <si>
    <t>資料 … 労働争議統計調査</t>
  </si>
  <si>
    <t>※ 平成１６年版統計書より様式変更。</t>
  </si>
  <si>
    <t>特労法</t>
  </si>
  <si>
    <t>１７</t>
  </si>
  <si>
    <t>資料 … 平成1７年労働組合基礎調査</t>
  </si>
  <si>
    <t>平　　成　　１７　年</t>
  </si>
  <si>
    <t>資料 … 平成1７年労働組合基礎調査</t>
  </si>
  <si>
    <t>６</t>
  </si>
  <si>
    <t>１６</t>
  </si>
  <si>
    <t>１５</t>
  </si>
  <si>
    <t>－</t>
  </si>
  <si>
    <t>※</t>
  </si>
  <si>
    <t>平成１７年版統計書より様式変更。</t>
  </si>
  <si>
    <t>平成１５年調査より産業別分類の変更に伴い様式変更。</t>
  </si>
  <si>
    <t>－</t>
  </si>
  <si>
    <t>【注】 老人保健医療対象者は除く。</t>
  </si>
  <si>
    <t>　 ※ 平成１６年版統計書より、診療費の会計区分は平成１５年３月から平成１６年２月まで、療養費は年度の</t>
  </si>
  <si>
    <t xml:space="preserve">       区分とする。</t>
  </si>
  <si>
    <t>－</t>
  </si>
  <si>
    <t>農業</t>
  </si>
  <si>
    <t xml:space="preserve">資料 …介護保険課 </t>
  </si>
  <si>
    <t xml:space="preserve">  平   成</t>
  </si>
  <si>
    <t xml:space="preserve"> 平成１６年</t>
  </si>
  <si>
    <t>１６</t>
  </si>
  <si>
    <t>総                       計</t>
  </si>
  <si>
    <t>１６</t>
  </si>
  <si>
    <t>◎年間申請受付件数・・・(新規申請）１,８７４件、（更新申請）５,５１６件　　</t>
  </si>
  <si>
    <t>　認知症対応型共同生活介護</t>
  </si>
  <si>
    <t>　　　　　　　　        年 　　 次　
  産 業 別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</si>
</sst>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92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92" fontId="4" fillId="0" borderId="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92" fontId="3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92" fontId="4" fillId="0" borderId="4" xfId="0" applyNumberFormat="1" applyFont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15" fillId="2" borderId="0" xfId="0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0" xfId="0" applyNumberFormat="1" applyFont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192" fontId="7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2" fontId="4" fillId="0" borderId="5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distributed" vertical="center"/>
    </xf>
    <xf numFmtId="192" fontId="15" fillId="2" borderId="2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192" fontId="4" fillId="0" borderId="1" xfId="0" applyNumberFormat="1" applyFont="1" applyFill="1" applyBorder="1" applyAlignment="1">
      <alignment horizontal="right" vertical="center"/>
    </xf>
    <xf numFmtId="192" fontId="15" fillId="2" borderId="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192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15" fillId="2" borderId="0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1"/>
    </xf>
    <xf numFmtId="192" fontId="16" fillId="2" borderId="0" xfId="0" applyNumberFormat="1" applyFont="1" applyFill="1" applyBorder="1" applyAlignment="1">
      <alignment horizontal="right" vertical="center"/>
    </xf>
    <xf numFmtId="192" fontId="3" fillId="0" borderId="25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218" fontId="4" fillId="0" borderId="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218" fontId="4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218" fontId="15" fillId="2" borderId="0" xfId="0" applyNumberFormat="1" applyFont="1" applyFill="1" applyBorder="1" applyAlignment="1">
      <alignment horizontal="right" vertical="center"/>
    </xf>
    <xf numFmtId="218" fontId="15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18" fontId="4" fillId="0" borderId="16" xfId="0" applyNumberFormat="1" applyFont="1" applyFill="1" applyBorder="1" applyAlignment="1">
      <alignment horizontal="right" vertical="center"/>
    </xf>
    <xf numFmtId="218" fontId="4" fillId="0" borderId="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4" fillId="0" borderId="23" xfId="0" applyFont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49" fontId="4" fillId="0" borderId="3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4" fillId="0" borderId="32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/>
    </xf>
    <xf numFmtId="0" fontId="4" fillId="0" borderId="31" xfId="0" applyFont="1" applyBorder="1" applyAlignment="1">
      <alignment horizontal="center" vertical="distributed" textRotation="255"/>
    </xf>
    <xf numFmtId="0" fontId="0" fillId="0" borderId="31" xfId="0" applyBorder="1" applyAlignment="1">
      <alignment horizontal="center" vertical="distributed"/>
    </xf>
    <xf numFmtId="192" fontId="6" fillId="0" borderId="4" xfId="0" applyNumberFormat="1" applyFont="1" applyFill="1" applyBorder="1" applyAlignment="1">
      <alignment horizontal="right" vertical="center"/>
    </xf>
    <xf numFmtId="192" fontId="6" fillId="0" borderId="36" xfId="0" applyNumberFormat="1" applyFont="1" applyFill="1" applyBorder="1" applyAlignment="1">
      <alignment horizontal="right" vertical="center"/>
    </xf>
    <xf numFmtId="192" fontId="6" fillId="0" borderId="37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distributed" textRotation="255"/>
    </xf>
    <xf numFmtId="0" fontId="4" fillId="0" borderId="40" xfId="0" applyFont="1" applyBorder="1" applyAlignment="1">
      <alignment horizontal="right" vertical="distributed" textRotation="255"/>
    </xf>
    <xf numFmtId="0" fontId="4" fillId="0" borderId="1" xfId="0" applyFont="1" applyBorder="1" applyAlignment="1">
      <alignment horizontal="right" vertical="distributed" textRotation="255"/>
    </xf>
    <xf numFmtId="0" fontId="4" fillId="0" borderId="35" xfId="0" applyFont="1" applyBorder="1" applyAlignment="1">
      <alignment horizontal="right" vertical="distributed" textRotation="255"/>
    </xf>
    <xf numFmtId="0" fontId="4" fillId="0" borderId="2" xfId="0" applyFont="1" applyBorder="1" applyAlignment="1">
      <alignment horizontal="right" vertical="distributed" textRotation="255"/>
    </xf>
    <xf numFmtId="0" fontId="4" fillId="0" borderId="18" xfId="0" applyFont="1" applyBorder="1" applyAlignment="1">
      <alignment horizontal="right" vertical="distributed" textRotation="255"/>
    </xf>
    <xf numFmtId="0" fontId="4" fillId="0" borderId="18" xfId="0" applyFont="1" applyBorder="1" applyAlignment="1">
      <alignment horizontal="center" vertical="distributed" textRotation="255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distributed" textRotation="255"/>
    </xf>
    <xf numFmtId="0" fontId="11" fillId="0" borderId="23" xfId="0" applyFont="1" applyBorder="1" applyAlignment="1">
      <alignment horizontal="center" vertical="distributed" textRotation="255"/>
    </xf>
    <xf numFmtId="0" fontId="12" fillId="0" borderId="23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2" fontId="6" fillId="0" borderId="5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192" fontId="6" fillId="0" borderId="42" xfId="0" applyNumberFormat="1" applyFont="1" applyFill="1" applyBorder="1" applyAlignment="1">
      <alignment horizontal="right" vertical="center"/>
    </xf>
    <xf numFmtId="192" fontId="6" fillId="0" borderId="43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left" vertical="center"/>
    </xf>
    <xf numFmtId="0" fontId="15" fillId="2" borderId="41" xfId="0" applyFont="1" applyFill="1" applyBorder="1" applyAlignment="1">
      <alignment horizontal="left" vertical="center"/>
    </xf>
    <xf numFmtId="192" fontId="16" fillId="2" borderId="34" xfId="0" applyNumberFormat="1" applyFont="1" applyFill="1" applyBorder="1" applyAlignment="1">
      <alignment horizontal="right" vertical="center"/>
    </xf>
    <xf numFmtId="192" fontId="16" fillId="2" borderId="25" xfId="0" applyNumberFormat="1" applyFont="1" applyFill="1" applyBorder="1" applyAlignment="1">
      <alignment horizontal="right" vertical="center"/>
    </xf>
    <xf numFmtId="192" fontId="3" fillId="0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4" xfId="0" applyNumberFormat="1" applyFont="1" applyFill="1" applyBorder="1" applyAlignment="1">
      <alignment horizontal="right" vertical="center"/>
    </xf>
    <xf numFmtId="192" fontId="4" fillId="0" borderId="2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92" fontId="6" fillId="0" borderId="2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distributed" textRotation="255"/>
    </xf>
    <xf numFmtId="0" fontId="4" fillId="0" borderId="25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4" fillId="0" borderId="35" xfId="0" applyFont="1" applyBorder="1" applyAlignment="1">
      <alignment horizontal="center" vertical="distributed" textRotation="255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4" fillId="0" borderId="2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06" fontId="15" fillId="2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 vertical="top"/>
    </xf>
    <xf numFmtId="0" fontId="4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92" fontId="4" fillId="0" borderId="25" xfId="0" applyNumberFormat="1" applyFont="1" applyFill="1" applyBorder="1" applyAlignment="1">
      <alignment horizontal="right" vertical="center"/>
    </xf>
    <xf numFmtId="192" fontId="4" fillId="0" borderId="45" xfId="0" applyNumberFormat="1" applyFont="1" applyFill="1" applyBorder="1" applyAlignment="1">
      <alignment horizontal="right" vertical="center"/>
    </xf>
    <xf numFmtId="192" fontId="4" fillId="0" borderId="46" xfId="0" applyNumberFormat="1" applyFont="1" applyFill="1" applyBorder="1" applyAlignment="1">
      <alignment horizontal="right" vertical="center"/>
    </xf>
    <xf numFmtId="192" fontId="4" fillId="0" borderId="47" xfId="0" applyNumberFormat="1" applyFont="1" applyFill="1" applyBorder="1" applyAlignment="1">
      <alignment horizontal="right" vertical="center"/>
    </xf>
    <xf numFmtId="192" fontId="4" fillId="0" borderId="34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center"/>
    </xf>
    <xf numFmtId="206" fontId="4" fillId="0" borderId="25" xfId="0" applyNumberFormat="1" applyFont="1" applyFill="1" applyBorder="1" applyAlignment="1">
      <alignment horizontal="right" vertical="center"/>
    </xf>
    <xf numFmtId="194" fontId="4" fillId="0" borderId="25" xfId="0" applyNumberFormat="1" applyFont="1" applyFill="1" applyBorder="1" applyAlignment="1">
      <alignment horizontal="right" vertical="center"/>
    </xf>
    <xf numFmtId="192" fontId="4" fillId="0" borderId="48" xfId="0" applyNumberFormat="1" applyFont="1" applyFill="1" applyBorder="1" applyAlignment="1">
      <alignment horizontal="right" vertical="center"/>
    </xf>
    <xf numFmtId="192" fontId="15" fillId="2" borderId="0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/>
    </xf>
    <xf numFmtId="194" fontId="15" fillId="2" borderId="0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194" fontId="4" fillId="0" borderId="4" xfId="0" applyNumberFormat="1" applyFont="1" applyFill="1" applyBorder="1" applyAlignment="1">
      <alignment horizontal="right" vertical="center"/>
    </xf>
    <xf numFmtId="206" fontId="4" fillId="0" borderId="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92" fontId="6" fillId="0" borderId="4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192" fontId="4" fillId="0" borderId="23" xfId="0" applyNumberFormat="1" applyFont="1" applyBorder="1" applyAlignment="1">
      <alignment horizontal="center" vertical="center"/>
    </xf>
    <xf numFmtId="192" fontId="6" fillId="0" borderId="2" xfId="0" applyNumberFormat="1" applyFont="1" applyFill="1" applyBorder="1" applyAlignment="1">
      <alignment horizontal="right" vertical="center" shrinkToFit="1"/>
    </xf>
    <xf numFmtId="192" fontId="4" fillId="0" borderId="3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92" fontId="6" fillId="0" borderId="1" xfId="0" applyNumberFormat="1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distributed" vertical="top"/>
    </xf>
    <xf numFmtId="192" fontId="4" fillId="0" borderId="3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3" xfId="0" applyFont="1" applyBorder="1" applyAlignment="1">
      <alignment horizontal="distributed"/>
    </xf>
    <xf numFmtId="0" fontId="4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4" fillId="0" borderId="0" xfId="15" applyNumberFormat="1" applyFont="1" applyFill="1" applyBorder="1" applyAlignment="1">
      <alignment horizontal="right" vertical="center"/>
    </xf>
    <xf numFmtId="192" fontId="7" fillId="2" borderId="0" xfId="0" applyNumberFormat="1" applyFont="1" applyFill="1" applyBorder="1" applyAlignment="1">
      <alignment horizontal="right" vertical="center"/>
    </xf>
    <xf numFmtId="2" fontId="15" fillId="2" borderId="0" xfId="15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92" fontId="6" fillId="0" borderId="16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Border="1" applyAlignment="1">
      <alignment horizontal="left" vertical="center"/>
    </xf>
    <xf numFmtId="197" fontId="4" fillId="0" borderId="0" xfId="0" applyNumberFormat="1" applyFont="1" applyAlignment="1">
      <alignment horizontal="left" vertical="center"/>
    </xf>
    <xf numFmtId="192" fontId="6" fillId="0" borderId="1" xfId="0" applyNumberFormat="1" applyFont="1" applyFill="1" applyBorder="1" applyAlignment="1">
      <alignment horizontal="right" vertical="center"/>
    </xf>
    <xf numFmtId="192" fontId="4" fillId="0" borderId="4" xfId="0" applyNumberFormat="1" applyFont="1" applyBorder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92" fontId="4" fillId="0" borderId="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92" fontId="4" fillId="0" borderId="0" xfId="0" applyNumberFormat="1" applyFont="1" applyAlignment="1">
      <alignment horizontal="left" vertical="center"/>
    </xf>
    <xf numFmtId="189" fontId="6" fillId="0" borderId="38" xfId="0" applyNumberFormat="1" applyFont="1" applyFill="1" applyBorder="1" applyAlignment="1">
      <alignment horizontal="right" vertical="center"/>
    </xf>
    <xf numFmtId="189" fontId="6" fillId="0" borderId="50" xfId="0" applyNumberFormat="1" applyFont="1" applyFill="1" applyBorder="1" applyAlignment="1">
      <alignment horizontal="right" vertical="center"/>
    </xf>
    <xf numFmtId="189" fontId="6" fillId="0" borderId="16" xfId="0" applyNumberFormat="1" applyFont="1" applyFill="1" applyBorder="1" applyAlignment="1">
      <alignment horizontal="right" vertical="center"/>
    </xf>
    <xf numFmtId="189" fontId="6" fillId="0" borderId="51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textRotation="255" wrapText="1"/>
    </xf>
    <xf numFmtId="189" fontId="4" fillId="0" borderId="38" xfId="0" applyNumberFormat="1" applyFont="1" applyFill="1" applyBorder="1" applyAlignment="1">
      <alignment horizontal="right" vertical="center"/>
    </xf>
    <xf numFmtId="189" fontId="4" fillId="0" borderId="50" xfId="0" applyNumberFormat="1" applyFont="1" applyFill="1" applyBorder="1" applyAlignment="1">
      <alignment horizontal="right" vertical="center"/>
    </xf>
    <xf numFmtId="189" fontId="4" fillId="0" borderId="2" xfId="0" applyNumberFormat="1" applyFont="1" applyFill="1" applyBorder="1" applyAlignment="1">
      <alignment horizontal="right" vertical="center"/>
    </xf>
    <xf numFmtId="189" fontId="4" fillId="0" borderId="52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189" fontId="6" fillId="0" borderId="53" xfId="0" applyNumberFormat="1" applyFont="1" applyFill="1" applyBorder="1" applyAlignment="1">
      <alignment horizontal="center" vertical="center"/>
    </xf>
    <xf numFmtId="189" fontId="6" fillId="0" borderId="54" xfId="0" applyNumberFormat="1" applyFont="1" applyFill="1" applyBorder="1" applyAlignment="1">
      <alignment horizontal="center" vertical="center"/>
    </xf>
    <xf numFmtId="189" fontId="6" fillId="0" borderId="55" xfId="0" applyNumberFormat="1" applyFont="1" applyFill="1" applyBorder="1" applyAlignment="1">
      <alignment horizontal="center" vertical="center"/>
    </xf>
    <xf numFmtId="189" fontId="6" fillId="0" borderId="56" xfId="0" applyNumberFormat="1" applyFont="1" applyFill="1" applyBorder="1" applyAlignment="1">
      <alignment horizontal="center" vertical="center"/>
    </xf>
    <xf numFmtId="189" fontId="6" fillId="0" borderId="57" xfId="0" applyNumberFormat="1" applyFont="1" applyFill="1" applyBorder="1" applyAlignment="1">
      <alignment horizontal="center" vertical="center"/>
    </xf>
    <xf numFmtId="189" fontId="6" fillId="0" borderId="58" xfId="0" applyNumberFormat="1" applyFont="1" applyFill="1" applyBorder="1" applyAlignment="1">
      <alignment horizontal="center" vertical="center"/>
    </xf>
    <xf numFmtId="189" fontId="6" fillId="0" borderId="59" xfId="0" applyNumberFormat="1" applyFont="1" applyFill="1" applyBorder="1" applyAlignment="1">
      <alignment horizontal="center" vertical="center"/>
    </xf>
    <xf numFmtId="189" fontId="6" fillId="0" borderId="60" xfId="0" applyNumberFormat="1" applyFont="1" applyFill="1" applyBorder="1" applyAlignment="1">
      <alignment horizontal="center" vertical="center"/>
    </xf>
    <xf numFmtId="189" fontId="6" fillId="0" borderId="39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189" fontId="6" fillId="0" borderId="3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top" textRotation="255"/>
    </xf>
    <xf numFmtId="0" fontId="0" fillId="0" borderId="41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top" textRotation="255"/>
    </xf>
    <xf numFmtId="0" fontId="0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top" textRotation="255"/>
    </xf>
    <xf numFmtId="0" fontId="0" fillId="0" borderId="32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9" fontId="4" fillId="0" borderId="62" xfId="0" applyNumberFormat="1" applyFont="1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189" fontId="4" fillId="0" borderId="16" xfId="0" applyNumberFormat="1" applyFont="1" applyFill="1" applyBorder="1" applyAlignment="1">
      <alignment horizontal="right" vertical="center"/>
    </xf>
    <xf numFmtId="189" fontId="4" fillId="0" borderId="51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  <xf numFmtId="189" fontId="4" fillId="0" borderId="64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 textRotation="255"/>
    </xf>
    <xf numFmtId="0" fontId="0" fillId="0" borderId="34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189" fontId="4" fillId="0" borderId="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4" fillId="0" borderId="68" xfId="0" applyFont="1" applyBorder="1" applyAlignment="1">
      <alignment horizontal="center" vertical="top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0" fillId="0" borderId="52" xfId="0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71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0" fontId="4" fillId="0" borderId="72" xfId="0" applyFont="1" applyFill="1" applyBorder="1" applyAlignment="1">
      <alignment horizontal="center" vertical="top" textRotation="255" wrapText="1"/>
    </xf>
    <xf numFmtId="0" fontId="4" fillId="0" borderId="9" xfId="0" applyFont="1" applyFill="1" applyBorder="1" applyAlignment="1">
      <alignment horizontal="center" vertical="top" textRotation="255" wrapText="1"/>
    </xf>
    <xf numFmtId="0" fontId="0" fillId="0" borderId="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74" xfId="0" applyFont="1" applyFill="1" applyBorder="1" applyAlignment="1">
      <alignment horizontal="center" vertical="top" textRotation="255" wrapText="1"/>
    </xf>
    <xf numFmtId="0" fontId="4" fillId="0" borderId="75" xfId="0" applyFont="1" applyFill="1" applyBorder="1" applyAlignment="1">
      <alignment horizontal="center" vertical="top" textRotation="255" wrapText="1"/>
    </xf>
    <xf numFmtId="0" fontId="4" fillId="0" borderId="5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76" xfId="0" applyFont="1" applyFill="1" applyBorder="1" applyAlignment="1">
      <alignment horizontal="center" vertical="top" textRotation="255" wrapText="1"/>
    </xf>
    <xf numFmtId="0" fontId="0" fillId="0" borderId="52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8" fillId="0" borderId="52" xfId="0" applyFont="1" applyBorder="1" applyAlignment="1">
      <alignment horizontal="center" vertical="top" textRotation="255"/>
    </xf>
    <xf numFmtId="0" fontId="8" fillId="0" borderId="51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top" textRotation="255"/>
    </xf>
    <xf numFmtId="0" fontId="4" fillId="0" borderId="56" xfId="0" applyFont="1" applyFill="1" applyBorder="1" applyAlignment="1">
      <alignment horizontal="center" vertical="top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workbookViewId="0" topLeftCell="B1">
      <selection activeCell="B1" sqref="B1"/>
    </sheetView>
  </sheetViews>
  <sheetFormatPr defaultColWidth="9.00390625" defaultRowHeight="19.5" customHeight="1"/>
  <cols>
    <col min="1" max="1" width="4.625" style="28" customWidth="1"/>
    <col min="2" max="16384" width="5.625" style="28" customWidth="1"/>
  </cols>
  <sheetData>
    <row r="6" spans="2:16" ht="19.5" customHeight="1">
      <c r="B6" s="184" t="s">
        <v>0</v>
      </c>
      <c r="C6" s="183"/>
      <c r="D6" s="185" t="s">
        <v>322</v>
      </c>
      <c r="E6" s="186"/>
      <c r="F6" s="186"/>
      <c r="G6" s="186"/>
      <c r="H6" s="186"/>
      <c r="I6" s="186"/>
      <c r="J6" s="186"/>
      <c r="K6" s="186"/>
      <c r="L6" s="186"/>
      <c r="M6" s="186"/>
      <c r="N6" s="27"/>
      <c r="O6" s="27"/>
      <c r="P6" s="27"/>
    </row>
    <row r="7" spans="2:16" ht="19.5" customHeight="1">
      <c r="B7" s="183"/>
      <c r="C7" s="183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7"/>
      <c r="O7" s="27"/>
      <c r="P7" s="27"/>
    </row>
    <row r="8" ht="19.5" customHeight="1">
      <c r="D8" s="29"/>
    </row>
    <row r="9" ht="19.5" customHeight="1">
      <c r="D9" s="29"/>
    </row>
    <row r="11" spans="4:16" ht="19.5" customHeight="1">
      <c r="D11" s="182" t="s">
        <v>27</v>
      </c>
      <c r="E11" s="183"/>
      <c r="F11" s="180" t="s">
        <v>28</v>
      </c>
      <c r="G11" s="181"/>
      <c r="H11" s="181"/>
      <c r="I11" s="181"/>
      <c r="J11" s="27"/>
      <c r="K11" s="27"/>
      <c r="L11" s="27"/>
      <c r="M11" s="27"/>
      <c r="N11" s="27"/>
      <c r="O11" s="27"/>
      <c r="P11" s="27"/>
    </row>
    <row r="12" spans="4:16" ht="19.5" customHeight="1">
      <c r="D12" s="182" t="s">
        <v>29</v>
      </c>
      <c r="E12" s="183"/>
      <c r="F12" s="180" t="s">
        <v>30</v>
      </c>
      <c r="G12" s="181"/>
      <c r="H12" s="181"/>
      <c r="I12" s="181"/>
      <c r="J12" s="27"/>
      <c r="K12" s="27"/>
      <c r="L12" s="27"/>
      <c r="M12" s="27"/>
      <c r="N12" s="27"/>
      <c r="O12" s="27"/>
      <c r="P12" s="27"/>
    </row>
    <row r="13" spans="4:16" ht="19.5" customHeight="1">
      <c r="D13" s="182" t="s">
        <v>31</v>
      </c>
      <c r="E13" s="183"/>
      <c r="F13" s="180" t="s">
        <v>32</v>
      </c>
      <c r="G13" s="181"/>
      <c r="H13" s="181"/>
      <c r="I13" s="181"/>
      <c r="J13" s="181"/>
      <c r="K13" s="27"/>
      <c r="L13" s="27"/>
      <c r="M13" s="27"/>
      <c r="N13" s="27"/>
      <c r="O13" s="27"/>
      <c r="P13" s="27"/>
    </row>
    <row r="14" spans="4:16" ht="19.5" customHeight="1">
      <c r="D14" s="182" t="s">
        <v>33</v>
      </c>
      <c r="E14" s="183"/>
      <c r="F14" s="180" t="s">
        <v>34</v>
      </c>
      <c r="G14" s="181"/>
      <c r="H14" s="181"/>
      <c r="I14" s="181"/>
      <c r="J14" s="27"/>
      <c r="K14" s="27"/>
      <c r="L14" s="27"/>
      <c r="M14" s="27"/>
      <c r="N14" s="27"/>
      <c r="O14" s="27"/>
      <c r="P14" s="27"/>
    </row>
    <row r="15" spans="4:16" ht="19.5" customHeight="1">
      <c r="D15" s="182" t="s">
        <v>35</v>
      </c>
      <c r="E15" s="183"/>
      <c r="F15" s="180" t="s">
        <v>36</v>
      </c>
      <c r="G15" s="181"/>
      <c r="H15" s="181"/>
      <c r="I15" s="181"/>
      <c r="J15" s="27"/>
      <c r="K15" s="27"/>
      <c r="L15" s="27"/>
      <c r="M15" s="27"/>
      <c r="N15" s="27"/>
      <c r="O15" s="27"/>
      <c r="P15" s="27"/>
    </row>
    <row r="16" spans="4:16" ht="19.5" customHeight="1">
      <c r="D16" s="182" t="s">
        <v>37</v>
      </c>
      <c r="E16" s="183"/>
      <c r="F16" s="180" t="s">
        <v>38</v>
      </c>
      <c r="G16" s="181"/>
      <c r="H16" s="181"/>
      <c r="I16" s="181"/>
      <c r="J16" s="181"/>
      <c r="K16" s="27"/>
      <c r="L16" s="27"/>
      <c r="M16" s="27"/>
      <c r="N16" s="27"/>
      <c r="O16" s="27"/>
      <c r="P16" s="27"/>
    </row>
    <row r="17" spans="4:16" ht="19.5" customHeight="1">
      <c r="D17" s="182" t="s">
        <v>39</v>
      </c>
      <c r="E17" s="183"/>
      <c r="F17" s="180" t="s">
        <v>40</v>
      </c>
      <c r="G17" s="181"/>
      <c r="H17" s="181"/>
      <c r="I17" s="181"/>
      <c r="J17" s="181"/>
      <c r="K17" s="27"/>
      <c r="L17" s="27"/>
      <c r="M17" s="27"/>
      <c r="N17" s="27"/>
      <c r="O17" s="27"/>
      <c r="P17" s="27"/>
    </row>
    <row r="18" spans="4:16" ht="19.5" customHeight="1">
      <c r="D18" s="182" t="s">
        <v>41</v>
      </c>
      <c r="E18" s="183"/>
      <c r="F18" s="180" t="s">
        <v>42</v>
      </c>
      <c r="G18" s="181"/>
      <c r="H18" s="181"/>
      <c r="I18" s="181"/>
      <c r="J18" s="27"/>
      <c r="K18" s="27"/>
      <c r="L18" s="27"/>
      <c r="M18" s="27"/>
      <c r="N18" s="27"/>
      <c r="O18" s="27"/>
      <c r="P18" s="27"/>
    </row>
    <row r="19" spans="4:16" ht="19.5" customHeight="1">
      <c r="D19" s="182" t="s">
        <v>43</v>
      </c>
      <c r="E19" s="183"/>
      <c r="F19" s="180" t="s">
        <v>62</v>
      </c>
      <c r="G19" s="181"/>
      <c r="H19" s="181"/>
      <c r="I19" s="181"/>
      <c r="J19" s="27"/>
      <c r="K19" s="27"/>
      <c r="L19" s="27"/>
      <c r="M19" s="27"/>
      <c r="N19" s="27"/>
      <c r="O19" s="27"/>
      <c r="P19" s="27"/>
    </row>
    <row r="20" spans="4:16" ht="19.5" customHeight="1">
      <c r="D20" s="182" t="s">
        <v>44</v>
      </c>
      <c r="E20" s="183"/>
      <c r="F20" s="180" t="s">
        <v>45</v>
      </c>
      <c r="G20" s="181"/>
      <c r="H20" s="181"/>
      <c r="I20" s="181"/>
      <c r="J20" s="181"/>
      <c r="K20" s="181"/>
      <c r="L20" s="181"/>
      <c r="M20" s="27"/>
      <c r="N20" s="27"/>
      <c r="O20" s="27"/>
      <c r="P20" s="27"/>
    </row>
    <row r="21" spans="4:16" ht="19.5" customHeight="1">
      <c r="D21" s="182" t="s">
        <v>46</v>
      </c>
      <c r="E21" s="183"/>
      <c r="F21" s="180" t="s">
        <v>47</v>
      </c>
      <c r="G21" s="181"/>
      <c r="H21" s="181"/>
      <c r="I21" s="181"/>
      <c r="J21" s="181"/>
      <c r="K21" s="181"/>
      <c r="L21" s="27"/>
      <c r="M21" s="27"/>
      <c r="N21" s="27"/>
      <c r="O21" s="27"/>
      <c r="P21" s="27"/>
    </row>
    <row r="22" spans="4:15" ht="19.5" customHeight="1">
      <c r="D22" s="182" t="s">
        <v>48</v>
      </c>
      <c r="E22" s="183"/>
      <c r="F22" s="180" t="s">
        <v>49</v>
      </c>
      <c r="G22" s="181"/>
      <c r="H22" s="181"/>
      <c r="I22" s="181"/>
      <c r="J22" s="181"/>
      <c r="K22" s="181"/>
      <c r="L22" s="27"/>
      <c r="M22" s="27"/>
      <c r="N22" s="27"/>
      <c r="O22" s="27"/>
    </row>
    <row r="23" spans="4:15" ht="19.5" customHeight="1">
      <c r="D23" s="182" t="s">
        <v>50</v>
      </c>
      <c r="E23" s="183"/>
      <c r="F23" s="180" t="s">
        <v>51</v>
      </c>
      <c r="G23" s="181"/>
      <c r="H23" s="181"/>
      <c r="I23" s="181"/>
      <c r="J23" s="27"/>
      <c r="K23" s="27"/>
      <c r="L23" s="27"/>
      <c r="M23" s="27"/>
      <c r="N23" s="27"/>
      <c r="O23" s="27"/>
    </row>
    <row r="24" spans="4:15" ht="19.5" customHeight="1">
      <c r="D24" s="182" t="s">
        <v>52</v>
      </c>
      <c r="E24" s="183"/>
      <c r="F24" s="180" t="s">
        <v>53</v>
      </c>
      <c r="G24" s="181"/>
      <c r="H24" s="181"/>
      <c r="I24" s="181"/>
      <c r="J24" s="181"/>
      <c r="K24" s="181"/>
      <c r="L24" s="181"/>
      <c r="M24" s="181"/>
      <c r="N24" s="27"/>
      <c r="O24" s="27"/>
    </row>
    <row r="25" spans="4:15" ht="19.5" customHeight="1">
      <c r="D25" s="182" t="s">
        <v>54</v>
      </c>
      <c r="E25" s="183"/>
      <c r="F25" s="180" t="s">
        <v>55</v>
      </c>
      <c r="G25" s="181"/>
      <c r="H25" s="181"/>
      <c r="I25" s="181"/>
      <c r="J25" s="181"/>
      <c r="K25" s="181"/>
      <c r="L25" s="181"/>
      <c r="M25" s="27"/>
      <c r="N25" s="27"/>
      <c r="O25" s="27"/>
    </row>
    <row r="26" spans="4:15" ht="19.5" customHeight="1">
      <c r="D26" s="182" t="s">
        <v>56</v>
      </c>
      <c r="E26" s="183"/>
      <c r="F26" s="180" t="s">
        <v>57</v>
      </c>
      <c r="G26" s="181"/>
      <c r="H26" s="181"/>
      <c r="I26" s="181"/>
      <c r="J26" s="27"/>
      <c r="K26" s="27"/>
      <c r="L26" s="27"/>
      <c r="M26" s="27"/>
      <c r="N26" s="27"/>
      <c r="O26" s="27"/>
    </row>
    <row r="27" spans="4:15" ht="19.5" customHeight="1">
      <c r="D27" s="182" t="s">
        <v>58</v>
      </c>
      <c r="E27" s="183"/>
      <c r="F27" s="180" t="s">
        <v>59</v>
      </c>
      <c r="G27" s="181"/>
      <c r="H27" s="181"/>
      <c r="I27" s="181"/>
      <c r="J27" s="27"/>
      <c r="K27" s="27"/>
      <c r="L27" s="27"/>
      <c r="M27" s="27"/>
      <c r="N27" s="27"/>
      <c r="O27" s="27"/>
    </row>
    <row r="28" spans="4:15" ht="19.5" customHeight="1">
      <c r="D28" s="182" t="s">
        <v>60</v>
      </c>
      <c r="E28" s="183"/>
      <c r="F28" s="180" t="s">
        <v>25</v>
      </c>
      <c r="G28" s="181"/>
      <c r="H28" s="181"/>
      <c r="I28" s="181"/>
      <c r="J28" s="181"/>
      <c r="K28" s="27"/>
      <c r="L28" s="27"/>
      <c r="M28" s="27"/>
      <c r="N28" s="27"/>
      <c r="O28" s="27"/>
    </row>
    <row r="29" spans="4:15" ht="19.5" customHeight="1">
      <c r="D29" s="182" t="s">
        <v>61</v>
      </c>
      <c r="E29" s="183"/>
      <c r="F29" s="180" t="s">
        <v>26</v>
      </c>
      <c r="G29" s="181"/>
      <c r="H29" s="181"/>
      <c r="I29" s="181"/>
      <c r="J29" s="181"/>
      <c r="K29" s="181"/>
      <c r="L29" s="181"/>
      <c r="M29" s="181"/>
      <c r="N29" s="181"/>
      <c r="O29" s="27"/>
    </row>
    <row r="30" spans="4:7" ht="19.5" customHeight="1">
      <c r="D30" s="29"/>
      <c r="G30" s="1"/>
    </row>
    <row r="31" spans="4:7" ht="19.5" customHeight="1">
      <c r="D31" s="29"/>
      <c r="G31" s="1"/>
    </row>
    <row r="32" spans="4:7" ht="19.5" customHeight="1">
      <c r="D32" s="29"/>
      <c r="G32" s="1"/>
    </row>
    <row r="33" spans="4:7" ht="19.5" customHeight="1">
      <c r="D33" s="29"/>
      <c r="G33" s="1"/>
    </row>
    <row r="34" spans="4:7" ht="19.5" customHeight="1">
      <c r="D34" s="29"/>
      <c r="G34" s="1"/>
    </row>
    <row r="35" ht="19.5" customHeight="1">
      <c r="D35" s="29"/>
    </row>
  </sheetData>
  <mergeCells count="40">
    <mergeCell ref="D22:E22"/>
    <mergeCell ref="D23:E23"/>
    <mergeCell ref="D25:E25"/>
    <mergeCell ref="D27:E27"/>
    <mergeCell ref="D24:E24"/>
    <mergeCell ref="F26:I26"/>
    <mergeCell ref="F27:I27"/>
    <mergeCell ref="F23:I23"/>
    <mergeCell ref="F28:J28"/>
    <mergeCell ref="F16:J16"/>
    <mergeCell ref="F24:M24"/>
    <mergeCell ref="F25:L25"/>
    <mergeCell ref="F19:I19"/>
    <mergeCell ref="F20:L20"/>
    <mergeCell ref="F21:K21"/>
    <mergeCell ref="F22:K22"/>
    <mergeCell ref="D11:E11"/>
    <mergeCell ref="D15:E15"/>
    <mergeCell ref="D12:E12"/>
    <mergeCell ref="D13:E13"/>
    <mergeCell ref="F14:I14"/>
    <mergeCell ref="D26:E26"/>
    <mergeCell ref="D28:E28"/>
    <mergeCell ref="D29:E29"/>
    <mergeCell ref="D17:E17"/>
    <mergeCell ref="D16:E16"/>
    <mergeCell ref="D20:E20"/>
    <mergeCell ref="F29:N29"/>
    <mergeCell ref="F17:J17"/>
    <mergeCell ref="F18:I18"/>
    <mergeCell ref="F15:I15"/>
    <mergeCell ref="D21:E21"/>
    <mergeCell ref="B6:C7"/>
    <mergeCell ref="F11:I11"/>
    <mergeCell ref="D18:E18"/>
    <mergeCell ref="D19:E19"/>
    <mergeCell ref="D14:E14"/>
    <mergeCell ref="F12:I12"/>
    <mergeCell ref="D6:M7"/>
    <mergeCell ref="F13:J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="75" zoomScaleNormal="75" workbookViewId="0" topLeftCell="A1">
      <selection activeCell="A1" sqref="A1:Q1"/>
    </sheetView>
  </sheetViews>
  <sheetFormatPr defaultColWidth="9.00390625" defaultRowHeight="24.75" customHeight="1"/>
  <cols>
    <col min="1" max="3" width="7.375" style="2" customWidth="1"/>
    <col min="4" max="4" width="5.75390625" style="2" customWidth="1"/>
    <col min="5" max="5" width="8.875" style="2" customWidth="1"/>
    <col min="6" max="6" width="7.50390625" style="2" customWidth="1"/>
    <col min="7" max="16384" width="7.375" style="2" customWidth="1"/>
  </cols>
  <sheetData>
    <row r="1" spans="1:19" ht="24.75" customHeight="1">
      <c r="A1" s="463" t="s">
        <v>63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25"/>
      <c r="S1" s="25"/>
    </row>
    <row r="2" spans="1:17" ht="24.75" customHeight="1" thickBot="1">
      <c r="A2" s="146" t="s">
        <v>64</v>
      </c>
      <c r="B2" s="146"/>
      <c r="C2" s="146"/>
      <c r="D2" s="146"/>
      <c r="N2" s="305" t="s">
        <v>452</v>
      </c>
      <c r="O2" s="305"/>
      <c r="P2" s="305"/>
      <c r="Q2" s="305"/>
    </row>
    <row r="3" spans="1:17" ht="24.75" customHeight="1">
      <c r="A3" s="502" t="s">
        <v>65</v>
      </c>
      <c r="B3" s="502"/>
      <c r="C3" s="502"/>
      <c r="D3" s="503"/>
      <c r="E3" s="429" t="s">
        <v>66</v>
      </c>
      <c r="F3" s="430"/>
      <c r="G3" s="498" t="s">
        <v>67</v>
      </c>
      <c r="H3" s="460" t="s">
        <v>68</v>
      </c>
      <c r="I3" s="460"/>
      <c r="J3" s="460"/>
      <c r="K3" s="460"/>
      <c r="L3" s="460"/>
      <c r="M3" s="524"/>
      <c r="N3" s="508" t="s">
        <v>69</v>
      </c>
      <c r="O3" s="509"/>
      <c r="P3" s="509"/>
      <c r="Q3" s="509"/>
    </row>
    <row r="4" spans="1:17" ht="24.75" customHeight="1" thickBot="1">
      <c r="A4" s="504"/>
      <c r="B4" s="504"/>
      <c r="C4" s="504"/>
      <c r="D4" s="505"/>
      <c r="E4" s="431"/>
      <c r="F4" s="432"/>
      <c r="G4" s="499"/>
      <c r="H4" s="525"/>
      <c r="I4" s="525"/>
      <c r="J4" s="525"/>
      <c r="K4" s="525"/>
      <c r="L4" s="525"/>
      <c r="M4" s="526"/>
      <c r="N4" s="510"/>
      <c r="O4" s="511"/>
      <c r="P4" s="511"/>
      <c r="Q4" s="511"/>
    </row>
    <row r="5" spans="1:17" ht="24.75" customHeight="1">
      <c r="A5" s="504"/>
      <c r="B5" s="504"/>
      <c r="C5" s="504"/>
      <c r="D5" s="505"/>
      <c r="E5" s="431"/>
      <c r="F5" s="432"/>
      <c r="G5" s="500"/>
      <c r="H5" s="58"/>
      <c r="I5" s="59"/>
      <c r="J5" s="59"/>
      <c r="K5" s="59"/>
      <c r="L5" s="59"/>
      <c r="M5" s="60"/>
      <c r="N5" s="61"/>
      <c r="O5" s="62"/>
      <c r="P5" s="497" t="s">
        <v>70</v>
      </c>
      <c r="Q5" s="497"/>
    </row>
    <row r="6" spans="1:17" ht="12.75" customHeight="1">
      <c r="A6" s="504"/>
      <c r="B6" s="504"/>
      <c r="C6" s="504"/>
      <c r="D6" s="505"/>
      <c r="E6" s="431"/>
      <c r="F6" s="432"/>
      <c r="G6" s="500"/>
      <c r="H6" s="63"/>
      <c r="I6" s="64"/>
      <c r="J6" s="64"/>
      <c r="K6" s="64"/>
      <c r="L6" s="64"/>
      <c r="M6" s="65"/>
      <c r="N6" s="61"/>
      <c r="O6" s="62"/>
      <c r="P6" s="66"/>
      <c r="Q6" s="67"/>
    </row>
    <row r="7" spans="1:17" ht="24.75" customHeight="1">
      <c r="A7" s="504"/>
      <c r="B7" s="504"/>
      <c r="C7" s="504"/>
      <c r="D7" s="505"/>
      <c r="E7" s="431"/>
      <c r="F7" s="432"/>
      <c r="G7" s="500"/>
      <c r="H7" s="527" t="s">
        <v>3</v>
      </c>
      <c r="I7" s="512" t="s">
        <v>4</v>
      </c>
      <c r="J7" s="512" t="s">
        <v>5</v>
      </c>
      <c r="K7" s="512" t="s">
        <v>6</v>
      </c>
      <c r="L7" s="512" t="s">
        <v>7</v>
      </c>
      <c r="M7" s="514" t="s">
        <v>8</v>
      </c>
      <c r="N7" s="516" t="s">
        <v>71</v>
      </c>
      <c r="O7" s="521" t="s">
        <v>72</v>
      </c>
      <c r="P7" s="522" t="s">
        <v>9</v>
      </c>
      <c r="Q7" s="523" t="s">
        <v>10</v>
      </c>
    </row>
    <row r="8" spans="1:17" ht="24.75" customHeight="1">
      <c r="A8" s="504"/>
      <c r="B8" s="504"/>
      <c r="C8" s="504"/>
      <c r="D8" s="505"/>
      <c r="E8" s="431"/>
      <c r="F8" s="432"/>
      <c r="G8" s="500"/>
      <c r="H8" s="527"/>
      <c r="I8" s="512"/>
      <c r="J8" s="512"/>
      <c r="K8" s="512"/>
      <c r="L8" s="512"/>
      <c r="M8" s="514"/>
      <c r="N8" s="516"/>
      <c r="O8" s="521"/>
      <c r="P8" s="522"/>
      <c r="Q8" s="523"/>
    </row>
    <row r="9" spans="1:17" ht="24.75" customHeight="1">
      <c r="A9" s="504"/>
      <c r="B9" s="504"/>
      <c r="C9" s="504"/>
      <c r="D9" s="505"/>
      <c r="E9" s="431"/>
      <c r="F9" s="432"/>
      <c r="G9" s="500"/>
      <c r="H9" s="527"/>
      <c r="I9" s="512"/>
      <c r="J9" s="512"/>
      <c r="K9" s="512"/>
      <c r="L9" s="512"/>
      <c r="M9" s="514"/>
      <c r="N9" s="516"/>
      <c r="O9" s="521"/>
      <c r="P9" s="522"/>
      <c r="Q9" s="523"/>
    </row>
    <row r="10" spans="1:17" ht="32.25" customHeight="1" thickBot="1">
      <c r="A10" s="506"/>
      <c r="B10" s="506"/>
      <c r="C10" s="506"/>
      <c r="D10" s="507"/>
      <c r="E10" s="433"/>
      <c r="F10" s="434"/>
      <c r="G10" s="501"/>
      <c r="H10" s="528"/>
      <c r="I10" s="513"/>
      <c r="J10" s="513"/>
      <c r="K10" s="513"/>
      <c r="L10" s="513"/>
      <c r="M10" s="515"/>
      <c r="N10" s="516"/>
      <c r="O10" s="521"/>
      <c r="P10" s="522"/>
      <c r="Q10" s="523"/>
    </row>
    <row r="11" spans="1:17" ht="24.75" customHeight="1">
      <c r="A11" s="304" t="s">
        <v>73</v>
      </c>
      <c r="B11" s="304"/>
      <c r="C11" s="304"/>
      <c r="D11" s="271"/>
      <c r="E11" s="435">
        <f>SUM(E13:E16)</f>
        <v>30878</v>
      </c>
      <c r="F11" s="436"/>
      <c r="G11" s="478">
        <f>SUM(H11:M12)</f>
        <v>5274</v>
      </c>
      <c r="H11" s="483">
        <f aca="true" t="shared" si="0" ref="H11:M11">SUM(H13:H16)</f>
        <v>988</v>
      </c>
      <c r="I11" s="483">
        <f t="shared" si="0"/>
        <v>1738</v>
      </c>
      <c r="J11" s="483">
        <f t="shared" si="0"/>
        <v>790</v>
      </c>
      <c r="K11" s="483">
        <f t="shared" si="0"/>
        <v>642</v>
      </c>
      <c r="L11" s="483">
        <f t="shared" si="0"/>
        <v>609</v>
      </c>
      <c r="M11" s="436">
        <f t="shared" si="0"/>
        <v>507</v>
      </c>
      <c r="N11" s="516"/>
      <c r="O11" s="521"/>
      <c r="P11" s="522"/>
      <c r="Q11" s="523"/>
    </row>
    <row r="12" spans="1:17" ht="24.75" customHeight="1">
      <c r="A12" s="286"/>
      <c r="B12" s="286"/>
      <c r="C12" s="286"/>
      <c r="D12" s="472"/>
      <c r="E12" s="437"/>
      <c r="F12" s="438"/>
      <c r="G12" s="479"/>
      <c r="H12" s="484"/>
      <c r="I12" s="484"/>
      <c r="J12" s="484"/>
      <c r="K12" s="484"/>
      <c r="L12" s="484"/>
      <c r="M12" s="529"/>
      <c r="N12" s="516"/>
      <c r="O12" s="521"/>
      <c r="P12" s="522"/>
      <c r="Q12" s="523"/>
    </row>
    <row r="13" spans="1:17" ht="24.75" customHeight="1">
      <c r="A13" s="439" t="s">
        <v>74</v>
      </c>
      <c r="B13" s="227" t="s">
        <v>75</v>
      </c>
      <c r="C13" s="494"/>
      <c r="D13" s="495"/>
      <c r="E13" s="437">
        <v>16346</v>
      </c>
      <c r="F13" s="438"/>
      <c r="G13" s="473">
        <f>SUM(H13:M14)</f>
        <v>901</v>
      </c>
      <c r="H13" s="454">
        <v>177</v>
      </c>
      <c r="I13" s="454">
        <v>307</v>
      </c>
      <c r="J13" s="454">
        <v>145</v>
      </c>
      <c r="K13" s="454">
        <v>122</v>
      </c>
      <c r="L13" s="454">
        <v>80</v>
      </c>
      <c r="M13" s="438">
        <v>70</v>
      </c>
      <c r="N13" s="516"/>
      <c r="O13" s="521"/>
      <c r="P13" s="522"/>
      <c r="Q13" s="523"/>
    </row>
    <row r="14" spans="1:17" ht="24.75" customHeight="1">
      <c r="A14" s="440"/>
      <c r="B14" s="491" t="s">
        <v>76</v>
      </c>
      <c r="C14" s="492"/>
      <c r="D14" s="493"/>
      <c r="E14" s="437"/>
      <c r="F14" s="438"/>
      <c r="G14" s="477"/>
      <c r="H14" s="340"/>
      <c r="I14" s="340"/>
      <c r="J14" s="340"/>
      <c r="K14" s="340"/>
      <c r="L14" s="340"/>
      <c r="M14" s="496"/>
      <c r="N14" s="516"/>
      <c r="O14" s="521"/>
      <c r="P14" s="522"/>
      <c r="Q14" s="523"/>
    </row>
    <row r="15" spans="1:17" ht="24.75" customHeight="1">
      <c r="A15" s="440"/>
      <c r="B15" s="485" t="s">
        <v>77</v>
      </c>
      <c r="C15" s="486"/>
      <c r="D15" s="487"/>
      <c r="E15" s="437">
        <v>14532</v>
      </c>
      <c r="F15" s="438"/>
      <c r="G15" s="473">
        <f>SUM(H15:M16)</f>
        <v>4373</v>
      </c>
      <c r="H15" s="454">
        <v>811</v>
      </c>
      <c r="I15" s="454">
        <v>1431</v>
      </c>
      <c r="J15" s="454">
        <v>645</v>
      </c>
      <c r="K15" s="454">
        <v>520</v>
      </c>
      <c r="L15" s="454">
        <v>529</v>
      </c>
      <c r="M15" s="438">
        <v>437</v>
      </c>
      <c r="N15" s="516"/>
      <c r="O15" s="521"/>
      <c r="P15" s="522"/>
      <c r="Q15" s="523"/>
    </row>
    <row r="16" spans="1:17" ht="24.75" customHeight="1">
      <c r="A16" s="441"/>
      <c r="B16" s="488"/>
      <c r="C16" s="489"/>
      <c r="D16" s="490"/>
      <c r="E16" s="437"/>
      <c r="F16" s="438"/>
      <c r="G16" s="477"/>
      <c r="H16" s="454"/>
      <c r="I16" s="454"/>
      <c r="J16" s="454"/>
      <c r="K16" s="454"/>
      <c r="L16" s="454"/>
      <c r="M16" s="438"/>
      <c r="N16" s="516"/>
      <c r="O16" s="521"/>
      <c r="P16" s="522"/>
      <c r="Q16" s="523"/>
    </row>
    <row r="17" spans="1:17" ht="24.75" customHeight="1">
      <c r="A17" s="299" t="s">
        <v>78</v>
      </c>
      <c r="B17" s="299"/>
      <c r="C17" s="299"/>
      <c r="D17" s="300"/>
      <c r="E17" s="437">
        <v>154</v>
      </c>
      <c r="F17" s="438"/>
      <c r="G17" s="473">
        <f>SUM(H17:M18)</f>
        <v>154</v>
      </c>
      <c r="H17" s="454">
        <v>10</v>
      </c>
      <c r="I17" s="454">
        <v>46</v>
      </c>
      <c r="J17" s="454">
        <v>47</v>
      </c>
      <c r="K17" s="454">
        <v>18</v>
      </c>
      <c r="L17" s="454">
        <v>23</v>
      </c>
      <c r="M17" s="438">
        <v>10</v>
      </c>
      <c r="N17" s="516"/>
      <c r="O17" s="521"/>
      <c r="P17" s="522"/>
      <c r="Q17" s="523"/>
    </row>
    <row r="18" spans="1:17" ht="24.75" customHeight="1" thickBot="1">
      <c r="A18" s="286"/>
      <c r="B18" s="286"/>
      <c r="C18" s="286"/>
      <c r="D18" s="472"/>
      <c r="E18" s="475"/>
      <c r="F18" s="476"/>
      <c r="G18" s="474"/>
      <c r="H18" s="455"/>
      <c r="I18" s="455"/>
      <c r="J18" s="455"/>
      <c r="K18" s="455"/>
      <c r="L18" s="455"/>
      <c r="M18" s="471"/>
      <c r="N18" s="516"/>
      <c r="O18" s="521"/>
      <c r="P18" s="522"/>
      <c r="Q18" s="523"/>
    </row>
    <row r="19" spans="1:17" ht="24.75" customHeight="1">
      <c r="A19" s="304" t="s">
        <v>11</v>
      </c>
      <c r="B19" s="304"/>
      <c r="C19" s="304"/>
      <c r="D19" s="456"/>
      <c r="E19" s="425">
        <f>SUM(E11,E17)</f>
        <v>31032</v>
      </c>
      <c r="F19" s="426"/>
      <c r="G19" s="452">
        <f aca="true" t="shared" si="1" ref="G19:M19">SUM(G11,G17)</f>
        <v>5428</v>
      </c>
      <c r="H19" s="452">
        <f t="shared" si="1"/>
        <v>998</v>
      </c>
      <c r="I19" s="452">
        <f t="shared" si="1"/>
        <v>1784</v>
      </c>
      <c r="J19" s="452">
        <f t="shared" si="1"/>
        <v>837</v>
      </c>
      <c r="K19" s="452">
        <f t="shared" si="1"/>
        <v>660</v>
      </c>
      <c r="L19" s="452">
        <f t="shared" si="1"/>
        <v>632</v>
      </c>
      <c r="M19" s="450">
        <f t="shared" si="1"/>
        <v>517</v>
      </c>
      <c r="N19" s="444">
        <v>1004</v>
      </c>
      <c r="O19" s="446">
        <f>SUM(P19:Q20)</f>
        <v>4424</v>
      </c>
      <c r="P19" s="448">
        <v>3370</v>
      </c>
      <c r="Q19" s="442">
        <v>1054</v>
      </c>
    </row>
    <row r="20" spans="1:17" ht="24.75" customHeight="1" thickBot="1">
      <c r="A20" s="457"/>
      <c r="B20" s="457"/>
      <c r="C20" s="457"/>
      <c r="D20" s="458"/>
      <c r="E20" s="427"/>
      <c r="F20" s="428"/>
      <c r="G20" s="453"/>
      <c r="H20" s="453"/>
      <c r="I20" s="453"/>
      <c r="J20" s="453"/>
      <c r="K20" s="453"/>
      <c r="L20" s="453"/>
      <c r="M20" s="451"/>
      <c r="N20" s="445"/>
      <c r="O20" s="447"/>
      <c r="P20" s="449"/>
      <c r="Q20" s="443"/>
    </row>
    <row r="21" spans="1:17" ht="24.75" customHeight="1">
      <c r="A21" s="26" t="s">
        <v>580</v>
      </c>
      <c r="B21" s="26"/>
      <c r="C21" s="26"/>
      <c r="D21" s="26"/>
      <c r="E21" s="119"/>
      <c r="F21" s="119"/>
      <c r="G21" s="122"/>
      <c r="H21" s="122"/>
      <c r="I21" s="122"/>
      <c r="J21" s="122"/>
      <c r="K21" s="122"/>
      <c r="L21" s="122"/>
      <c r="M21" s="122"/>
      <c r="N21" s="121"/>
      <c r="O21" s="231" t="s">
        <v>574</v>
      </c>
      <c r="P21" s="231"/>
      <c r="Q21" s="231"/>
    </row>
    <row r="22" spans="1:17" ht="24.75" customHeight="1">
      <c r="A22" s="118"/>
      <c r="B22" s="118"/>
      <c r="C22" s="118"/>
      <c r="D22" s="118"/>
      <c r="E22" s="119"/>
      <c r="F22" s="119"/>
      <c r="G22" s="120"/>
      <c r="H22" s="120"/>
      <c r="I22" s="120"/>
      <c r="J22" s="120"/>
      <c r="K22" s="120"/>
      <c r="L22" s="120"/>
      <c r="M22" s="530" t="s">
        <v>330</v>
      </c>
      <c r="N22" s="530"/>
      <c r="O22" s="530"/>
      <c r="P22" s="530"/>
      <c r="Q22" s="530"/>
    </row>
    <row r="23" spans="1:13" ht="24.75" customHeight="1">
      <c r="A23" s="482" t="s">
        <v>523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</row>
    <row r="24" spans="1:12" ht="24.75" customHeight="1">
      <c r="A24" s="482" t="s">
        <v>524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26"/>
    </row>
    <row r="25" spans="1:17" ht="24.75" customHeight="1">
      <c r="A25" s="482" t="s">
        <v>525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26"/>
      <c r="M25" s="30"/>
      <c r="N25" s="30"/>
      <c r="O25" s="30"/>
      <c r="P25" s="30"/>
      <c r="Q25" s="30"/>
    </row>
    <row r="26" spans="1:17" ht="24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30"/>
      <c r="N26" s="30"/>
      <c r="O26" s="30"/>
      <c r="P26" s="30"/>
      <c r="Q26" s="30"/>
    </row>
    <row r="28" spans="1:17" ht="24.75" customHeight="1">
      <c r="A28" s="462" t="s">
        <v>403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3"/>
      <c r="O28" s="463"/>
      <c r="P28" s="463"/>
      <c r="Q28" s="463"/>
    </row>
    <row r="29" spans="1:17" ht="24.75" customHeight="1" thickBot="1">
      <c r="A29" s="146" t="s">
        <v>404</v>
      </c>
      <c r="B29" s="146"/>
      <c r="C29" s="146"/>
      <c r="D29" s="146"/>
      <c r="E29" s="24"/>
      <c r="F29" s="24"/>
      <c r="G29" s="24"/>
      <c r="H29" s="24"/>
      <c r="I29" s="24"/>
      <c r="J29" s="24"/>
      <c r="K29" s="24"/>
      <c r="L29" s="24"/>
      <c r="M29" s="231" t="s">
        <v>453</v>
      </c>
      <c r="N29" s="532"/>
      <c r="O29" s="532"/>
      <c r="P29" s="532"/>
      <c r="Q29" s="532"/>
    </row>
    <row r="30" spans="1:17" ht="24.75" customHeight="1">
      <c r="A30" s="535" t="s">
        <v>80</v>
      </c>
      <c r="B30" s="460" t="s">
        <v>81</v>
      </c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8"/>
      <c r="N30" s="537"/>
      <c r="O30" s="460" t="s">
        <v>82</v>
      </c>
      <c r="P30" s="517"/>
      <c r="Q30" s="517"/>
    </row>
    <row r="31" spans="1:17" ht="24.75" customHeight="1">
      <c r="A31" s="536"/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20"/>
      <c r="N31" s="538"/>
      <c r="O31" s="519"/>
      <c r="P31" s="519"/>
      <c r="Q31" s="519"/>
    </row>
    <row r="32" spans="1:17" ht="24.75" customHeight="1">
      <c r="A32" s="533" t="s">
        <v>83</v>
      </c>
      <c r="B32" s="464" t="s">
        <v>12</v>
      </c>
      <c r="C32" s="466" t="s">
        <v>13</v>
      </c>
      <c r="D32" s="466" t="s">
        <v>14</v>
      </c>
      <c r="E32" s="468" t="s">
        <v>15</v>
      </c>
      <c r="F32" s="466" t="s">
        <v>16</v>
      </c>
      <c r="G32" s="466" t="s">
        <v>17</v>
      </c>
      <c r="H32" s="466" t="s">
        <v>18</v>
      </c>
      <c r="I32" s="466" t="s">
        <v>405</v>
      </c>
      <c r="J32" s="466" t="s">
        <v>19</v>
      </c>
      <c r="K32" s="466" t="s">
        <v>581</v>
      </c>
      <c r="L32" s="466" t="s">
        <v>20</v>
      </c>
      <c r="M32" s="480" t="s">
        <v>21</v>
      </c>
      <c r="N32" s="539" t="s">
        <v>84</v>
      </c>
      <c r="O32" s="464" t="s">
        <v>22</v>
      </c>
      <c r="P32" s="466" t="s">
        <v>23</v>
      </c>
      <c r="Q32" s="480" t="s">
        <v>24</v>
      </c>
    </row>
    <row r="33" spans="1:17" ht="24.75" customHeight="1">
      <c r="A33" s="533"/>
      <c r="B33" s="464"/>
      <c r="C33" s="466"/>
      <c r="D33" s="466"/>
      <c r="E33" s="469"/>
      <c r="F33" s="466"/>
      <c r="G33" s="466"/>
      <c r="H33" s="466"/>
      <c r="I33" s="466"/>
      <c r="J33" s="466"/>
      <c r="K33" s="466"/>
      <c r="L33" s="466"/>
      <c r="M33" s="480"/>
      <c r="N33" s="539"/>
      <c r="O33" s="464"/>
      <c r="P33" s="466"/>
      <c r="Q33" s="480"/>
    </row>
    <row r="34" spans="1:17" ht="24.75" customHeight="1">
      <c r="A34" s="533"/>
      <c r="B34" s="464"/>
      <c r="C34" s="466"/>
      <c r="D34" s="466"/>
      <c r="E34" s="469"/>
      <c r="F34" s="466"/>
      <c r="G34" s="466"/>
      <c r="H34" s="466"/>
      <c r="I34" s="466"/>
      <c r="J34" s="466"/>
      <c r="K34" s="466"/>
      <c r="L34" s="466"/>
      <c r="M34" s="480"/>
      <c r="N34" s="539"/>
      <c r="O34" s="464"/>
      <c r="P34" s="466"/>
      <c r="Q34" s="480"/>
    </row>
    <row r="35" spans="1:17" ht="24.75" customHeight="1">
      <c r="A35" s="533"/>
      <c r="B35" s="464"/>
      <c r="C35" s="466"/>
      <c r="D35" s="466"/>
      <c r="E35" s="469"/>
      <c r="F35" s="466"/>
      <c r="G35" s="466"/>
      <c r="H35" s="466"/>
      <c r="I35" s="466"/>
      <c r="J35" s="466"/>
      <c r="K35" s="466"/>
      <c r="L35" s="466"/>
      <c r="M35" s="480"/>
      <c r="N35" s="539"/>
      <c r="O35" s="464"/>
      <c r="P35" s="466"/>
      <c r="Q35" s="480"/>
    </row>
    <row r="36" spans="1:17" ht="24.75" customHeight="1">
      <c r="A36" s="533"/>
      <c r="B36" s="464"/>
      <c r="C36" s="466"/>
      <c r="D36" s="466"/>
      <c r="E36" s="469"/>
      <c r="F36" s="466"/>
      <c r="G36" s="466"/>
      <c r="H36" s="466"/>
      <c r="I36" s="466"/>
      <c r="J36" s="466"/>
      <c r="K36" s="466"/>
      <c r="L36" s="466"/>
      <c r="M36" s="480"/>
      <c r="N36" s="539"/>
      <c r="O36" s="464"/>
      <c r="P36" s="466"/>
      <c r="Q36" s="480"/>
    </row>
    <row r="37" spans="1:17" ht="24.75" customHeight="1">
      <c r="A37" s="533"/>
      <c r="B37" s="464"/>
      <c r="C37" s="466"/>
      <c r="D37" s="466"/>
      <c r="E37" s="469"/>
      <c r="F37" s="466"/>
      <c r="G37" s="466"/>
      <c r="H37" s="466"/>
      <c r="I37" s="466"/>
      <c r="J37" s="466"/>
      <c r="K37" s="466"/>
      <c r="L37" s="466"/>
      <c r="M37" s="480"/>
      <c r="N37" s="539"/>
      <c r="O37" s="464"/>
      <c r="P37" s="466"/>
      <c r="Q37" s="480"/>
    </row>
    <row r="38" spans="1:17" ht="24.75" customHeight="1">
      <c r="A38" s="533"/>
      <c r="B38" s="464"/>
      <c r="C38" s="466"/>
      <c r="D38" s="466"/>
      <c r="E38" s="469"/>
      <c r="F38" s="466"/>
      <c r="G38" s="466"/>
      <c r="H38" s="466"/>
      <c r="I38" s="466"/>
      <c r="J38" s="466"/>
      <c r="K38" s="466"/>
      <c r="L38" s="466"/>
      <c r="M38" s="480"/>
      <c r="N38" s="539"/>
      <c r="O38" s="464"/>
      <c r="P38" s="466"/>
      <c r="Q38" s="480"/>
    </row>
    <row r="39" spans="1:17" ht="24.75" customHeight="1">
      <c r="A39" s="533"/>
      <c r="B39" s="464"/>
      <c r="C39" s="466"/>
      <c r="D39" s="466"/>
      <c r="E39" s="469"/>
      <c r="F39" s="466"/>
      <c r="G39" s="466"/>
      <c r="H39" s="466"/>
      <c r="I39" s="466"/>
      <c r="J39" s="466"/>
      <c r="K39" s="466"/>
      <c r="L39" s="466"/>
      <c r="M39" s="480"/>
      <c r="N39" s="539"/>
      <c r="O39" s="464"/>
      <c r="P39" s="466"/>
      <c r="Q39" s="480"/>
    </row>
    <row r="40" spans="1:17" ht="24.75" customHeight="1">
      <c r="A40" s="533"/>
      <c r="B40" s="464"/>
      <c r="C40" s="466"/>
      <c r="D40" s="466"/>
      <c r="E40" s="469"/>
      <c r="F40" s="466"/>
      <c r="G40" s="466"/>
      <c r="H40" s="466"/>
      <c r="I40" s="466"/>
      <c r="J40" s="466"/>
      <c r="K40" s="466"/>
      <c r="L40" s="466"/>
      <c r="M40" s="480"/>
      <c r="N40" s="539"/>
      <c r="O40" s="464"/>
      <c r="P40" s="466"/>
      <c r="Q40" s="480"/>
    </row>
    <row r="41" spans="1:17" ht="24.75" customHeight="1" thickBot="1">
      <c r="A41" s="534"/>
      <c r="B41" s="465"/>
      <c r="C41" s="467"/>
      <c r="D41" s="467"/>
      <c r="E41" s="470"/>
      <c r="F41" s="467"/>
      <c r="G41" s="467"/>
      <c r="H41" s="467"/>
      <c r="I41" s="467"/>
      <c r="J41" s="467"/>
      <c r="K41" s="467"/>
      <c r="L41" s="467"/>
      <c r="M41" s="481"/>
      <c r="N41" s="540"/>
      <c r="O41" s="465"/>
      <c r="P41" s="467"/>
      <c r="Q41" s="481"/>
    </row>
    <row r="42" spans="1:17" s="14" customFormat="1" ht="24.75" customHeight="1">
      <c r="A42" s="459">
        <f>SUM(B42:Q43)</f>
        <v>514</v>
      </c>
      <c r="B42" s="460">
        <v>44</v>
      </c>
      <c r="C42" s="460">
        <v>3</v>
      </c>
      <c r="D42" s="460">
        <v>84</v>
      </c>
      <c r="E42" s="460">
        <v>53</v>
      </c>
      <c r="F42" s="460">
        <v>182</v>
      </c>
      <c r="G42" s="460">
        <v>16</v>
      </c>
      <c r="H42" s="460">
        <v>12</v>
      </c>
      <c r="I42" s="460">
        <v>8</v>
      </c>
      <c r="J42" s="460">
        <v>19</v>
      </c>
      <c r="K42" s="460">
        <v>8</v>
      </c>
      <c r="L42" s="460">
        <v>7</v>
      </c>
      <c r="M42" s="460">
        <v>8</v>
      </c>
      <c r="N42" s="460">
        <v>36</v>
      </c>
      <c r="O42" s="460">
        <v>7</v>
      </c>
      <c r="P42" s="460">
        <v>5</v>
      </c>
      <c r="Q42" s="460">
        <v>22</v>
      </c>
    </row>
    <row r="43" spans="1:17" s="14" customFormat="1" ht="24.75" customHeight="1" thickBot="1">
      <c r="A43" s="291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</row>
    <row r="44" spans="1:17" ht="24.75" customHeight="1">
      <c r="A44" s="193" t="s">
        <v>522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2"/>
      <c r="L44" s="12"/>
      <c r="M44" s="12"/>
      <c r="N44" s="81"/>
      <c r="O44" s="178" t="s">
        <v>574</v>
      </c>
      <c r="P44" s="178"/>
      <c r="Q44" s="178"/>
    </row>
    <row r="45" spans="12:17" ht="24.75" customHeight="1">
      <c r="L45" s="530" t="s">
        <v>406</v>
      </c>
      <c r="M45" s="531"/>
      <c r="N45" s="531"/>
      <c r="O45" s="531"/>
      <c r="P45" s="531"/>
      <c r="Q45" s="531"/>
    </row>
  </sheetData>
  <mergeCells count="119">
    <mergeCell ref="A25:K25"/>
    <mergeCell ref="A24:K24"/>
    <mergeCell ref="M22:Q22"/>
    <mergeCell ref="A32:A41"/>
    <mergeCell ref="A30:A31"/>
    <mergeCell ref="N30:N31"/>
    <mergeCell ref="N32:N41"/>
    <mergeCell ref="M32:M41"/>
    <mergeCell ref="L32:L41"/>
    <mergeCell ref="F32:F41"/>
    <mergeCell ref="I11:I12"/>
    <mergeCell ref="G32:G41"/>
    <mergeCell ref="H32:H41"/>
    <mergeCell ref="L45:Q45"/>
    <mergeCell ref="L11:L12"/>
    <mergeCell ref="M29:Q29"/>
    <mergeCell ref="O32:O41"/>
    <mergeCell ref="K13:K14"/>
    <mergeCell ref="L13:L14"/>
    <mergeCell ref="I15:I16"/>
    <mergeCell ref="O7:O18"/>
    <mergeCell ref="P7:P18"/>
    <mergeCell ref="Q7:Q18"/>
    <mergeCell ref="H3:M4"/>
    <mergeCell ref="J11:J12"/>
    <mergeCell ref="H7:H10"/>
    <mergeCell ref="I7:I10"/>
    <mergeCell ref="J7:J10"/>
    <mergeCell ref="K7:K10"/>
    <mergeCell ref="M11:M12"/>
    <mergeCell ref="Q42:Q43"/>
    <mergeCell ref="B30:M31"/>
    <mergeCell ref="O30:Q31"/>
    <mergeCell ref="L42:L43"/>
    <mergeCell ref="M42:M43"/>
    <mergeCell ref="H42:H43"/>
    <mergeCell ref="I42:I43"/>
    <mergeCell ref="J42:J43"/>
    <mergeCell ref="A1:Q1"/>
    <mergeCell ref="A2:D2"/>
    <mergeCell ref="P5:Q5"/>
    <mergeCell ref="G3:G10"/>
    <mergeCell ref="A3:D10"/>
    <mergeCell ref="N3:Q4"/>
    <mergeCell ref="L7:L10"/>
    <mergeCell ref="M7:M10"/>
    <mergeCell ref="N2:Q2"/>
    <mergeCell ref="N7:N18"/>
    <mergeCell ref="A11:D12"/>
    <mergeCell ref="A23:M23"/>
    <mergeCell ref="K11:K12"/>
    <mergeCell ref="J13:J14"/>
    <mergeCell ref="B15:D16"/>
    <mergeCell ref="B14:D14"/>
    <mergeCell ref="B13:D13"/>
    <mergeCell ref="M13:M14"/>
    <mergeCell ref="J15:J16"/>
    <mergeCell ref="H11:H12"/>
    <mergeCell ref="G11:G12"/>
    <mergeCell ref="P32:P41"/>
    <mergeCell ref="Q32:Q41"/>
    <mergeCell ref="K42:K43"/>
    <mergeCell ref="I32:I41"/>
    <mergeCell ref="J32:J41"/>
    <mergeCell ref="K32:K41"/>
    <mergeCell ref="N42:N43"/>
    <mergeCell ref="O42:O43"/>
    <mergeCell ref="P42:P43"/>
    <mergeCell ref="J17:J18"/>
    <mergeCell ref="G15:G16"/>
    <mergeCell ref="H15:H16"/>
    <mergeCell ref="G13:G14"/>
    <mergeCell ref="H13:H14"/>
    <mergeCell ref="A17:D18"/>
    <mergeCell ref="G17:G18"/>
    <mergeCell ref="E17:F18"/>
    <mergeCell ref="I13:I14"/>
    <mergeCell ref="H17:H18"/>
    <mergeCell ref="I17:I18"/>
    <mergeCell ref="L15:L16"/>
    <mergeCell ref="M15:M16"/>
    <mergeCell ref="K15:K16"/>
    <mergeCell ref="M17:M18"/>
    <mergeCell ref="K17:K18"/>
    <mergeCell ref="A44:J44"/>
    <mergeCell ref="B32:B41"/>
    <mergeCell ref="C32:C41"/>
    <mergeCell ref="D32:D41"/>
    <mergeCell ref="E42:E43"/>
    <mergeCell ref="F42:F43"/>
    <mergeCell ref="G42:G43"/>
    <mergeCell ref="E32:E41"/>
    <mergeCell ref="C42:C43"/>
    <mergeCell ref="D42:D43"/>
    <mergeCell ref="A42:A43"/>
    <mergeCell ref="B42:B43"/>
    <mergeCell ref="A28:Q28"/>
    <mergeCell ref="G19:G20"/>
    <mergeCell ref="H19:H20"/>
    <mergeCell ref="I19:I20"/>
    <mergeCell ref="O21:Q21"/>
    <mergeCell ref="J19:J20"/>
    <mergeCell ref="K19:K20"/>
    <mergeCell ref="A29:D29"/>
    <mergeCell ref="O44:Q44"/>
    <mergeCell ref="A13:A16"/>
    <mergeCell ref="Q19:Q20"/>
    <mergeCell ref="N19:N20"/>
    <mergeCell ref="O19:O20"/>
    <mergeCell ref="P19:P20"/>
    <mergeCell ref="M19:M20"/>
    <mergeCell ref="L19:L20"/>
    <mergeCell ref="L17:L18"/>
    <mergeCell ref="A19:D20"/>
    <mergeCell ref="E19:F20"/>
    <mergeCell ref="E3:F10"/>
    <mergeCell ref="E11:F12"/>
    <mergeCell ref="E13:F14"/>
    <mergeCell ref="E15:F16"/>
  </mergeCells>
  <printOptions horizontalCentered="1"/>
  <pageMargins left="0.1968503937007874" right="0.1968503937007874" top="0.52" bottom="0.64" header="0.27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showGridLines="0" zoomScale="75" zoomScaleNormal="75" workbookViewId="0" topLeftCell="A1">
      <selection activeCell="A1" sqref="A1:Y1"/>
    </sheetView>
  </sheetViews>
  <sheetFormatPr defaultColWidth="9.00390625" defaultRowHeight="21" customHeight="1"/>
  <cols>
    <col min="1" max="16384" width="3.625" style="2" customWidth="1"/>
  </cols>
  <sheetData>
    <row r="1" spans="1:25" ht="30" customHeight="1">
      <c r="A1" s="189" t="s">
        <v>458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50" ht="24.75" customHeight="1">
      <c r="A2" s="175" t="s">
        <v>459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80" t="s">
        <v>460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</row>
    <row r="3" ht="21" customHeight="1" thickBot="1"/>
    <row r="4" spans="1:50" ht="21" customHeight="1">
      <c r="A4" s="164" t="s">
        <v>461</v>
      </c>
      <c r="B4" s="167"/>
      <c r="C4" s="167"/>
      <c r="D4" s="167"/>
      <c r="E4" s="165"/>
      <c r="F4" s="158" t="s">
        <v>462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 t="s">
        <v>463</v>
      </c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67" t="s">
        <v>464</v>
      </c>
      <c r="AO4" s="167"/>
      <c r="AP4" s="167"/>
      <c r="AQ4" s="167"/>
      <c r="AR4" s="167"/>
      <c r="AS4" s="167"/>
      <c r="AT4" s="167"/>
      <c r="AU4" s="167" t="s">
        <v>465</v>
      </c>
      <c r="AV4" s="167"/>
      <c r="AW4" s="167"/>
      <c r="AX4" s="168"/>
    </row>
    <row r="5" spans="1:50" ht="21" customHeight="1">
      <c r="A5" s="166"/>
      <c r="B5" s="162"/>
      <c r="C5" s="162"/>
      <c r="D5" s="162"/>
      <c r="E5" s="157"/>
      <c r="F5" s="162" t="s">
        <v>466</v>
      </c>
      <c r="G5" s="162"/>
      <c r="H5" s="162"/>
      <c r="I5" s="162"/>
      <c r="J5" s="162"/>
      <c r="K5" s="162"/>
      <c r="L5" s="162"/>
      <c r="M5" s="162"/>
      <c r="N5" s="162"/>
      <c r="O5" s="162"/>
      <c r="P5" s="162" t="s">
        <v>467</v>
      </c>
      <c r="Q5" s="162"/>
      <c r="R5" s="162"/>
      <c r="S5" s="162"/>
      <c r="T5" s="162"/>
      <c r="U5" s="162"/>
      <c r="V5" s="162"/>
      <c r="W5" s="162"/>
      <c r="X5" s="162"/>
      <c r="Y5" s="162"/>
      <c r="Z5" s="162" t="s">
        <v>468</v>
      </c>
      <c r="AA5" s="157"/>
      <c r="AB5" s="157"/>
      <c r="AC5" s="157"/>
      <c r="AD5" s="157"/>
      <c r="AE5" s="157"/>
      <c r="AF5" s="157"/>
      <c r="AG5" s="162" t="s">
        <v>469</v>
      </c>
      <c r="AH5" s="157"/>
      <c r="AI5" s="157"/>
      <c r="AJ5" s="157"/>
      <c r="AK5" s="157"/>
      <c r="AL5" s="157"/>
      <c r="AM5" s="157"/>
      <c r="AN5" s="162" t="s">
        <v>470</v>
      </c>
      <c r="AO5" s="157"/>
      <c r="AP5" s="157"/>
      <c r="AQ5" s="157"/>
      <c r="AR5" s="157"/>
      <c r="AS5" s="157"/>
      <c r="AT5" s="157"/>
      <c r="AU5" s="162"/>
      <c r="AV5" s="162"/>
      <c r="AW5" s="162"/>
      <c r="AX5" s="163"/>
    </row>
    <row r="6" spans="1:50" ht="21" customHeight="1">
      <c r="A6" s="166"/>
      <c r="B6" s="162"/>
      <c r="C6" s="162"/>
      <c r="D6" s="162"/>
      <c r="E6" s="157"/>
      <c r="F6" s="162" t="s">
        <v>471</v>
      </c>
      <c r="G6" s="162"/>
      <c r="H6" s="162"/>
      <c r="I6" s="162"/>
      <c r="J6" s="162"/>
      <c r="K6" s="162" t="s">
        <v>472</v>
      </c>
      <c r="L6" s="162"/>
      <c r="M6" s="162"/>
      <c r="N6" s="162"/>
      <c r="O6" s="162"/>
      <c r="P6" s="162" t="s">
        <v>473</v>
      </c>
      <c r="Q6" s="162"/>
      <c r="R6" s="162"/>
      <c r="S6" s="162"/>
      <c r="T6" s="162"/>
      <c r="U6" s="162" t="s">
        <v>472</v>
      </c>
      <c r="V6" s="162"/>
      <c r="W6" s="162"/>
      <c r="X6" s="162"/>
      <c r="Y6" s="162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62"/>
      <c r="AV6" s="162"/>
      <c r="AW6" s="162"/>
      <c r="AX6" s="163"/>
    </row>
    <row r="7" spans="1:50" ht="21" customHeight="1">
      <c r="A7" s="3"/>
      <c r="B7" s="3"/>
      <c r="C7" s="3"/>
      <c r="D7" s="3"/>
      <c r="E7" s="4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69"/>
      <c r="AV7" s="191"/>
      <c r="AW7" s="9"/>
      <c r="AX7" s="10"/>
    </row>
    <row r="8" spans="1:50" ht="21" customHeight="1">
      <c r="A8" s="191" t="s">
        <v>474</v>
      </c>
      <c r="B8" s="191"/>
      <c r="C8" s="34" t="s">
        <v>91</v>
      </c>
      <c r="D8" s="35" t="s">
        <v>104</v>
      </c>
      <c r="E8" s="41" t="s">
        <v>475</v>
      </c>
      <c r="F8" s="173">
        <v>68718</v>
      </c>
      <c r="G8" s="188"/>
      <c r="H8" s="188"/>
      <c r="I8" s="188"/>
      <c r="J8" s="188"/>
      <c r="K8" s="188">
        <v>16658</v>
      </c>
      <c r="L8" s="188"/>
      <c r="M8" s="188"/>
      <c r="N8" s="188"/>
      <c r="O8" s="188"/>
      <c r="P8" s="188">
        <v>36536</v>
      </c>
      <c r="Q8" s="188"/>
      <c r="R8" s="188"/>
      <c r="S8" s="188"/>
      <c r="T8" s="188"/>
      <c r="U8" s="188">
        <v>14810</v>
      </c>
      <c r="V8" s="188"/>
      <c r="W8" s="188"/>
      <c r="X8" s="188"/>
      <c r="Y8" s="188"/>
      <c r="Z8" s="188">
        <v>20705</v>
      </c>
      <c r="AA8" s="188"/>
      <c r="AB8" s="188"/>
      <c r="AC8" s="188"/>
      <c r="AD8" s="188"/>
      <c r="AE8" s="188"/>
      <c r="AF8" s="188"/>
      <c r="AG8" s="188">
        <v>5458</v>
      </c>
      <c r="AH8" s="188"/>
      <c r="AI8" s="188"/>
      <c r="AJ8" s="188"/>
      <c r="AK8" s="188"/>
      <c r="AL8" s="188"/>
      <c r="AM8" s="188"/>
      <c r="AN8" s="188">
        <v>179</v>
      </c>
      <c r="AO8" s="188"/>
      <c r="AP8" s="188"/>
      <c r="AQ8" s="188"/>
      <c r="AR8" s="188"/>
      <c r="AS8" s="188"/>
      <c r="AT8" s="170"/>
      <c r="AU8" s="169" t="s">
        <v>474</v>
      </c>
      <c r="AV8" s="191"/>
      <c r="AW8" s="9" t="s">
        <v>328</v>
      </c>
      <c r="AX8" s="10" t="s">
        <v>475</v>
      </c>
    </row>
    <row r="9" spans="1:50" ht="21" customHeight="1">
      <c r="A9" s="191"/>
      <c r="B9" s="191"/>
      <c r="C9" s="5"/>
      <c r="D9" s="6"/>
      <c r="E9" s="7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69"/>
      <c r="AV9" s="191"/>
      <c r="AW9" s="9"/>
      <c r="AX9" s="10"/>
    </row>
    <row r="10" spans="1:50" ht="21" customHeight="1">
      <c r="A10" s="191"/>
      <c r="B10" s="191"/>
      <c r="C10" s="34" t="s">
        <v>91</v>
      </c>
      <c r="D10" s="35" t="s">
        <v>105</v>
      </c>
      <c r="E10" s="41"/>
      <c r="F10" s="173">
        <v>62099</v>
      </c>
      <c r="G10" s="188"/>
      <c r="H10" s="188"/>
      <c r="I10" s="188"/>
      <c r="J10" s="188"/>
      <c r="K10" s="188">
        <v>16106</v>
      </c>
      <c r="L10" s="188"/>
      <c r="M10" s="188"/>
      <c r="N10" s="188"/>
      <c r="O10" s="188"/>
      <c r="P10" s="188">
        <v>41766</v>
      </c>
      <c r="Q10" s="188"/>
      <c r="R10" s="188"/>
      <c r="S10" s="188"/>
      <c r="T10" s="188"/>
      <c r="U10" s="188">
        <v>16450</v>
      </c>
      <c r="V10" s="188"/>
      <c r="W10" s="188"/>
      <c r="X10" s="188"/>
      <c r="Y10" s="188"/>
      <c r="Z10" s="188">
        <v>20117</v>
      </c>
      <c r="AA10" s="188"/>
      <c r="AB10" s="188"/>
      <c r="AC10" s="188"/>
      <c r="AD10" s="188"/>
      <c r="AE10" s="188"/>
      <c r="AF10" s="188"/>
      <c r="AG10" s="188">
        <v>5452</v>
      </c>
      <c r="AH10" s="188"/>
      <c r="AI10" s="188"/>
      <c r="AJ10" s="188"/>
      <c r="AK10" s="188"/>
      <c r="AL10" s="188"/>
      <c r="AM10" s="188"/>
      <c r="AN10" s="188">
        <v>166</v>
      </c>
      <c r="AO10" s="188"/>
      <c r="AP10" s="188"/>
      <c r="AQ10" s="188"/>
      <c r="AR10" s="188"/>
      <c r="AS10" s="188"/>
      <c r="AT10" s="170"/>
      <c r="AU10" s="152"/>
      <c r="AV10" s="176"/>
      <c r="AW10" s="37" t="s">
        <v>333</v>
      </c>
      <c r="AX10" s="10"/>
    </row>
    <row r="11" spans="1:50" ht="21" customHeight="1">
      <c r="A11" s="191"/>
      <c r="B11" s="191"/>
      <c r="C11" s="5"/>
      <c r="D11" s="6"/>
      <c r="E11" s="7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69"/>
      <c r="AV11" s="191"/>
      <c r="AW11" s="9"/>
      <c r="AX11" s="10"/>
    </row>
    <row r="12" spans="1:50" s="14" customFormat="1" ht="21" customHeight="1">
      <c r="A12" s="160"/>
      <c r="B12" s="160"/>
      <c r="C12" s="108" t="s">
        <v>477</v>
      </c>
      <c r="D12" s="109" t="s">
        <v>561</v>
      </c>
      <c r="E12" s="110"/>
      <c r="F12" s="161">
        <f>SUM(F15:J37)</f>
        <v>59981</v>
      </c>
      <c r="G12" s="192"/>
      <c r="H12" s="192"/>
      <c r="I12" s="192"/>
      <c r="J12" s="192"/>
      <c r="K12" s="192">
        <f>SUM(K15:O37)</f>
        <v>15708</v>
      </c>
      <c r="L12" s="192"/>
      <c r="M12" s="192"/>
      <c r="N12" s="192"/>
      <c r="O12" s="192"/>
      <c r="P12" s="192">
        <f>SUM(P15:T37)</f>
        <v>49603</v>
      </c>
      <c r="Q12" s="192"/>
      <c r="R12" s="192"/>
      <c r="S12" s="192"/>
      <c r="T12" s="192"/>
      <c r="U12" s="192">
        <f>SUM(U15:Y37)</f>
        <v>18582</v>
      </c>
      <c r="V12" s="192"/>
      <c r="W12" s="192"/>
      <c r="X12" s="192"/>
      <c r="Y12" s="192"/>
      <c r="Z12" s="192">
        <f>SUM(Z15:AF37)</f>
        <v>19842</v>
      </c>
      <c r="AA12" s="192"/>
      <c r="AB12" s="192"/>
      <c r="AC12" s="192"/>
      <c r="AD12" s="192"/>
      <c r="AE12" s="192"/>
      <c r="AF12" s="192"/>
      <c r="AG12" s="192">
        <f>SUM(AG15:AM37)</f>
        <v>5583</v>
      </c>
      <c r="AH12" s="192"/>
      <c r="AI12" s="192"/>
      <c r="AJ12" s="192"/>
      <c r="AK12" s="192"/>
      <c r="AL12" s="192"/>
      <c r="AM12" s="192"/>
      <c r="AN12" s="192">
        <f>SUM(AN15:AT37)</f>
        <v>137</v>
      </c>
      <c r="AO12" s="192"/>
      <c r="AP12" s="192"/>
      <c r="AQ12" s="192"/>
      <c r="AR12" s="192"/>
      <c r="AS12" s="192"/>
      <c r="AT12" s="171"/>
      <c r="AU12" s="151"/>
      <c r="AV12" s="160"/>
      <c r="AW12" s="111" t="s">
        <v>562</v>
      </c>
      <c r="AX12" s="112"/>
    </row>
    <row r="13" spans="1:50" ht="21" customHeight="1">
      <c r="A13" s="176"/>
      <c r="B13" s="176"/>
      <c r="C13" s="34"/>
      <c r="D13" s="35"/>
      <c r="E13" s="41"/>
      <c r="F13" s="173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70"/>
      <c r="AU13" s="169"/>
      <c r="AV13" s="191"/>
      <c r="AW13" s="9"/>
      <c r="AX13" s="10"/>
    </row>
    <row r="14" spans="1:50" ht="21" customHeight="1">
      <c r="A14" s="31"/>
      <c r="B14" s="31"/>
      <c r="C14" s="31"/>
      <c r="D14" s="31"/>
      <c r="E14" s="45"/>
      <c r="F14" s="173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70"/>
      <c r="AU14" s="11"/>
      <c r="AV14" s="3"/>
      <c r="AW14" s="3"/>
      <c r="AX14" s="3"/>
    </row>
    <row r="15" spans="1:50" ht="21" customHeight="1">
      <c r="A15" s="187"/>
      <c r="B15" s="187"/>
      <c r="C15" s="187"/>
      <c r="D15" s="35" t="s">
        <v>477</v>
      </c>
      <c r="E15" s="41" t="s">
        <v>478</v>
      </c>
      <c r="F15" s="173">
        <v>4668</v>
      </c>
      <c r="G15" s="188"/>
      <c r="H15" s="188"/>
      <c r="I15" s="188"/>
      <c r="J15" s="188"/>
      <c r="K15" s="188">
        <v>1404</v>
      </c>
      <c r="L15" s="188"/>
      <c r="M15" s="188"/>
      <c r="N15" s="188"/>
      <c r="O15" s="188"/>
      <c r="P15" s="188">
        <v>3787</v>
      </c>
      <c r="Q15" s="188"/>
      <c r="R15" s="188"/>
      <c r="S15" s="188"/>
      <c r="T15" s="188"/>
      <c r="U15" s="188">
        <v>1672</v>
      </c>
      <c r="V15" s="188"/>
      <c r="W15" s="188"/>
      <c r="X15" s="188"/>
      <c r="Y15" s="188"/>
      <c r="Z15" s="188">
        <v>1515</v>
      </c>
      <c r="AA15" s="188"/>
      <c r="AB15" s="188"/>
      <c r="AC15" s="188"/>
      <c r="AD15" s="188"/>
      <c r="AE15" s="188"/>
      <c r="AF15" s="188"/>
      <c r="AG15" s="188">
        <v>373</v>
      </c>
      <c r="AH15" s="188"/>
      <c r="AI15" s="188"/>
      <c r="AJ15" s="188"/>
      <c r="AK15" s="188"/>
      <c r="AL15" s="188"/>
      <c r="AM15" s="188"/>
      <c r="AN15" s="188">
        <v>11</v>
      </c>
      <c r="AO15" s="188"/>
      <c r="AP15" s="188"/>
      <c r="AQ15" s="188"/>
      <c r="AR15" s="188"/>
      <c r="AS15" s="188"/>
      <c r="AT15" s="170"/>
      <c r="AU15" s="11"/>
      <c r="AV15" s="3"/>
      <c r="AW15" s="9" t="s">
        <v>323</v>
      </c>
      <c r="AX15" s="10" t="s">
        <v>478</v>
      </c>
    </row>
    <row r="16" spans="1:50" ht="21" customHeight="1">
      <c r="A16" s="31"/>
      <c r="B16" s="31"/>
      <c r="C16" s="34"/>
      <c r="D16" s="35"/>
      <c r="E16" s="41"/>
      <c r="F16" s="173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70"/>
      <c r="AU16" s="11"/>
      <c r="AV16" s="3"/>
      <c r="AW16" s="9"/>
      <c r="AX16" s="10"/>
    </row>
    <row r="17" spans="1:50" ht="21" customHeight="1">
      <c r="A17" s="31"/>
      <c r="B17" s="31"/>
      <c r="C17" s="34"/>
      <c r="D17" s="35" t="s">
        <v>326</v>
      </c>
      <c r="E17" s="41"/>
      <c r="F17" s="173">
        <v>4770</v>
      </c>
      <c r="G17" s="188"/>
      <c r="H17" s="188"/>
      <c r="I17" s="188"/>
      <c r="J17" s="188"/>
      <c r="K17" s="188">
        <v>1262</v>
      </c>
      <c r="L17" s="188"/>
      <c r="M17" s="188"/>
      <c r="N17" s="188"/>
      <c r="O17" s="188"/>
      <c r="P17" s="188">
        <v>4023</v>
      </c>
      <c r="Q17" s="188"/>
      <c r="R17" s="188"/>
      <c r="S17" s="188"/>
      <c r="T17" s="188"/>
      <c r="U17" s="188">
        <v>1568</v>
      </c>
      <c r="V17" s="188"/>
      <c r="W17" s="188"/>
      <c r="X17" s="188"/>
      <c r="Y17" s="188"/>
      <c r="Z17" s="188">
        <v>1701</v>
      </c>
      <c r="AA17" s="188"/>
      <c r="AB17" s="188"/>
      <c r="AC17" s="188"/>
      <c r="AD17" s="188"/>
      <c r="AE17" s="188"/>
      <c r="AF17" s="188"/>
      <c r="AG17" s="188">
        <v>408</v>
      </c>
      <c r="AH17" s="188"/>
      <c r="AI17" s="188"/>
      <c r="AJ17" s="188"/>
      <c r="AK17" s="188"/>
      <c r="AL17" s="188"/>
      <c r="AM17" s="188"/>
      <c r="AN17" s="188">
        <v>11</v>
      </c>
      <c r="AO17" s="188"/>
      <c r="AP17" s="188"/>
      <c r="AQ17" s="188"/>
      <c r="AR17" s="188"/>
      <c r="AS17" s="188"/>
      <c r="AT17" s="170"/>
      <c r="AU17" s="11"/>
      <c r="AV17" s="3"/>
      <c r="AW17" s="9" t="s">
        <v>326</v>
      </c>
      <c r="AX17" s="10"/>
    </row>
    <row r="18" spans="1:50" ht="21" customHeight="1">
      <c r="A18" s="31"/>
      <c r="B18" s="31"/>
      <c r="C18" s="34"/>
      <c r="D18" s="35"/>
      <c r="E18" s="41"/>
      <c r="F18" s="17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70"/>
      <c r="AU18" s="11"/>
      <c r="AV18" s="3"/>
      <c r="AW18" s="9"/>
      <c r="AX18" s="10"/>
    </row>
    <row r="19" spans="1:50" ht="21" customHeight="1">
      <c r="A19" s="31"/>
      <c r="B19" s="31"/>
      <c r="C19" s="34"/>
      <c r="D19" s="35" t="s">
        <v>324</v>
      </c>
      <c r="E19" s="41"/>
      <c r="F19" s="173">
        <v>5093</v>
      </c>
      <c r="G19" s="188"/>
      <c r="H19" s="188"/>
      <c r="I19" s="188"/>
      <c r="J19" s="188"/>
      <c r="K19" s="188">
        <v>1433</v>
      </c>
      <c r="L19" s="188"/>
      <c r="M19" s="188"/>
      <c r="N19" s="188"/>
      <c r="O19" s="188"/>
      <c r="P19" s="188">
        <v>4785</v>
      </c>
      <c r="Q19" s="188"/>
      <c r="R19" s="188"/>
      <c r="S19" s="188"/>
      <c r="T19" s="188"/>
      <c r="U19" s="188">
        <v>2173</v>
      </c>
      <c r="V19" s="188"/>
      <c r="W19" s="188"/>
      <c r="X19" s="188"/>
      <c r="Y19" s="188"/>
      <c r="Z19" s="188">
        <v>2062</v>
      </c>
      <c r="AA19" s="188"/>
      <c r="AB19" s="188"/>
      <c r="AC19" s="188"/>
      <c r="AD19" s="188"/>
      <c r="AE19" s="188"/>
      <c r="AF19" s="188"/>
      <c r="AG19" s="188">
        <v>637</v>
      </c>
      <c r="AH19" s="188"/>
      <c r="AI19" s="188"/>
      <c r="AJ19" s="188"/>
      <c r="AK19" s="188"/>
      <c r="AL19" s="188"/>
      <c r="AM19" s="188"/>
      <c r="AN19" s="188">
        <v>11</v>
      </c>
      <c r="AO19" s="188"/>
      <c r="AP19" s="188"/>
      <c r="AQ19" s="188"/>
      <c r="AR19" s="188"/>
      <c r="AS19" s="188"/>
      <c r="AT19" s="170"/>
      <c r="AU19" s="11"/>
      <c r="AV19" s="3"/>
      <c r="AW19" s="9" t="s">
        <v>324</v>
      </c>
      <c r="AX19" s="10"/>
    </row>
    <row r="20" spans="1:50" ht="21" customHeight="1">
      <c r="A20" s="31"/>
      <c r="B20" s="31"/>
      <c r="C20" s="34"/>
      <c r="D20" s="35"/>
      <c r="E20" s="41"/>
      <c r="F20" s="173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70"/>
      <c r="AU20" s="11"/>
      <c r="AV20" s="3"/>
      <c r="AW20" s="9"/>
      <c r="AX20" s="10"/>
    </row>
    <row r="21" spans="1:50" ht="21" customHeight="1">
      <c r="A21" s="31"/>
      <c r="B21" s="31"/>
      <c r="C21" s="34"/>
      <c r="D21" s="35" t="s">
        <v>325</v>
      </c>
      <c r="E21" s="41"/>
      <c r="F21" s="173">
        <v>5445</v>
      </c>
      <c r="G21" s="188"/>
      <c r="H21" s="188"/>
      <c r="I21" s="188"/>
      <c r="J21" s="188"/>
      <c r="K21" s="188">
        <v>1897</v>
      </c>
      <c r="L21" s="188"/>
      <c r="M21" s="188"/>
      <c r="N21" s="188"/>
      <c r="O21" s="188"/>
      <c r="P21" s="188">
        <v>4621</v>
      </c>
      <c r="Q21" s="188"/>
      <c r="R21" s="188"/>
      <c r="S21" s="188"/>
      <c r="T21" s="188"/>
      <c r="U21" s="188">
        <v>1507</v>
      </c>
      <c r="V21" s="188"/>
      <c r="W21" s="188"/>
      <c r="X21" s="188"/>
      <c r="Y21" s="188"/>
      <c r="Z21" s="188">
        <v>1962</v>
      </c>
      <c r="AA21" s="188"/>
      <c r="AB21" s="188"/>
      <c r="AC21" s="188"/>
      <c r="AD21" s="188"/>
      <c r="AE21" s="188"/>
      <c r="AF21" s="188"/>
      <c r="AG21" s="188">
        <v>521</v>
      </c>
      <c r="AH21" s="188"/>
      <c r="AI21" s="188"/>
      <c r="AJ21" s="188"/>
      <c r="AK21" s="188"/>
      <c r="AL21" s="188"/>
      <c r="AM21" s="188"/>
      <c r="AN21" s="188">
        <v>11</v>
      </c>
      <c r="AO21" s="188"/>
      <c r="AP21" s="188"/>
      <c r="AQ21" s="188"/>
      <c r="AR21" s="188"/>
      <c r="AS21" s="188"/>
      <c r="AT21" s="170"/>
      <c r="AU21" s="11"/>
      <c r="AV21" s="3"/>
      <c r="AW21" s="9" t="s">
        <v>325</v>
      </c>
      <c r="AX21" s="10"/>
    </row>
    <row r="22" spans="1:50" ht="21" customHeight="1">
      <c r="A22" s="31"/>
      <c r="B22" s="31"/>
      <c r="C22" s="34"/>
      <c r="D22" s="35"/>
      <c r="E22" s="41"/>
      <c r="F22" s="173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70"/>
      <c r="AU22" s="11"/>
      <c r="AV22" s="3"/>
      <c r="AW22" s="9"/>
      <c r="AX22" s="10"/>
    </row>
    <row r="23" spans="1:50" ht="21" customHeight="1">
      <c r="A23" s="31"/>
      <c r="B23" s="31"/>
      <c r="C23" s="34"/>
      <c r="D23" s="35" t="s">
        <v>327</v>
      </c>
      <c r="E23" s="41"/>
      <c r="F23" s="173">
        <v>5268</v>
      </c>
      <c r="G23" s="188"/>
      <c r="H23" s="188"/>
      <c r="I23" s="188"/>
      <c r="J23" s="188"/>
      <c r="K23" s="188">
        <v>1249</v>
      </c>
      <c r="L23" s="188"/>
      <c r="M23" s="188"/>
      <c r="N23" s="188"/>
      <c r="O23" s="188"/>
      <c r="P23" s="188">
        <v>4453</v>
      </c>
      <c r="Q23" s="188"/>
      <c r="R23" s="188"/>
      <c r="S23" s="188"/>
      <c r="T23" s="188"/>
      <c r="U23" s="188">
        <v>1468</v>
      </c>
      <c r="V23" s="188"/>
      <c r="W23" s="188"/>
      <c r="X23" s="188"/>
      <c r="Y23" s="188"/>
      <c r="Z23" s="188">
        <v>1670</v>
      </c>
      <c r="AA23" s="188"/>
      <c r="AB23" s="188"/>
      <c r="AC23" s="188"/>
      <c r="AD23" s="188"/>
      <c r="AE23" s="188"/>
      <c r="AF23" s="188"/>
      <c r="AG23" s="188">
        <v>466</v>
      </c>
      <c r="AH23" s="188"/>
      <c r="AI23" s="188"/>
      <c r="AJ23" s="188"/>
      <c r="AK23" s="188"/>
      <c r="AL23" s="188"/>
      <c r="AM23" s="188"/>
      <c r="AN23" s="188">
        <v>11</v>
      </c>
      <c r="AO23" s="188"/>
      <c r="AP23" s="188"/>
      <c r="AQ23" s="188"/>
      <c r="AR23" s="188"/>
      <c r="AS23" s="188"/>
      <c r="AT23" s="170"/>
      <c r="AU23" s="11"/>
      <c r="AV23" s="3"/>
      <c r="AW23" s="9" t="s">
        <v>327</v>
      </c>
      <c r="AX23" s="10"/>
    </row>
    <row r="24" spans="1:50" ht="21" customHeight="1">
      <c r="A24" s="31"/>
      <c r="B24" s="31"/>
      <c r="C24" s="34"/>
      <c r="D24" s="35"/>
      <c r="E24" s="41"/>
      <c r="F24" s="173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70"/>
      <c r="AU24" s="11"/>
      <c r="AV24" s="3"/>
      <c r="AW24" s="9"/>
      <c r="AX24" s="10"/>
    </row>
    <row r="25" spans="1:50" ht="21" customHeight="1">
      <c r="A25" s="31"/>
      <c r="B25" s="31"/>
      <c r="C25" s="34"/>
      <c r="D25" s="35" t="s">
        <v>476</v>
      </c>
      <c r="E25" s="41"/>
      <c r="F25" s="173">
        <v>5333</v>
      </c>
      <c r="G25" s="188"/>
      <c r="H25" s="188"/>
      <c r="I25" s="188"/>
      <c r="J25" s="188"/>
      <c r="K25" s="188">
        <v>1381</v>
      </c>
      <c r="L25" s="188"/>
      <c r="M25" s="188"/>
      <c r="N25" s="188"/>
      <c r="O25" s="188"/>
      <c r="P25" s="188">
        <v>4336</v>
      </c>
      <c r="Q25" s="188"/>
      <c r="R25" s="188"/>
      <c r="S25" s="188"/>
      <c r="T25" s="188"/>
      <c r="U25" s="188">
        <v>1805</v>
      </c>
      <c r="V25" s="188"/>
      <c r="W25" s="188"/>
      <c r="X25" s="188"/>
      <c r="Y25" s="188"/>
      <c r="Z25" s="188">
        <v>1856</v>
      </c>
      <c r="AA25" s="188"/>
      <c r="AB25" s="188"/>
      <c r="AC25" s="188"/>
      <c r="AD25" s="188"/>
      <c r="AE25" s="188"/>
      <c r="AF25" s="188"/>
      <c r="AG25" s="188">
        <v>503</v>
      </c>
      <c r="AH25" s="188"/>
      <c r="AI25" s="188"/>
      <c r="AJ25" s="188"/>
      <c r="AK25" s="188"/>
      <c r="AL25" s="188"/>
      <c r="AM25" s="188"/>
      <c r="AN25" s="188">
        <v>11</v>
      </c>
      <c r="AO25" s="188"/>
      <c r="AP25" s="188"/>
      <c r="AQ25" s="188"/>
      <c r="AR25" s="188"/>
      <c r="AS25" s="188"/>
      <c r="AT25" s="170"/>
      <c r="AU25" s="11"/>
      <c r="AV25" s="3"/>
      <c r="AW25" s="9" t="s">
        <v>476</v>
      </c>
      <c r="AX25" s="10"/>
    </row>
    <row r="26" spans="1:50" ht="21" customHeight="1">
      <c r="A26" s="31"/>
      <c r="B26" s="31"/>
      <c r="C26" s="34"/>
      <c r="D26" s="35"/>
      <c r="E26" s="41"/>
      <c r="F26" s="173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70"/>
      <c r="AU26" s="11"/>
      <c r="AV26" s="3"/>
      <c r="AW26" s="9"/>
      <c r="AX26" s="10"/>
    </row>
    <row r="27" spans="1:50" ht="21" customHeight="1">
      <c r="A27" s="31"/>
      <c r="B27" s="31"/>
      <c r="C27" s="34"/>
      <c r="D27" s="35" t="s">
        <v>479</v>
      </c>
      <c r="E27" s="41"/>
      <c r="F27" s="173">
        <v>5092</v>
      </c>
      <c r="G27" s="188"/>
      <c r="H27" s="188"/>
      <c r="I27" s="188"/>
      <c r="J27" s="188"/>
      <c r="K27" s="188">
        <v>1181</v>
      </c>
      <c r="L27" s="188"/>
      <c r="M27" s="188"/>
      <c r="N27" s="188"/>
      <c r="O27" s="188"/>
      <c r="P27" s="188">
        <v>4332</v>
      </c>
      <c r="Q27" s="188"/>
      <c r="R27" s="188"/>
      <c r="S27" s="188"/>
      <c r="T27" s="188"/>
      <c r="U27" s="188">
        <v>1574</v>
      </c>
      <c r="V27" s="188"/>
      <c r="W27" s="188"/>
      <c r="X27" s="188"/>
      <c r="Y27" s="188"/>
      <c r="Z27" s="188">
        <v>1530</v>
      </c>
      <c r="AA27" s="188"/>
      <c r="AB27" s="188"/>
      <c r="AC27" s="188"/>
      <c r="AD27" s="188"/>
      <c r="AE27" s="188"/>
      <c r="AF27" s="188"/>
      <c r="AG27" s="188">
        <v>452</v>
      </c>
      <c r="AH27" s="188"/>
      <c r="AI27" s="188"/>
      <c r="AJ27" s="188"/>
      <c r="AK27" s="188"/>
      <c r="AL27" s="188"/>
      <c r="AM27" s="188"/>
      <c r="AN27" s="188">
        <v>11</v>
      </c>
      <c r="AO27" s="188"/>
      <c r="AP27" s="188"/>
      <c r="AQ27" s="188"/>
      <c r="AR27" s="188"/>
      <c r="AS27" s="188"/>
      <c r="AT27" s="170"/>
      <c r="AU27" s="11"/>
      <c r="AV27" s="3"/>
      <c r="AW27" s="9" t="s">
        <v>479</v>
      </c>
      <c r="AX27" s="10"/>
    </row>
    <row r="28" spans="1:50" ht="21" customHeight="1">
      <c r="A28" s="31"/>
      <c r="B28" s="31"/>
      <c r="C28" s="34"/>
      <c r="D28" s="35"/>
      <c r="E28" s="41"/>
      <c r="F28" s="173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70"/>
      <c r="AU28" s="11"/>
      <c r="AV28" s="3"/>
      <c r="AW28" s="9"/>
      <c r="AX28" s="10"/>
    </row>
    <row r="29" spans="1:50" ht="21" customHeight="1">
      <c r="A29" s="31"/>
      <c r="B29" s="31"/>
      <c r="C29" s="34"/>
      <c r="D29" s="35" t="s">
        <v>480</v>
      </c>
      <c r="E29" s="41"/>
      <c r="F29" s="173">
        <v>5044</v>
      </c>
      <c r="G29" s="188"/>
      <c r="H29" s="188"/>
      <c r="I29" s="188"/>
      <c r="J29" s="188"/>
      <c r="K29" s="188">
        <v>1250</v>
      </c>
      <c r="L29" s="188"/>
      <c r="M29" s="188"/>
      <c r="N29" s="188"/>
      <c r="O29" s="188"/>
      <c r="P29" s="188">
        <v>4426</v>
      </c>
      <c r="Q29" s="188"/>
      <c r="R29" s="188"/>
      <c r="S29" s="188"/>
      <c r="T29" s="188"/>
      <c r="U29" s="188">
        <v>1556</v>
      </c>
      <c r="V29" s="188"/>
      <c r="W29" s="188"/>
      <c r="X29" s="188"/>
      <c r="Y29" s="188"/>
      <c r="Z29" s="188">
        <v>1519</v>
      </c>
      <c r="AA29" s="188"/>
      <c r="AB29" s="188"/>
      <c r="AC29" s="188"/>
      <c r="AD29" s="188"/>
      <c r="AE29" s="188"/>
      <c r="AF29" s="188"/>
      <c r="AG29" s="188">
        <v>410</v>
      </c>
      <c r="AH29" s="188"/>
      <c r="AI29" s="188"/>
      <c r="AJ29" s="188"/>
      <c r="AK29" s="188"/>
      <c r="AL29" s="188"/>
      <c r="AM29" s="188"/>
      <c r="AN29" s="188">
        <v>12</v>
      </c>
      <c r="AO29" s="188"/>
      <c r="AP29" s="188"/>
      <c r="AQ29" s="188"/>
      <c r="AR29" s="188"/>
      <c r="AS29" s="188"/>
      <c r="AT29" s="170"/>
      <c r="AU29" s="11"/>
      <c r="AV29" s="3"/>
      <c r="AW29" s="9" t="s">
        <v>480</v>
      </c>
      <c r="AX29" s="10"/>
    </row>
    <row r="30" spans="1:50" ht="21" customHeight="1">
      <c r="A30" s="31"/>
      <c r="B30" s="31"/>
      <c r="C30" s="34"/>
      <c r="D30" s="35"/>
      <c r="E30" s="41"/>
      <c r="F30" s="173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70"/>
      <c r="AU30" s="11"/>
      <c r="AV30" s="3"/>
      <c r="AW30" s="9"/>
      <c r="AX30" s="10"/>
    </row>
    <row r="31" spans="1:50" ht="21" customHeight="1">
      <c r="A31" s="31"/>
      <c r="B31" s="31"/>
      <c r="C31" s="34"/>
      <c r="D31" s="35" t="s">
        <v>481</v>
      </c>
      <c r="E31" s="41"/>
      <c r="F31" s="173">
        <v>4975</v>
      </c>
      <c r="G31" s="188"/>
      <c r="H31" s="188"/>
      <c r="I31" s="188"/>
      <c r="J31" s="188"/>
      <c r="K31" s="188">
        <v>1211</v>
      </c>
      <c r="L31" s="188"/>
      <c r="M31" s="188"/>
      <c r="N31" s="188"/>
      <c r="O31" s="188"/>
      <c r="P31" s="188">
        <v>3746</v>
      </c>
      <c r="Q31" s="188"/>
      <c r="R31" s="188"/>
      <c r="S31" s="188"/>
      <c r="T31" s="188"/>
      <c r="U31" s="188">
        <v>1198</v>
      </c>
      <c r="V31" s="188"/>
      <c r="W31" s="188"/>
      <c r="X31" s="188"/>
      <c r="Y31" s="188"/>
      <c r="Z31" s="188">
        <v>1645</v>
      </c>
      <c r="AA31" s="188"/>
      <c r="AB31" s="188"/>
      <c r="AC31" s="188"/>
      <c r="AD31" s="188"/>
      <c r="AE31" s="188"/>
      <c r="AF31" s="188"/>
      <c r="AG31" s="188">
        <v>480</v>
      </c>
      <c r="AH31" s="188"/>
      <c r="AI31" s="188"/>
      <c r="AJ31" s="188"/>
      <c r="AK31" s="188"/>
      <c r="AL31" s="188"/>
      <c r="AM31" s="188"/>
      <c r="AN31" s="188">
        <v>12</v>
      </c>
      <c r="AO31" s="188"/>
      <c r="AP31" s="188"/>
      <c r="AQ31" s="188"/>
      <c r="AR31" s="188"/>
      <c r="AS31" s="188"/>
      <c r="AT31" s="170"/>
      <c r="AU31" s="11"/>
      <c r="AV31" s="3"/>
      <c r="AW31" s="9" t="s">
        <v>481</v>
      </c>
      <c r="AX31" s="10"/>
    </row>
    <row r="32" spans="1:50" ht="21" customHeight="1">
      <c r="A32" s="31"/>
      <c r="B32" s="31"/>
      <c r="C32" s="34"/>
      <c r="D32" s="35"/>
      <c r="E32" s="41"/>
      <c r="F32" s="173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70"/>
      <c r="AU32" s="11"/>
      <c r="AV32" s="3"/>
      <c r="AW32" s="9"/>
      <c r="AX32" s="10"/>
    </row>
    <row r="33" spans="1:50" ht="21" customHeight="1">
      <c r="A33" s="31"/>
      <c r="B33" s="31"/>
      <c r="C33" s="34" t="s">
        <v>323</v>
      </c>
      <c r="D33" s="35" t="s">
        <v>482</v>
      </c>
      <c r="E33" s="41"/>
      <c r="F33" s="173">
        <v>4954</v>
      </c>
      <c r="G33" s="188"/>
      <c r="H33" s="188"/>
      <c r="I33" s="188"/>
      <c r="J33" s="188"/>
      <c r="K33" s="188">
        <v>1272</v>
      </c>
      <c r="L33" s="188"/>
      <c r="M33" s="188"/>
      <c r="N33" s="188"/>
      <c r="O33" s="188"/>
      <c r="P33" s="188">
        <v>3661</v>
      </c>
      <c r="Q33" s="188"/>
      <c r="R33" s="188"/>
      <c r="S33" s="188"/>
      <c r="T33" s="188"/>
      <c r="U33" s="188">
        <v>1389</v>
      </c>
      <c r="V33" s="188"/>
      <c r="W33" s="188"/>
      <c r="X33" s="188"/>
      <c r="Y33" s="188"/>
      <c r="Z33" s="188">
        <v>1691</v>
      </c>
      <c r="AA33" s="188"/>
      <c r="AB33" s="188"/>
      <c r="AC33" s="188"/>
      <c r="AD33" s="188"/>
      <c r="AE33" s="188"/>
      <c r="AF33" s="188"/>
      <c r="AG33" s="188">
        <v>496</v>
      </c>
      <c r="AH33" s="188"/>
      <c r="AI33" s="188"/>
      <c r="AJ33" s="188"/>
      <c r="AK33" s="188"/>
      <c r="AL33" s="188"/>
      <c r="AM33" s="188"/>
      <c r="AN33" s="188">
        <v>12</v>
      </c>
      <c r="AO33" s="188"/>
      <c r="AP33" s="188"/>
      <c r="AQ33" s="188"/>
      <c r="AR33" s="188"/>
      <c r="AS33" s="188"/>
      <c r="AT33" s="170"/>
      <c r="AU33" s="11"/>
      <c r="AV33" s="3"/>
      <c r="AW33" s="9" t="s">
        <v>483</v>
      </c>
      <c r="AX33" s="3"/>
    </row>
    <row r="34" spans="1:50" ht="21" customHeight="1">
      <c r="A34" s="31"/>
      <c r="B34" s="31"/>
      <c r="C34" s="34"/>
      <c r="D34" s="35"/>
      <c r="E34" s="41"/>
      <c r="F34" s="173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70"/>
      <c r="AU34" s="11"/>
      <c r="AV34" s="3"/>
      <c r="AW34" s="9"/>
      <c r="AX34" s="10"/>
    </row>
    <row r="35" spans="1:50" ht="21" customHeight="1">
      <c r="A35" s="31"/>
      <c r="B35" s="31"/>
      <c r="C35" s="34" t="s">
        <v>323</v>
      </c>
      <c r="D35" s="35" t="s">
        <v>323</v>
      </c>
      <c r="E35" s="41"/>
      <c r="F35" s="173">
        <v>4841</v>
      </c>
      <c r="G35" s="188"/>
      <c r="H35" s="188"/>
      <c r="I35" s="188"/>
      <c r="J35" s="188"/>
      <c r="K35" s="188">
        <v>1235</v>
      </c>
      <c r="L35" s="188"/>
      <c r="M35" s="188"/>
      <c r="N35" s="188"/>
      <c r="O35" s="188"/>
      <c r="P35" s="188">
        <v>3819</v>
      </c>
      <c r="Q35" s="188"/>
      <c r="R35" s="188"/>
      <c r="S35" s="188"/>
      <c r="T35" s="188"/>
      <c r="U35" s="188">
        <v>1640</v>
      </c>
      <c r="V35" s="188"/>
      <c r="W35" s="188"/>
      <c r="X35" s="188"/>
      <c r="Y35" s="188"/>
      <c r="Z35" s="188">
        <v>1580</v>
      </c>
      <c r="AA35" s="188"/>
      <c r="AB35" s="188"/>
      <c r="AC35" s="188"/>
      <c r="AD35" s="188"/>
      <c r="AE35" s="188"/>
      <c r="AF35" s="188"/>
      <c r="AG35" s="188">
        <v>493</v>
      </c>
      <c r="AH35" s="188"/>
      <c r="AI35" s="188"/>
      <c r="AJ35" s="188"/>
      <c r="AK35" s="188"/>
      <c r="AL35" s="188"/>
      <c r="AM35" s="188"/>
      <c r="AN35" s="188">
        <v>12</v>
      </c>
      <c r="AO35" s="188"/>
      <c r="AP35" s="188"/>
      <c r="AQ35" s="188"/>
      <c r="AR35" s="188"/>
      <c r="AS35" s="188"/>
      <c r="AT35" s="170"/>
      <c r="AU35" s="11"/>
      <c r="AV35" s="3"/>
      <c r="AW35" s="9" t="s">
        <v>484</v>
      </c>
      <c r="AX35" s="3"/>
    </row>
    <row r="36" spans="1:50" ht="21" customHeight="1">
      <c r="A36" s="31"/>
      <c r="B36" s="31"/>
      <c r="C36" s="34"/>
      <c r="D36" s="35"/>
      <c r="E36" s="41"/>
      <c r="F36" s="173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70"/>
      <c r="AU36" s="11"/>
      <c r="AV36" s="3"/>
      <c r="AW36" s="9"/>
      <c r="AX36" s="10"/>
    </row>
    <row r="37" spans="1:50" ht="21" customHeight="1">
      <c r="A37" s="31"/>
      <c r="B37" s="31"/>
      <c r="C37" s="34" t="s">
        <v>323</v>
      </c>
      <c r="D37" s="35" t="s">
        <v>326</v>
      </c>
      <c r="E37" s="41"/>
      <c r="F37" s="173">
        <v>4498</v>
      </c>
      <c r="G37" s="188"/>
      <c r="H37" s="188"/>
      <c r="I37" s="188"/>
      <c r="J37" s="188"/>
      <c r="K37" s="188">
        <v>933</v>
      </c>
      <c r="L37" s="188"/>
      <c r="M37" s="188"/>
      <c r="N37" s="188"/>
      <c r="O37" s="188"/>
      <c r="P37" s="188">
        <v>3614</v>
      </c>
      <c r="Q37" s="188"/>
      <c r="R37" s="188"/>
      <c r="S37" s="188"/>
      <c r="T37" s="188"/>
      <c r="U37" s="188">
        <v>1032</v>
      </c>
      <c r="V37" s="188"/>
      <c r="W37" s="188"/>
      <c r="X37" s="188"/>
      <c r="Y37" s="188"/>
      <c r="Z37" s="188">
        <v>1111</v>
      </c>
      <c r="AA37" s="188"/>
      <c r="AB37" s="188"/>
      <c r="AC37" s="188"/>
      <c r="AD37" s="188"/>
      <c r="AE37" s="188"/>
      <c r="AF37" s="188"/>
      <c r="AG37" s="188">
        <v>344</v>
      </c>
      <c r="AH37" s="188"/>
      <c r="AI37" s="188"/>
      <c r="AJ37" s="188"/>
      <c r="AK37" s="188"/>
      <c r="AL37" s="188"/>
      <c r="AM37" s="188"/>
      <c r="AN37" s="188">
        <v>12</v>
      </c>
      <c r="AO37" s="188"/>
      <c r="AP37" s="188"/>
      <c r="AQ37" s="188"/>
      <c r="AR37" s="188"/>
      <c r="AS37" s="188"/>
      <c r="AT37" s="170"/>
      <c r="AU37" s="11"/>
      <c r="AV37" s="3"/>
      <c r="AW37" s="9" t="s">
        <v>485</v>
      </c>
      <c r="AX37" s="3"/>
    </row>
    <row r="38" spans="1:50" ht="21" customHeight="1" thickBot="1">
      <c r="A38" s="31"/>
      <c r="B38" s="31"/>
      <c r="C38" s="34"/>
      <c r="D38" s="35"/>
      <c r="E38" s="4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1"/>
      <c r="AV38" s="3"/>
      <c r="AW38" s="9"/>
      <c r="AX38" s="10"/>
    </row>
    <row r="39" spans="1:50" ht="21" customHeight="1">
      <c r="A39" s="12"/>
      <c r="B39" s="193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78" t="s">
        <v>486</v>
      </c>
      <c r="AR39" s="174"/>
      <c r="AS39" s="174"/>
      <c r="AT39" s="174"/>
      <c r="AU39" s="174"/>
      <c r="AV39" s="174"/>
      <c r="AW39" s="174"/>
      <c r="AX39" s="174"/>
    </row>
  </sheetData>
  <mergeCells count="257">
    <mergeCell ref="Z10:AF10"/>
    <mergeCell ref="AG10:AM10"/>
    <mergeCell ref="AN10:AT10"/>
    <mergeCell ref="AU11:AV11"/>
    <mergeCell ref="AU12:AV12"/>
    <mergeCell ref="K9:O9"/>
    <mergeCell ref="AN11:AT11"/>
    <mergeCell ref="Z8:AF8"/>
    <mergeCell ref="AG8:AM8"/>
    <mergeCell ref="K10:O10"/>
    <mergeCell ref="AN8:AT8"/>
    <mergeCell ref="AU8:AV8"/>
    <mergeCell ref="AU10:AV10"/>
    <mergeCell ref="Z9:AF9"/>
    <mergeCell ref="A12:B12"/>
    <mergeCell ref="F6:J6"/>
    <mergeCell ref="F12:J12"/>
    <mergeCell ref="F7:J7"/>
    <mergeCell ref="F9:J9"/>
    <mergeCell ref="F11:J11"/>
    <mergeCell ref="F8:J8"/>
    <mergeCell ref="F10:J10"/>
    <mergeCell ref="A10:B10"/>
    <mergeCell ref="F17:J17"/>
    <mergeCell ref="K17:O17"/>
    <mergeCell ref="P17:T17"/>
    <mergeCell ref="U17:Y17"/>
    <mergeCell ref="F19:J19"/>
    <mergeCell ref="K19:O19"/>
    <mergeCell ref="P19:T19"/>
    <mergeCell ref="U19:Y19"/>
    <mergeCell ref="F21:J21"/>
    <mergeCell ref="K21:O21"/>
    <mergeCell ref="P21:T21"/>
    <mergeCell ref="U21:Y21"/>
    <mergeCell ref="F23:J23"/>
    <mergeCell ref="K23:O23"/>
    <mergeCell ref="P23:T23"/>
    <mergeCell ref="U23:Y23"/>
    <mergeCell ref="F25:J25"/>
    <mergeCell ref="K25:O25"/>
    <mergeCell ref="P25:T25"/>
    <mergeCell ref="U25:Y25"/>
    <mergeCell ref="F27:J27"/>
    <mergeCell ref="K27:O27"/>
    <mergeCell ref="P27:T27"/>
    <mergeCell ref="U27:Y27"/>
    <mergeCell ref="F29:J29"/>
    <mergeCell ref="K29:O29"/>
    <mergeCell ref="P29:T29"/>
    <mergeCell ref="U29:Y29"/>
    <mergeCell ref="F31:J31"/>
    <mergeCell ref="K31:O31"/>
    <mergeCell ref="P31:T31"/>
    <mergeCell ref="U31:Y31"/>
    <mergeCell ref="F33:J33"/>
    <mergeCell ref="K33:O33"/>
    <mergeCell ref="P33:T33"/>
    <mergeCell ref="U33:Y33"/>
    <mergeCell ref="F37:J37"/>
    <mergeCell ref="K37:O37"/>
    <mergeCell ref="P37:T37"/>
    <mergeCell ref="U37:Y37"/>
    <mergeCell ref="Z15:AF15"/>
    <mergeCell ref="AG15:AM15"/>
    <mergeCell ref="AN15:AT15"/>
    <mergeCell ref="Z17:AF17"/>
    <mergeCell ref="AG17:AM17"/>
    <mergeCell ref="AN17:AT17"/>
    <mergeCell ref="Z16:AF16"/>
    <mergeCell ref="AG16:AM16"/>
    <mergeCell ref="AN16:AT16"/>
    <mergeCell ref="Z19:AF19"/>
    <mergeCell ref="AG19:AM19"/>
    <mergeCell ref="AN19:AT19"/>
    <mergeCell ref="Z21:AF21"/>
    <mergeCell ref="AG21:AM21"/>
    <mergeCell ref="AN21:AT21"/>
    <mergeCell ref="Z23:AF23"/>
    <mergeCell ref="AG23:AM23"/>
    <mergeCell ref="AN23:AT23"/>
    <mergeCell ref="Z25:AF25"/>
    <mergeCell ref="AG25:AM25"/>
    <mergeCell ref="AN25:AT25"/>
    <mergeCell ref="Z27:AF27"/>
    <mergeCell ref="AG27:AM27"/>
    <mergeCell ref="AN27:AT27"/>
    <mergeCell ref="AG35:AM35"/>
    <mergeCell ref="AN35:AT35"/>
    <mergeCell ref="Z29:AF29"/>
    <mergeCell ref="AG29:AM29"/>
    <mergeCell ref="AN29:AT29"/>
    <mergeCell ref="Z31:AF31"/>
    <mergeCell ref="AG31:AM31"/>
    <mergeCell ref="AN31:AT31"/>
    <mergeCell ref="Z37:AF37"/>
    <mergeCell ref="AG37:AM37"/>
    <mergeCell ref="AN37:AT37"/>
    <mergeCell ref="Z35:AF35"/>
    <mergeCell ref="Z34:AF34"/>
    <mergeCell ref="AG34:AM34"/>
    <mergeCell ref="AN34:AT34"/>
    <mergeCell ref="Z36:AF36"/>
    <mergeCell ref="AG36:AM36"/>
    <mergeCell ref="Z5:AF6"/>
    <mergeCell ref="AG5:AM6"/>
    <mergeCell ref="AN5:AT6"/>
    <mergeCell ref="Z33:AF33"/>
    <mergeCell ref="AG33:AM33"/>
    <mergeCell ref="AN33:AT33"/>
    <mergeCell ref="AG7:AM7"/>
    <mergeCell ref="AN7:AT7"/>
    <mergeCell ref="AN9:AT9"/>
    <mergeCell ref="AG11:AM11"/>
    <mergeCell ref="AU4:AX6"/>
    <mergeCell ref="A4:E6"/>
    <mergeCell ref="F4:Y4"/>
    <mergeCell ref="Z4:AM4"/>
    <mergeCell ref="AN4:AT4"/>
    <mergeCell ref="F5:O5"/>
    <mergeCell ref="P5:Y5"/>
    <mergeCell ref="K6:O6"/>
    <mergeCell ref="P6:T6"/>
    <mergeCell ref="U6:Y6"/>
    <mergeCell ref="AG9:AM9"/>
    <mergeCell ref="K7:O7"/>
    <mergeCell ref="P7:T7"/>
    <mergeCell ref="U7:Y7"/>
    <mergeCell ref="Z7:AF7"/>
    <mergeCell ref="K8:O8"/>
    <mergeCell ref="P8:T8"/>
    <mergeCell ref="U8:Y8"/>
    <mergeCell ref="K11:O11"/>
    <mergeCell ref="P11:T11"/>
    <mergeCell ref="U11:Y11"/>
    <mergeCell ref="Z11:AF11"/>
    <mergeCell ref="Z14:AF14"/>
    <mergeCell ref="AG14:AM14"/>
    <mergeCell ref="AN14:AT14"/>
    <mergeCell ref="F13:J13"/>
    <mergeCell ref="K13:O13"/>
    <mergeCell ref="P13:T13"/>
    <mergeCell ref="U13:Y13"/>
    <mergeCell ref="F14:J14"/>
    <mergeCell ref="K14:O14"/>
    <mergeCell ref="P14:T14"/>
    <mergeCell ref="U14:Y14"/>
    <mergeCell ref="F16:J16"/>
    <mergeCell ref="K16:O16"/>
    <mergeCell ref="P16:T16"/>
    <mergeCell ref="U16:Y16"/>
    <mergeCell ref="F15:J15"/>
    <mergeCell ref="K15:O15"/>
    <mergeCell ref="P15:T15"/>
    <mergeCell ref="U15:Y15"/>
    <mergeCell ref="F18:J18"/>
    <mergeCell ref="K18:O18"/>
    <mergeCell ref="P18:T18"/>
    <mergeCell ref="U18:Y18"/>
    <mergeCell ref="Z18:AF18"/>
    <mergeCell ref="AG18:AM18"/>
    <mergeCell ref="AN18:AT18"/>
    <mergeCell ref="F20:J20"/>
    <mergeCell ref="K20:O20"/>
    <mergeCell ref="P20:T20"/>
    <mergeCell ref="U20:Y20"/>
    <mergeCell ref="Z20:AF20"/>
    <mergeCell ref="AG20:AM20"/>
    <mergeCell ref="AN20:AT20"/>
    <mergeCell ref="F22:J22"/>
    <mergeCell ref="K22:O22"/>
    <mergeCell ref="P22:T22"/>
    <mergeCell ref="U22:Y22"/>
    <mergeCell ref="Z22:AF22"/>
    <mergeCell ref="AG22:AM22"/>
    <mergeCell ref="AN22:AT22"/>
    <mergeCell ref="F24:J24"/>
    <mergeCell ref="K24:O24"/>
    <mergeCell ref="P24:T24"/>
    <mergeCell ref="U24:Y24"/>
    <mergeCell ref="Z24:AF24"/>
    <mergeCell ref="AG24:AM24"/>
    <mergeCell ref="AN24:AT24"/>
    <mergeCell ref="F26:J26"/>
    <mergeCell ref="K26:O26"/>
    <mergeCell ref="P26:T26"/>
    <mergeCell ref="U26:Y26"/>
    <mergeCell ref="Z26:AF26"/>
    <mergeCell ref="AG26:AM26"/>
    <mergeCell ref="AN26:AT26"/>
    <mergeCell ref="F28:J28"/>
    <mergeCell ref="K28:O28"/>
    <mergeCell ref="P28:T28"/>
    <mergeCell ref="U28:Y28"/>
    <mergeCell ref="Z28:AF28"/>
    <mergeCell ref="AG28:AM28"/>
    <mergeCell ref="AN28:AT28"/>
    <mergeCell ref="F30:J30"/>
    <mergeCell ref="K30:O30"/>
    <mergeCell ref="P30:T30"/>
    <mergeCell ref="U30:Y30"/>
    <mergeCell ref="Z30:AF30"/>
    <mergeCell ref="AG30:AM30"/>
    <mergeCell ref="AN30:AT30"/>
    <mergeCell ref="F32:J32"/>
    <mergeCell ref="K32:O32"/>
    <mergeCell ref="P32:T32"/>
    <mergeCell ref="U32:Y32"/>
    <mergeCell ref="Z32:AF32"/>
    <mergeCell ref="AG32:AM32"/>
    <mergeCell ref="AN32:AT32"/>
    <mergeCell ref="P36:T36"/>
    <mergeCell ref="U36:Y36"/>
    <mergeCell ref="F34:J34"/>
    <mergeCell ref="K34:O34"/>
    <mergeCell ref="P34:T34"/>
    <mergeCell ref="U34:Y34"/>
    <mergeCell ref="F35:J35"/>
    <mergeCell ref="K35:O35"/>
    <mergeCell ref="P35:T35"/>
    <mergeCell ref="U35:Y35"/>
    <mergeCell ref="AN36:AT36"/>
    <mergeCell ref="F38:J38"/>
    <mergeCell ref="K38:O38"/>
    <mergeCell ref="P38:T38"/>
    <mergeCell ref="U38:Y38"/>
    <mergeCell ref="Z38:AF38"/>
    <mergeCell ref="AG38:AM38"/>
    <mergeCell ref="AN38:AT38"/>
    <mergeCell ref="F36:J36"/>
    <mergeCell ref="K36:O36"/>
    <mergeCell ref="Z13:AF13"/>
    <mergeCell ref="AG13:AM13"/>
    <mergeCell ref="AN13:AT13"/>
    <mergeCell ref="Z12:AF12"/>
    <mergeCell ref="AG12:AM12"/>
    <mergeCell ref="AN12:AT12"/>
    <mergeCell ref="B39:N39"/>
    <mergeCell ref="AQ39:AX39"/>
    <mergeCell ref="A2:Y2"/>
    <mergeCell ref="Z2:AX2"/>
    <mergeCell ref="A9:B9"/>
    <mergeCell ref="A11:B11"/>
    <mergeCell ref="A13:B13"/>
    <mergeCell ref="AU7:AV7"/>
    <mergeCell ref="AU9:AV9"/>
    <mergeCell ref="AU13:AV13"/>
    <mergeCell ref="A15:C15"/>
    <mergeCell ref="P10:T10"/>
    <mergeCell ref="U10:Y10"/>
    <mergeCell ref="A1:Y1"/>
    <mergeCell ref="P9:T9"/>
    <mergeCell ref="U9:Y9"/>
    <mergeCell ref="A8:B8"/>
    <mergeCell ref="K12:O12"/>
    <mergeCell ref="P12:T12"/>
    <mergeCell ref="U12:Y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7"/>
  <sheetViews>
    <sheetView showGridLines="0" zoomScale="75" zoomScaleNormal="75" workbookViewId="0" topLeftCell="A1">
      <selection activeCell="A1" sqref="A1:Y1"/>
    </sheetView>
  </sheetViews>
  <sheetFormatPr defaultColWidth="9.00390625" defaultRowHeight="18" customHeight="1"/>
  <cols>
    <col min="1" max="31" width="3.625" style="2" customWidth="1"/>
    <col min="32" max="32" width="4.00390625" style="2" customWidth="1"/>
    <col min="33" max="34" width="3.625" style="2" customWidth="1"/>
    <col min="35" max="35" width="4.375" style="2" customWidth="1"/>
    <col min="36" max="16384" width="3.625" style="2" customWidth="1"/>
  </cols>
  <sheetData>
    <row r="1" spans="1:50" ht="18" customHeight="1">
      <c r="A1" s="175" t="s">
        <v>487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80" t="s">
        <v>488</v>
      </c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</row>
    <row r="2" spans="1:50" ht="18" customHeight="1">
      <c r="A2" s="155" t="s">
        <v>489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80" t="s">
        <v>490</v>
      </c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</row>
    <row r="3" spans="1:4" ht="18" customHeight="1" thickBot="1">
      <c r="A3" s="146" t="s">
        <v>491</v>
      </c>
      <c r="B3" s="147"/>
      <c r="C3" s="147"/>
      <c r="D3" s="147"/>
    </row>
    <row r="4" spans="1:50" ht="18" customHeight="1">
      <c r="A4" s="164" t="s">
        <v>461</v>
      </c>
      <c r="B4" s="165"/>
      <c r="C4" s="165"/>
      <c r="D4" s="165"/>
      <c r="E4" s="165"/>
      <c r="F4" s="167" t="s">
        <v>492</v>
      </c>
      <c r="G4" s="167"/>
      <c r="H4" s="167"/>
      <c r="I4" s="167"/>
      <c r="J4" s="167"/>
      <c r="K4" s="167"/>
      <c r="L4" s="167"/>
      <c r="M4" s="167"/>
      <c r="N4" s="167"/>
      <c r="O4" s="167"/>
      <c r="P4" s="167" t="s">
        <v>493</v>
      </c>
      <c r="Q4" s="167"/>
      <c r="R4" s="167"/>
      <c r="S4" s="167"/>
      <c r="T4" s="167"/>
      <c r="U4" s="167"/>
      <c r="V4" s="167"/>
      <c r="W4" s="167"/>
      <c r="X4" s="167"/>
      <c r="Y4" s="167"/>
      <c r="Z4" s="167" t="s">
        <v>494</v>
      </c>
      <c r="AA4" s="167"/>
      <c r="AB4" s="167"/>
      <c r="AC4" s="167"/>
      <c r="AD4" s="167"/>
      <c r="AE4" s="167"/>
      <c r="AF4" s="167"/>
      <c r="AG4" s="167"/>
      <c r="AH4" s="167"/>
      <c r="AI4" s="167"/>
      <c r="AJ4" s="167" t="s">
        <v>495</v>
      </c>
      <c r="AK4" s="167"/>
      <c r="AL4" s="167"/>
      <c r="AM4" s="167"/>
      <c r="AN4" s="167"/>
      <c r="AO4" s="167"/>
      <c r="AP4" s="167"/>
      <c r="AQ4" s="167"/>
      <c r="AR4" s="167"/>
      <c r="AS4" s="167"/>
      <c r="AT4" s="167" t="s">
        <v>461</v>
      </c>
      <c r="AU4" s="165"/>
      <c r="AV4" s="165"/>
      <c r="AW4" s="165"/>
      <c r="AX4" s="145"/>
    </row>
    <row r="5" spans="1:50" ht="18" customHeight="1">
      <c r="A5" s="156"/>
      <c r="B5" s="157"/>
      <c r="C5" s="157"/>
      <c r="D5" s="157"/>
      <c r="E5" s="157"/>
      <c r="F5" s="162" t="s">
        <v>496</v>
      </c>
      <c r="G5" s="162"/>
      <c r="H5" s="162"/>
      <c r="I5" s="162"/>
      <c r="J5" s="162" t="s">
        <v>497</v>
      </c>
      <c r="K5" s="162"/>
      <c r="L5" s="162"/>
      <c r="M5" s="162" t="s">
        <v>498</v>
      </c>
      <c r="N5" s="162"/>
      <c r="O5" s="162"/>
      <c r="P5" s="162" t="s">
        <v>496</v>
      </c>
      <c r="Q5" s="162"/>
      <c r="R5" s="162"/>
      <c r="S5" s="162"/>
      <c r="T5" s="162" t="s">
        <v>497</v>
      </c>
      <c r="U5" s="162"/>
      <c r="V5" s="162"/>
      <c r="W5" s="162" t="s">
        <v>498</v>
      </c>
      <c r="X5" s="162"/>
      <c r="Y5" s="162"/>
      <c r="Z5" s="162" t="s">
        <v>496</v>
      </c>
      <c r="AA5" s="162"/>
      <c r="AB5" s="162"/>
      <c r="AC5" s="162"/>
      <c r="AD5" s="162" t="s">
        <v>497</v>
      </c>
      <c r="AE5" s="162"/>
      <c r="AF5" s="162"/>
      <c r="AG5" s="162" t="s">
        <v>498</v>
      </c>
      <c r="AH5" s="162"/>
      <c r="AI5" s="162"/>
      <c r="AJ5" s="162" t="s">
        <v>496</v>
      </c>
      <c r="AK5" s="162"/>
      <c r="AL5" s="162"/>
      <c r="AM5" s="162"/>
      <c r="AN5" s="162" t="s">
        <v>497</v>
      </c>
      <c r="AO5" s="162"/>
      <c r="AP5" s="162"/>
      <c r="AQ5" s="162" t="s">
        <v>498</v>
      </c>
      <c r="AR5" s="162"/>
      <c r="AS5" s="162"/>
      <c r="AT5" s="157"/>
      <c r="AU5" s="157"/>
      <c r="AV5" s="157"/>
      <c r="AW5" s="157"/>
      <c r="AX5" s="130"/>
    </row>
    <row r="6" spans="1:50" ht="18" customHeight="1">
      <c r="A6" s="191" t="s">
        <v>474</v>
      </c>
      <c r="B6" s="191"/>
      <c r="C6" s="34" t="s">
        <v>91</v>
      </c>
      <c r="D6" s="35" t="s">
        <v>103</v>
      </c>
      <c r="E6" s="7" t="s">
        <v>475</v>
      </c>
      <c r="F6" s="173">
        <v>5999</v>
      </c>
      <c r="G6" s="188"/>
      <c r="H6" s="188"/>
      <c r="I6" s="188"/>
      <c r="J6" s="188">
        <v>2843</v>
      </c>
      <c r="K6" s="188"/>
      <c r="L6" s="188"/>
      <c r="M6" s="188">
        <v>3156</v>
      </c>
      <c r="N6" s="188"/>
      <c r="O6" s="188"/>
      <c r="P6" s="188">
        <v>5180</v>
      </c>
      <c r="Q6" s="188"/>
      <c r="R6" s="188"/>
      <c r="S6" s="188"/>
      <c r="T6" s="188">
        <v>2384</v>
      </c>
      <c r="U6" s="188"/>
      <c r="V6" s="188"/>
      <c r="W6" s="188">
        <v>2796</v>
      </c>
      <c r="X6" s="188"/>
      <c r="Y6" s="188"/>
      <c r="Z6" s="188">
        <v>3891535</v>
      </c>
      <c r="AA6" s="188"/>
      <c r="AB6" s="188"/>
      <c r="AC6" s="188"/>
      <c r="AD6" s="188">
        <v>2128437</v>
      </c>
      <c r="AE6" s="188"/>
      <c r="AF6" s="188"/>
      <c r="AG6" s="188">
        <v>1763098</v>
      </c>
      <c r="AH6" s="188"/>
      <c r="AI6" s="188"/>
      <c r="AJ6" s="188">
        <v>28282</v>
      </c>
      <c r="AK6" s="188"/>
      <c r="AL6" s="188"/>
      <c r="AM6" s="188"/>
      <c r="AN6" s="188">
        <v>12989</v>
      </c>
      <c r="AO6" s="188"/>
      <c r="AP6" s="188"/>
      <c r="AQ6" s="188">
        <v>15293</v>
      </c>
      <c r="AR6" s="188"/>
      <c r="AS6" s="170"/>
      <c r="AT6" s="169" t="s">
        <v>474</v>
      </c>
      <c r="AU6" s="191"/>
      <c r="AV6" s="34" t="s">
        <v>91</v>
      </c>
      <c r="AW6" s="35" t="s">
        <v>103</v>
      </c>
      <c r="AX6" s="10" t="s">
        <v>475</v>
      </c>
    </row>
    <row r="7" spans="1:50" ht="18" customHeight="1">
      <c r="A7" s="191"/>
      <c r="B7" s="191"/>
      <c r="C7" s="34" t="s">
        <v>91</v>
      </c>
      <c r="D7" s="35" t="s">
        <v>104</v>
      </c>
      <c r="E7" s="41"/>
      <c r="F7" s="173">
        <v>5273</v>
      </c>
      <c r="G7" s="188"/>
      <c r="H7" s="188"/>
      <c r="I7" s="188"/>
      <c r="J7" s="188">
        <v>2426</v>
      </c>
      <c r="K7" s="188"/>
      <c r="L7" s="188"/>
      <c r="M7" s="188">
        <v>2847</v>
      </c>
      <c r="N7" s="188"/>
      <c r="O7" s="188"/>
      <c r="P7" s="188">
        <v>4669</v>
      </c>
      <c r="Q7" s="188"/>
      <c r="R7" s="188"/>
      <c r="S7" s="188"/>
      <c r="T7" s="188">
        <v>2097</v>
      </c>
      <c r="U7" s="188"/>
      <c r="V7" s="188"/>
      <c r="W7" s="188">
        <v>2572</v>
      </c>
      <c r="X7" s="188"/>
      <c r="Y7" s="188"/>
      <c r="Z7" s="188">
        <v>3909703</v>
      </c>
      <c r="AA7" s="188"/>
      <c r="AB7" s="188"/>
      <c r="AC7" s="188"/>
      <c r="AD7" s="188">
        <v>2269546</v>
      </c>
      <c r="AE7" s="188"/>
      <c r="AF7" s="188"/>
      <c r="AG7" s="188">
        <v>1640157</v>
      </c>
      <c r="AH7" s="188"/>
      <c r="AI7" s="188"/>
      <c r="AJ7" s="188">
        <v>27561</v>
      </c>
      <c r="AK7" s="188"/>
      <c r="AL7" s="188"/>
      <c r="AM7" s="188"/>
      <c r="AN7" s="188">
        <v>13363</v>
      </c>
      <c r="AO7" s="188"/>
      <c r="AP7" s="188"/>
      <c r="AQ7" s="188">
        <v>14198</v>
      </c>
      <c r="AR7" s="188"/>
      <c r="AS7" s="170"/>
      <c r="AT7" s="153"/>
      <c r="AU7" s="154"/>
      <c r="AV7" s="34" t="s">
        <v>91</v>
      </c>
      <c r="AW7" s="35" t="s">
        <v>104</v>
      </c>
      <c r="AX7" s="10"/>
    </row>
    <row r="8" spans="1:50" ht="18" customHeight="1">
      <c r="A8" s="191"/>
      <c r="B8" s="191"/>
      <c r="C8" s="34" t="s">
        <v>91</v>
      </c>
      <c r="D8" s="35" t="s">
        <v>105</v>
      </c>
      <c r="E8" s="41"/>
      <c r="F8" s="173">
        <v>4833</v>
      </c>
      <c r="G8" s="188"/>
      <c r="H8" s="188"/>
      <c r="I8" s="188"/>
      <c r="J8" s="188">
        <v>2168</v>
      </c>
      <c r="K8" s="188"/>
      <c r="L8" s="188"/>
      <c r="M8" s="188">
        <v>2665</v>
      </c>
      <c r="N8" s="188"/>
      <c r="O8" s="188"/>
      <c r="P8" s="188">
        <v>4136</v>
      </c>
      <c r="Q8" s="188"/>
      <c r="R8" s="188"/>
      <c r="S8" s="188"/>
      <c r="T8" s="188">
        <v>1848</v>
      </c>
      <c r="U8" s="188"/>
      <c r="V8" s="188"/>
      <c r="W8" s="188">
        <v>2288</v>
      </c>
      <c r="X8" s="188"/>
      <c r="Y8" s="188"/>
      <c r="Z8" s="188">
        <v>2867490</v>
      </c>
      <c r="AA8" s="188"/>
      <c r="AB8" s="188"/>
      <c r="AC8" s="188"/>
      <c r="AD8" s="188">
        <v>1654622</v>
      </c>
      <c r="AE8" s="188"/>
      <c r="AF8" s="188"/>
      <c r="AG8" s="188">
        <v>1212868</v>
      </c>
      <c r="AH8" s="188"/>
      <c r="AI8" s="188"/>
      <c r="AJ8" s="188">
        <v>21503</v>
      </c>
      <c r="AK8" s="188"/>
      <c r="AL8" s="188"/>
      <c r="AM8" s="188"/>
      <c r="AN8" s="188">
        <v>10518</v>
      </c>
      <c r="AO8" s="188"/>
      <c r="AP8" s="188"/>
      <c r="AQ8" s="188">
        <v>10985</v>
      </c>
      <c r="AR8" s="188"/>
      <c r="AS8" s="170"/>
      <c r="AT8" s="152"/>
      <c r="AU8" s="176"/>
      <c r="AV8" s="34" t="s">
        <v>91</v>
      </c>
      <c r="AW8" s="35" t="s">
        <v>105</v>
      </c>
      <c r="AX8" s="10"/>
    </row>
    <row r="9" spans="1:50" s="14" customFormat="1" ht="18" customHeight="1">
      <c r="A9" s="160"/>
      <c r="B9" s="160"/>
      <c r="C9" s="108" t="s">
        <v>477</v>
      </c>
      <c r="D9" s="109" t="s">
        <v>106</v>
      </c>
      <c r="E9" s="110"/>
      <c r="F9" s="161">
        <f>SUM(J9:O9)</f>
        <v>4329</v>
      </c>
      <c r="G9" s="192"/>
      <c r="H9" s="192"/>
      <c r="I9" s="192"/>
      <c r="J9" s="192">
        <f>SUM(J11:L22)</f>
        <v>1827</v>
      </c>
      <c r="K9" s="192"/>
      <c r="L9" s="192"/>
      <c r="M9" s="192">
        <f>SUM(M11:O22)</f>
        <v>2502</v>
      </c>
      <c r="N9" s="192"/>
      <c r="O9" s="192"/>
      <c r="P9" s="192">
        <f>SUM(T9:Y9)</f>
        <v>3620</v>
      </c>
      <c r="Q9" s="192"/>
      <c r="R9" s="192"/>
      <c r="S9" s="192"/>
      <c r="T9" s="192">
        <f>SUM(T11:V22)</f>
        <v>1498</v>
      </c>
      <c r="U9" s="192"/>
      <c r="V9" s="192"/>
      <c r="W9" s="192">
        <f>SUM(W11:Y22)</f>
        <v>2122</v>
      </c>
      <c r="X9" s="192"/>
      <c r="Y9" s="192"/>
      <c r="Z9" s="192">
        <f>SUM(AD9:AI9)</f>
        <v>2239530</v>
      </c>
      <c r="AA9" s="192"/>
      <c r="AB9" s="192"/>
      <c r="AC9" s="192"/>
      <c r="AD9" s="192">
        <f>SUM(AD11:AF22)</f>
        <v>1234807</v>
      </c>
      <c r="AE9" s="192"/>
      <c r="AF9" s="192"/>
      <c r="AG9" s="192">
        <f>SUM(AG11:AI22)</f>
        <v>1004723</v>
      </c>
      <c r="AH9" s="192"/>
      <c r="AI9" s="192"/>
      <c r="AJ9" s="192">
        <f>SUM(AN9:AS9)</f>
        <v>17899</v>
      </c>
      <c r="AK9" s="192"/>
      <c r="AL9" s="192"/>
      <c r="AM9" s="192"/>
      <c r="AN9" s="192">
        <f>SUM(AN11:AP22)</f>
        <v>8293</v>
      </c>
      <c r="AO9" s="192"/>
      <c r="AP9" s="192"/>
      <c r="AQ9" s="192">
        <f>SUM(AQ11:AS22)</f>
        <v>9606</v>
      </c>
      <c r="AR9" s="192"/>
      <c r="AS9" s="171"/>
      <c r="AT9" s="151"/>
      <c r="AU9" s="160"/>
      <c r="AV9" s="108" t="s">
        <v>477</v>
      </c>
      <c r="AW9" s="109" t="s">
        <v>106</v>
      </c>
      <c r="AX9" s="112"/>
    </row>
    <row r="10" spans="1:50" ht="18" customHeight="1">
      <c r="A10" s="31"/>
      <c r="B10" s="31"/>
      <c r="C10" s="31"/>
      <c r="D10" s="31"/>
      <c r="E10" s="45"/>
      <c r="F10" s="17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31"/>
      <c r="AA10" s="31"/>
      <c r="AB10" s="31"/>
      <c r="AC10" s="31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70"/>
      <c r="AT10" s="47"/>
      <c r="AU10" s="31"/>
      <c r="AV10" s="31"/>
      <c r="AW10" s="31"/>
      <c r="AX10" s="31"/>
    </row>
    <row r="11" spans="1:50" ht="18" customHeight="1">
      <c r="A11" s="187"/>
      <c r="B11" s="187"/>
      <c r="C11" s="187"/>
      <c r="D11" s="35" t="s">
        <v>477</v>
      </c>
      <c r="E11" s="41" t="s">
        <v>478</v>
      </c>
      <c r="F11" s="173">
        <f aca="true" t="shared" si="0" ref="F11:F22">SUM(J11:O11)</f>
        <v>361</v>
      </c>
      <c r="G11" s="188"/>
      <c r="H11" s="188"/>
      <c r="I11" s="188"/>
      <c r="J11" s="188">
        <v>152</v>
      </c>
      <c r="K11" s="188"/>
      <c r="L11" s="188"/>
      <c r="M11" s="188">
        <v>209</v>
      </c>
      <c r="N11" s="188"/>
      <c r="O11" s="188"/>
      <c r="P11" s="188">
        <f aca="true" t="shared" si="1" ref="P11:P22">SUM(T11:Y11)</f>
        <v>261</v>
      </c>
      <c r="Q11" s="188"/>
      <c r="R11" s="188"/>
      <c r="S11" s="188"/>
      <c r="T11" s="188">
        <v>121</v>
      </c>
      <c r="U11" s="188"/>
      <c r="V11" s="188"/>
      <c r="W11" s="188">
        <v>140</v>
      </c>
      <c r="X11" s="188"/>
      <c r="Y11" s="188"/>
      <c r="Z11" s="188">
        <f aca="true" t="shared" si="2" ref="Z11:Z22">SUM(AD11:AI11)</f>
        <v>216868</v>
      </c>
      <c r="AA11" s="188"/>
      <c r="AB11" s="188"/>
      <c r="AC11" s="188"/>
      <c r="AD11" s="188">
        <v>123292</v>
      </c>
      <c r="AE11" s="188"/>
      <c r="AF11" s="188"/>
      <c r="AG11" s="188">
        <v>93576</v>
      </c>
      <c r="AH11" s="188"/>
      <c r="AI11" s="188"/>
      <c r="AJ11" s="188">
        <f aca="true" t="shared" si="3" ref="AJ11:AJ22">SUM(AN11:AS11)</f>
        <v>1650</v>
      </c>
      <c r="AK11" s="188"/>
      <c r="AL11" s="188"/>
      <c r="AM11" s="188"/>
      <c r="AN11" s="188">
        <v>807</v>
      </c>
      <c r="AO11" s="188"/>
      <c r="AP11" s="188"/>
      <c r="AQ11" s="188">
        <v>843</v>
      </c>
      <c r="AR11" s="188"/>
      <c r="AS11" s="170"/>
      <c r="AT11" s="47"/>
      <c r="AU11" s="31"/>
      <c r="AV11" s="34"/>
      <c r="AW11" s="35" t="s">
        <v>323</v>
      </c>
      <c r="AX11" s="48" t="s">
        <v>478</v>
      </c>
    </row>
    <row r="12" spans="1:50" ht="18" customHeight="1">
      <c r="A12" s="31"/>
      <c r="B12" s="31"/>
      <c r="C12" s="34"/>
      <c r="D12" s="35" t="s">
        <v>326</v>
      </c>
      <c r="E12" s="41"/>
      <c r="F12" s="173">
        <f t="shared" si="0"/>
        <v>280</v>
      </c>
      <c r="G12" s="188"/>
      <c r="H12" s="188"/>
      <c r="I12" s="188"/>
      <c r="J12" s="188">
        <v>125</v>
      </c>
      <c r="K12" s="188"/>
      <c r="L12" s="188"/>
      <c r="M12" s="188">
        <v>155</v>
      </c>
      <c r="N12" s="188"/>
      <c r="O12" s="188"/>
      <c r="P12" s="188">
        <f t="shared" si="1"/>
        <v>303</v>
      </c>
      <c r="Q12" s="188"/>
      <c r="R12" s="188"/>
      <c r="S12" s="188"/>
      <c r="T12" s="188">
        <v>130</v>
      </c>
      <c r="U12" s="188"/>
      <c r="V12" s="188"/>
      <c r="W12" s="188">
        <v>173</v>
      </c>
      <c r="X12" s="188"/>
      <c r="Y12" s="188"/>
      <c r="Z12" s="188">
        <f t="shared" si="2"/>
        <v>186685</v>
      </c>
      <c r="AA12" s="188"/>
      <c r="AB12" s="188"/>
      <c r="AC12" s="188"/>
      <c r="AD12" s="188">
        <v>108292</v>
      </c>
      <c r="AE12" s="188"/>
      <c r="AF12" s="188"/>
      <c r="AG12" s="188">
        <v>78393</v>
      </c>
      <c r="AH12" s="188"/>
      <c r="AI12" s="188"/>
      <c r="AJ12" s="188">
        <f t="shared" si="3"/>
        <v>1573</v>
      </c>
      <c r="AK12" s="188"/>
      <c r="AL12" s="188"/>
      <c r="AM12" s="188"/>
      <c r="AN12" s="188">
        <v>771</v>
      </c>
      <c r="AO12" s="188"/>
      <c r="AP12" s="188"/>
      <c r="AQ12" s="188">
        <v>802</v>
      </c>
      <c r="AR12" s="188"/>
      <c r="AS12" s="170"/>
      <c r="AT12" s="47"/>
      <c r="AU12" s="31"/>
      <c r="AV12" s="34"/>
      <c r="AW12" s="35" t="s">
        <v>326</v>
      </c>
      <c r="AX12" s="48"/>
    </row>
    <row r="13" spans="1:50" ht="18" customHeight="1">
      <c r="A13" s="31"/>
      <c r="B13" s="31"/>
      <c r="C13" s="34"/>
      <c r="D13" s="35" t="s">
        <v>324</v>
      </c>
      <c r="E13" s="41"/>
      <c r="F13" s="173">
        <f t="shared" si="0"/>
        <v>319</v>
      </c>
      <c r="G13" s="188"/>
      <c r="H13" s="188"/>
      <c r="I13" s="188"/>
      <c r="J13" s="188">
        <v>156</v>
      </c>
      <c r="K13" s="188"/>
      <c r="L13" s="188"/>
      <c r="M13" s="188">
        <v>163</v>
      </c>
      <c r="N13" s="188"/>
      <c r="O13" s="188"/>
      <c r="P13" s="188">
        <f t="shared" si="1"/>
        <v>210</v>
      </c>
      <c r="Q13" s="188"/>
      <c r="R13" s="188"/>
      <c r="S13" s="188"/>
      <c r="T13" s="188">
        <v>93</v>
      </c>
      <c r="U13" s="188"/>
      <c r="V13" s="188"/>
      <c r="W13" s="188">
        <v>117</v>
      </c>
      <c r="X13" s="188"/>
      <c r="Y13" s="188"/>
      <c r="Z13" s="188">
        <f t="shared" si="2"/>
        <v>204729</v>
      </c>
      <c r="AA13" s="188"/>
      <c r="AB13" s="188"/>
      <c r="AC13" s="188"/>
      <c r="AD13" s="188">
        <v>118878</v>
      </c>
      <c r="AE13" s="188"/>
      <c r="AF13" s="188"/>
      <c r="AG13" s="188">
        <v>85851</v>
      </c>
      <c r="AH13" s="188"/>
      <c r="AI13" s="188"/>
      <c r="AJ13" s="188">
        <f t="shared" si="3"/>
        <v>1467</v>
      </c>
      <c r="AK13" s="188"/>
      <c r="AL13" s="188"/>
      <c r="AM13" s="188"/>
      <c r="AN13" s="188">
        <v>726</v>
      </c>
      <c r="AO13" s="188"/>
      <c r="AP13" s="188"/>
      <c r="AQ13" s="188">
        <v>741</v>
      </c>
      <c r="AR13" s="188"/>
      <c r="AS13" s="170"/>
      <c r="AT13" s="47"/>
      <c r="AU13" s="31"/>
      <c r="AV13" s="34"/>
      <c r="AW13" s="35" t="s">
        <v>324</v>
      </c>
      <c r="AX13" s="48"/>
    </row>
    <row r="14" spans="1:50" ht="18" customHeight="1">
      <c r="A14" s="31"/>
      <c r="B14" s="31"/>
      <c r="C14" s="34"/>
      <c r="D14" s="35" t="s">
        <v>325</v>
      </c>
      <c r="E14" s="41"/>
      <c r="F14" s="173">
        <f t="shared" si="0"/>
        <v>701</v>
      </c>
      <c r="G14" s="188"/>
      <c r="H14" s="188"/>
      <c r="I14" s="188"/>
      <c r="J14" s="188">
        <v>279</v>
      </c>
      <c r="K14" s="188"/>
      <c r="L14" s="188"/>
      <c r="M14" s="188">
        <v>422</v>
      </c>
      <c r="N14" s="188"/>
      <c r="O14" s="188"/>
      <c r="P14" s="188">
        <f t="shared" si="1"/>
        <v>449</v>
      </c>
      <c r="Q14" s="188"/>
      <c r="R14" s="188"/>
      <c r="S14" s="188"/>
      <c r="T14" s="188">
        <v>199</v>
      </c>
      <c r="U14" s="188"/>
      <c r="V14" s="188"/>
      <c r="W14" s="188">
        <v>250</v>
      </c>
      <c r="X14" s="188"/>
      <c r="Y14" s="188"/>
      <c r="Z14" s="188">
        <f t="shared" si="2"/>
        <v>182550</v>
      </c>
      <c r="AA14" s="188"/>
      <c r="AB14" s="188"/>
      <c r="AC14" s="188"/>
      <c r="AD14" s="188">
        <v>105057</v>
      </c>
      <c r="AE14" s="188"/>
      <c r="AF14" s="188"/>
      <c r="AG14" s="188">
        <v>77493</v>
      </c>
      <c r="AH14" s="188"/>
      <c r="AI14" s="188"/>
      <c r="AJ14" s="188">
        <f t="shared" si="3"/>
        <v>1480</v>
      </c>
      <c r="AK14" s="188"/>
      <c r="AL14" s="188"/>
      <c r="AM14" s="188"/>
      <c r="AN14" s="188">
        <v>699</v>
      </c>
      <c r="AO14" s="188"/>
      <c r="AP14" s="188"/>
      <c r="AQ14" s="188">
        <v>781</v>
      </c>
      <c r="AR14" s="188"/>
      <c r="AS14" s="170"/>
      <c r="AT14" s="47"/>
      <c r="AU14" s="31"/>
      <c r="AV14" s="34"/>
      <c r="AW14" s="35" t="s">
        <v>325</v>
      </c>
      <c r="AX14" s="48"/>
    </row>
    <row r="15" spans="1:50" ht="18" customHeight="1">
      <c r="A15" s="31"/>
      <c r="B15" s="31"/>
      <c r="C15" s="34"/>
      <c r="D15" s="35" t="s">
        <v>327</v>
      </c>
      <c r="E15" s="41"/>
      <c r="F15" s="173">
        <f t="shared" si="0"/>
        <v>376</v>
      </c>
      <c r="G15" s="188"/>
      <c r="H15" s="188"/>
      <c r="I15" s="188"/>
      <c r="J15" s="188">
        <v>153</v>
      </c>
      <c r="K15" s="188"/>
      <c r="L15" s="188"/>
      <c r="M15" s="188">
        <v>223</v>
      </c>
      <c r="N15" s="188"/>
      <c r="O15" s="188"/>
      <c r="P15" s="188">
        <f t="shared" si="1"/>
        <v>314</v>
      </c>
      <c r="Q15" s="188"/>
      <c r="R15" s="188"/>
      <c r="S15" s="188"/>
      <c r="T15" s="188">
        <v>129</v>
      </c>
      <c r="U15" s="188"/>
      <c r="V15" s="188"/>
      <c r="W15" s="188">
        <v>185</v>
      </c>
      <c r="X15" s="188"/>
      <c r="Y15" s="188"/>
      <c r="Z15" s="188">
        <f t="shared" si="2"/>
        <v>149745</v>
      </c>
      <c r="AA15" s="188"/>
      <c r="AB15" s="188"/>
      <c r="AC15" s="188"/>
      <c r="AD15" s="188">
        <v>84126</v>
      </c>
      <c r="AE15" s="188"/>
      <c r="AF15" s="188"/>
      <c r="AG15" s="188">
        <v>65619</v>
      </c>
      <c r="AH15" s="188"/>
      <c r="AI15" s="188"/>
      <c r="AJ15" s="188">
        <f t="shared" si="3"/>
        <v>1308</v>
      </c>
      <c r="AK15" s="188"/>
      <c r="AL15" s="188"/>
      <c r="AM15" s="188"/>
      <c r="AN15" s="188">
        <v>611</v>
      </c>
      <c r="AO15" s="188"/>
      <c r="AP15" s="188"/>
      <c r="AQ15" s="188">
        <v>697</v>
      </c>
      <c r="AR15" s="188"/>
      <c r="AS15" s="170"/>
      <c r="AT15" s="47"/>
      <c r="AU15" s="31"/>
      <c r="AV15" s="34"/>
      <c r="AW15" s="35" t="s">
        <v>327</v>
      </c>
      <c r="AX15" s="48"/>
    </row>
    <row r="16" spans="1:50" ht="18" customHeight="1">
      <c r="A16" s="31"/>
      <c r="B16" s="31"/>
      <c r="C16" s="34"/>
      <c r="D16" s="35" t="s">
        <v>476</v>
      </c>
      <c r="E16" s="41"/>
      <c r="F16" s="173">
        <f t="shared" si="0"/>
        <v>367</v>
      </c>
      <c r="G16" s="188"/>
      <c r="H16" s="188"/>
      <c r="I16" s="188"/>
      <c r="J16" s="188">
        <v>171</v>
      </c>
      <c r="K16" s="188"/>
      <c r="L16" s="188"/>
      <c r="M16" s="188">
        <v>196</v>
      </c>
      <c r="N16" s="188"/>
      <c r="O16" s="188"/>
      <c r="P16" s="188">
        <f t="shared" si="1"/>
        <v>288</v>
      </c>
      <c r="Q16" s="188"/>
      <c r="R16" s="188"/>
      <c r="S16" s="188"/>
      <c r="T16" s="188">
        <v>116</v>
      </c>
      <c r="U16" s="188"/>
      <c r="V16" s="188"/>
      <c r="W16" s="188">
        <v>172</v>
      </c>
      <c r="X16" s="188"/>
      <c r="Y16" s="188"/>
      <c r="Z16" s="188">
        <f t="shared" si="2"/>
        <v>203993</v>
      </c>
      <c r="AA16" s="188"/>
      <c r="AB16" s="188"/>
      <c r="AC16" s="188"/>
      <c r="AD16" s="188">
        <v>115895</v>
      </c>
      <c r="AE16" s="188"/>
      <c r="AF16" s="188"/>
      <c r="AG16" s="188">
        <v>88098</v>
      </c>
      <c r="AH16" s="188"/>
      <c r="AI16" s="188"/>
      <c r="AJ16" s="188">
        <f t="shared" si="3"/>
        <v>1495</v>
      </c>
      <c r="AK16" s="188"/>
      <c r="AL16" s="188"/>
      <c r="AM16" s="188"/>
      <c r="AN16" s="188">
        <v>707</v>
      </c>
      <c r="AO16" s="188"/>
      <c r="AP16" s="188"/>
      <c r="AQ16" s="188">
        <v>788</v>
      </c>
      <c r="AR16" s="188"/>
      <c r="AS16" s="170"/>
      <c r="AT16" s="47"/>
      <c r="AU16" s="31"/>
      <c r="AV16" s="34"/>
      <c r="AW16" s="35" t="s">
        <v>476</v>
      </c>
      <c r="AX16" s="48"/>
    </row>
    <row r="17" spans="1:50" ht="18" customHeight="1">
      <c r="A17" s="31"/>
      <c r="B17" s="31"/>
      <c r="C17" s="34"/>
      <c r="D17" s="35" t="s">
        <v>479</v>
      </c>
      <c r="E17" s="41"/>
      <c r="F17" s="173">
        <f t="shared" si="0"/>
        <v>326</v>
      </c>
      <c r="G17" s="188"/>
      <c r="H17" s="188"/>
      <c r="I17" s="188"/>
      <c r="J17" s="188">
        <v>140</v>
      </c>
      <c r="K17" s="188"/>
      <c r="L17" s="188"/>
      <c r="M17" s="188">
        <v>186</v>
      </c>
      <c r="N17" s="188"/>
      <c r="O17" s="188"/>
      <c r="P17" s="188">
        <f t="shared" si="1"/>
        <v>377</v>
      </c>
      <c r="Q17" s="188"/>
      <c r="R17" s="188"/>
      <c r="S17" s="188"/>
      <c r="T17" s="188">
        <v>161</v>
      </c>
      <c r="U17" s="188"/>
      <c r="V17" s="188"/>
      <c r="W17" s="188">
        <v>216</v>
      </c>
      <c r="X17" s="188"/>
      <c r="Y17" s="188"/>
      <c r="Z17" s="188">
        <f t="shared" si="2"/>
        <v>195962</v>
      </c>
      <c r="AA17" s="188"/>
      <c r="AB17" s="188"/>
      <c r="AC17" s="188"/>
      <c r="AD17" s="188">
        <v>109740</v>
      </c>
      <c r="AE17" s="188"/>
      <c r="AF17" s="188"/>
      <c r="AG17" s="188">
        <v>86222</v>
      </c>
      <c r="AH17" s="188"/>
      <c r="AI17" s="188"/>
      <c r="AJ17" s="188">
        <f t="shared" si="3"/>
        <v>1593</v>
      </c>
      <c r="AK17" s="188"/>
      <c r="AL17" s="188"/>
      <c r="AM17" s="188"/>
      <c r="AN17" s="188">
        <v>741</v>
      </c>
      <c r="AO17" s="188"/>
      <c r="AP17" s="188"/>
      <c r="AQ17" s="188">
        <v>852</v>
      </c>
      <c r="AR17" s="188"/>
      <c r="AS17" s="170"/>
      <c r="AT17" s="47"/>
      <c r="AU17" s="31"/>
      <c r="AV17" s="34"/>
      <c r="AW17" s="35" t="s">
        <v>479</v>
      </c>
      <c r="AX17" s="48"/>
    </row>
    <row r="18" spans="1:50" ht="18" customHeight="1">
      <c r="A18" s="31"/>
      <c r="B18" s="31"/>
      <c r="C18" s="34"/>
      <c r="D18" s="35" t="s">
        <v>480</v>
      </c>
      <c r="E18" s="41"/>
      <c r="F18" s="173">
        <f t="shared" si="0"/>
        <v>308</v>
      </c>
      <c r="G18" s="188"/>
      <c r="H18" s="188"/>
      <c r="I18" s="188"/>
      <c r="J18" s="188">
        <v>123</v>
      </c>
      <c r="K18" s="188"/>
      <c r="L18" s="188"/>
      <c r="M18" s="188">
        <v>185</v>
      </c>
      <c r="N18" s="188"/>
      <c r="O18" s="188"/>
      <c r="P18" s="188">
        <f t="shared" si="1"/>
        <v>325</v>
      </c>
      <c r="Q18" s="188"/>
      <c r="R18" s="188"/>
      <c r="S18" s="188"/>
      <c r="T18" s="188">
        <v>117</v>
      </c>
      <c r="U18" s="188"/>
      <c r="V18" s="188"/>
      <c r="W18" s="188">
        <v>208</v>
      </c>
      <c r="X18" s="188"/>
      <c r="Y18" s="188"/>
      <c r="Z18" s="188">
        <f t="shared" si="2"/>
        <v>205906</v>
      </c>
      <c r="AA18" s="188"/>
      <c r="AB18" s="188"/>
      <c r="AC18" s="188"/>
      <c r="AD18" s="188">
        <v>112742</v>
      </c>
      <c r="AE18" s="188"/>
      <c r="AF18" s="188"/>
      <c r="AG18" s="188">
        <v>93164</v>
      </c>
      <c r="AH18" s="188"/>
      <c r="AI18" s="188"/>
      <c r="AJ18" s="188">
        <f t="shared" si="3"/>
        <v>1588</v>
      </c>
      <c r="AK18" s="188"/>
      <c r="AL18" s="188"/>
      <c r="AM18" s="188"/>
      <c r="AN18" s="188">
        <v>719</v>
      </c>
      <c r="AO18" s="188"/>
      <c r="AP18" s="188"/>
      <c r="AQ18" s="188">
        <v>869</v>
      </c>
      <c r="AR18" s="188"/>
      <c r="AS18" s="170"/>
      <c r="AT18" s="47"/>
      <c r="AU18" s="31"/>
      <c r="AV18" s="34"/>
      <c r="AW18" s="35" t="s">
        <v>480</v>
      </c>
      <c r="AX18" s="48"/>
    </row>
    <row r="19" spans="1:50" ht="18" customHeight="1">
      <c r="A19" s="31"/>
      <c r="B19" s="31"/>
      <c r="C19" s="34"/>
      <c r="D19" s="35" t="s">
        <v>481</v>
      </c>
      <c r="E19" s="41"/>
      <c r="F19" s="173">
        <f t="shared" si="0"/>
        <v>325</v>
      </c>
      <c r="G19" s="188"/>
      <c r="H19" s="188"/>
      <c r="I19" s="188"/>
      <c r="J19" s="188">
        <v>134</v>
      </c>
      <c r="K19" s="188"/>
      <c r="L19" s="188"/>
      <c r="M19" s="188">
        <v>191</v>
      </c>
      <c r="N19" s="188"/>
      <c r="O19" s="188"/>
      <c r="P19" s="188">
        <f t="shared" si="1"/>
        <v>282</v>
      </c>
      <c r="Q19" s="188"/>
      <c r="R19" s="188"/>
      <c r="S19" s="188"/>
      <c r="T19" s="188">
        <v>132</v>
      </c>
      <c r="U19" s="188"/>
      <c r="V19" s="188"/>
      <c r="W19" s="188">
        <v>150</v>
      </c>
      <c r="X19" s="188"/>
      <c r="Y19" s="188"/>
      <c r="Z19" s="188">
        <f t="shared" si="2"/>
        <v>192074</v>
      </c>
      <c r="AA19" s="188"/>
      <c r="AB19" s="188"/>
      <c r="AC19" s="188"/>
      <c r="AD19" s="188">
        <v>101330</v>
      </c>
      <c r="AE19" s="188"/>
      <c r="AF19" s="188"/>
      <c r="AG19" s="188">
        <v>90744</v>
      </c>
      <c r="AH19" s="188"/>
      <c r="AI19" s="188"/>
      <c r="AJ19" s="188">
        <f t="shared" si="3"/>
        <v>1508</v>
      </c>
      <c r="AK19" s="188"/>
      <c r="AL19" s="188"/>
      <c r="AM19" s="188"/>
      <c r="AN19" s="188">
        <v>682</v>
      </c>
      <c r="AO19" s="188"/>
      <c r="AP19" s="188"/>
      <c r="AQ19" s="188">
        <v>826</v>
      </c>
      <c r="AR19" s="188"/>
      <c r="AS19" s="170"/>
      <c r="AT19" s="47"/>
      <c r="AU19" s="31"/>
      <c r="AV19" s="34"/>
      <c r="AW19" s="35" t="s">
        <v>481</v>
      </c>
      <c r="AX19" s="48"/>
    </row>
    <row r="20" spans="1:50" ht="18" customHeight="1">
      <c r="A20" s="31"/>
      <c r="B20" s="31"/>
      <c r="C20" s="34" t="s">
        <v>323</v>
      </c>
      <c r="D20" s="35" t="s">
        <v>482</v>
      </c>
      <c r="E20" s="41"/>
      <c r="F20" s="173">
        <f t="shared" si="0"/>
        <v>368</v>
      </c>
      <c r="G20" s="188"/>
      <c r="H20" s="188"/>
      <c r="I20" s="188"/>
      <c r="J20" s="188">
        <v>159</v>
      </c>
      <c r="K20" s="188"/>
      <c r="L20" s="188"/>
      <c r="M20" s="188">
        <v>209</v>
      </c>
      <c r="N20" s="188"/>
      <c r="O20" s="188"/>
      <c r="P20" s="188">
        <f t="shared" si="1"/>
        <v>270</v>
      </c>
      <c r="Q20" s="188"/>
      <c r="R20" s="188"/>
      <c r="S20" s="188"/>
      <c r="T20" s="188">
        <v>103</v>
      </c>
      <c r="U20" s="188"/>
      <c r="V20" s="188"/>
      <c r="W20" s="188">
        <v>167</v>
      </c>
      <c r="X20" s="188"/>
      <c r="Y20" s="188"/>
      <c r="Z20" s="188">
        <f t="shared" si="2"/>
        <v>177650</v>
      </c>
      <c r="AA20" s="188"/>
      <c r="AB20" s="188"/>
      <c r="AC20" s="188"/>
      <c r="AD20" s="188">
        <v>92751</v>
      </c>
      <c r="AE20" s="188"/>
      <c r="AF20" s="188"/>
      <c r="AG20" s="188">
        <v>84899</v>
      </c>
      <c r="AH20" s="188"/>
      <c r="AI20" s="188"/>
      <c r="AJ20" s="188">
        <f t="shared" si="3"/>
        <v>1505</v>
      </c>
      <c r="AK20" s="188"/>
      <c r="AL20" s="188"/>
      <c r="AM20" s="188"/>
      <c r="AN20" s="188">
        <v>673</v>
      </c>
      <c r="AO20" s="188"/>
      <c r="AP20" s="188"/>
      <c r="AQ20" s="188">
        <v>832</v>
      </c>
      <c r="AR20" s="188"/>
      <c r="AS20" s="170"/>
      <c r="AT20" s="47"/>
      <c r="AU20" s="31"/>
      <c r="AV20" s="34" t="s">
        <v>323</v>
      </c>
      <c r="AW20" s="35" t="s">
        <v>482</v>
      </c>
      <c r="AX20" s="48"/>
    </row>
    <row r="21" spans="1:50" ht="18" customHeight="1">
      <c r="A21" s="31"/>
      <c r="B21" s="31"/>
      <c r="C21" s="34" t="s">
        <v>323</v>
      </c>
      <c r="D21" s="35" t="s">
        <v>323</v>
      </c>
      <c r="E21" s="41"/>
      <c r="F21" s="173">
        <f t="shared" si="0"/>
        <v>337</v>
      </c>
      <c r="G21" s="188"/>
      <c r="H21" s="188"/>
      <c r="I21" s="188"/>
      <c r="J21" s="188">
        <v>125</v>
      </c>
      <c r="K21" s="188"/>
      <c r="L21" s="188"/>
      <c r="M21" s="188">
        <v>212</v>
      </c>
      <c r="N21" s="188"/>
      <c r="O21" s="188"/>
      <c r="P21" s="188">
        <f t="shared" si="1"/>
        <v>276</v>
      </c>
      <c r="Q21" s="188"/>
      <c r="R21" s="188"/>
      <c r="S21" s="188"/>
      <c r="T21" s="188">
        <v>103</v>
      </c>
      <c r="U21" s="188"/>
      <c r="V21" s="188"/>
      <c r="W21" s="188">
        <v>173</v>
      </c>
      <c r="X21" s="188"/>
      <c r="Y21" s="188"/>
      <c r="Z21" s="188">
        <f t="shared" si="2"/>
        <v>163617</v>
      </c>
      <c r="AA21" s="188"/>
      <c r="AB21" s="188"/>
      <c r="AC21" s="188"/>
      <c r="AD21" s="188">
        <v>82052</v>
      </c>
      <c r="AE21" s="188"/>
      <c r="AF21" s="188"/>
      <c r="AG21" s="188">
        <v>81565</v>
      </c>
      <c r="AH21" s="188"/>
      <c r="AI21" s="188"/>
      <c r="AJ21" s="188">
        <f t="shared" si="3"/>
        <v>1363</v>
      </c>
      <c r="AK21" s="188"/>
      <c r="AL21" s="188"/>
      <c r="AM21" s="188"/>
      <c r="AN21" s="188">
        <v>582</v>
      </c>
      <c r="AO21" s="188"/>
      <c r="AP21" s="188"/>
      <c r="AQ21" s="188">
        <v>781</v>
      </c>
      <c r="AR21" s="188"/>
      <c r="AS21" s="170"/>
      <c r="AT21" s="47"/>
      <c r="AU21" s="31"/>
      <c r="AV21" s="34" t="s">
        <v>323</v>
      </c>
      <c r="AW21" s="35" t="s">
        <v>323</v>
      </c>
      <c r="AX21" s="48"/>
    </row>
    <row r="22" spans="1:50" ht="18" customHeight="1" thickBot="1">
      <c r="A22" s="49"/>
      <c r="B22" s="49"/>
      <c r="C22" s="50" t="s">
        <v>323</v>
      </c>
      <c r="D22" s="51" t="s">
        <v>326</v>
      </c>
      <c r="E22" s="52"/>
      <c r="F22" s="150">
        <f t="shared" si="0"/>
        <v>261</v>
      </c>
      <c r="G22" s="149"/>
      <c r="H22" s="149"/>
      <c r="I22" s="149"/>
      <c r="J22" s="149">
        <v>110</v>
      </c>
      <c r="K22" s="149"/>
      <c r="L22" s="149"/>
      <c r="M22" s="149">
        <v>151</v>
      </c>
      <c r="N22" s="149"/>
      <c r="O22" s="149"/>
      <c r="P22" s="149">
        <f t="shared" si="1"/>
        <v>265</v>
      </c>
      <c r="Q22" s="149"/>
      <c r="R22" s="149"/>
      <c r="S22" s="149"/>
      <c r="T22" s="149">
        <v>94</v>
      </c>
      <c r="U22" s="149"/>
      <c r="V22" s="149"/>
      <c r="W22" s="149">
        <v>171</v>
      </c>
      <c r="X22" s="149"/>
      <c r="Y22" s="149"/>
      <c r="Z22" s="149">
        <f t="shared" si="2"/>
        <v>159751</v>
      </c>
      <c r="AA22" s="149"/>
      <c r="AB22" s="149"/>
      <c r="AC22" s="149"/>
      <c r="AD22" s="149">
        <v>80652</v>
      </c>
      <c r="AE22" s="149"/>
      <c r="AF22" s="149"/>
      <c r="AG22" s="149">
        <v>79099</v>
      </c>
      <c r="AH22" s="149"/>
      <c r="AI22" s="149"/>
      <c r="AJ22" s="149">
        <f t="shared" si="3"/>
        <v>1369</v>
      </c>
      <c r="AK22" s="149"/>
      <c r="AL22" s="149"/>
      <c r="AM22" s="149"/>
      <c r="AN22" s="149">
        <v>575</v>
      </c>
      <c r="AO22" s="149"/>
      <c r="AP22" s="149"/>
      <c r="AQ22" s="149">
        <v>794</v>
      </c>
      <c r="AR22" s="149"/>
      <c r="AS22" s="144"/>
      <c r="AT22" s="47"/>
      <c r="AU22" s="31"/>
      <c r="AV22" s="34" t="s">
        <v>323</v>
      </c>
      <c r="AW22" s="35" t="s">
        <v>326</v>
      </c>
      <c r="AX22" s="48"/>
    </row>
    <row r="23" spans="1:5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78" t="s">
        <v>486</v>
      </c>
      <c r="AR23" s="174"/>
      <c r="AS23" s="174"/>
      <c r="AT23" s="174"/>
      <c r="AU23" s="174"/>
      <c r="AV23" s="174"/>
      <c r="AW23" s="174"/>
      <c r="AX23" s="174"/>
    </row>
    <row r="25" spans="1:50" ht="18" customHeight="1">
      <c r="A25" s="155" t="s">
        <v>499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80" t="s">
        <v>500</v>
      </c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</row>
    <row r="26" spans="1:4" ht="18" customHeight="1" thickBot="1">
      <c r="A26" s="142" t="s">
        <v>491</v>
      </c>
      <c r="B26" s="143"/>
      <c r="C26" s="143"/>
      <c r="D26" s="143"/>
    </row>
    <row r="27" spans="1:50" ht="18" customHeight="1">
      <c r="A27" s="164" t="s">
        <v>465</v>
      </c>
      <c r="B27" s="167"/>
      <c r="C27" s="167"/>
      <c r="D27" s="167"/>
      <c r="E27" s="167" t="s">
        <v>501</v>
      </c>
      <c r="F27" s="167"/>
      <c r="G27" s="167"/>
      <c r="H27" s="167"/>
      <c r="I27" s="167"/>
      <c r="J27" s="167"/>
      <c r="K27" s="167"/>
      <c r="L27" s="167"/>
      <c r="M27" s="167"/>
      <c r="N27" s="158" t="s">
        <v>502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1"/>
      <c r="Z27" s="132" t="s">
        <v>503</v>
      </c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67" t="s">
        <v>465</v>
      </c>
      <c r="AV27" s="167"/>
      <c r="AW27" s="167"/>
      <c r="AX27" s="168"/>
    </row>
    <row r="28" spans="1:50" ht="18" customHeight="1">
      <c r="A28" s="16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 t="s">
        <v>504</v>
      </c>
      <c r="O28" s="157"/>
      <c r="P28" s="157"/>
      <c r="Q28" s="162" t="s">
        <v>505</v>
      </c>
      <c r="R28" s="162"/>
      <c r="S28" s="162"/>
      <c r="T28" s="162"/>
      <c r="U28" s="162"/>
      <c r="V28" s="162"/>
      <c r="W28" s="162"/>
      <c r="X28" s="162"/>
      <c r="Y28" s="162"/>
      <c r="Z28" s="162" t="s">
        <v>506</v>
      </c>
      <c r="AA28" s="162"/>
      <c r="AB28" s="162"/>
      <c r="AC28" s="162"/>
      <c r="AD28" s="162"/>
      <c r="AE28" s="162"/>
      <c r="AF28" s="162"/>
      <c r="AG28" s="162"/>
      <c r="AH28" s="162"/>
      <c r="AI28" s="162" t="s">
        <v>507</v>
      </c>
      <c r="AJ28" s="162"/>
      <c r="AK28" s="162"/>
      <c r="AL28" s="162"/>
      <c r="AM28" s="162"/>
      <c r="AN28" s="162"/>
      <c r="AO28" s="162" t="s">
        <v>508</v>
      </c>
      <c r="AP28" s="162"/>
      <c r="AQ28" s="162"/>
      <c r="AR28" s="162"/>
      <c r="AS28" s="162"/>
      <c r="AT28" s="162"/>
      <c r="AU28" s="162"/>
      <c r="AV28" s="162"/>
      <c r="AW28" s="162"/>
      <c r="AX28" s="163"/>
    </row>
    <row r="29" spans="1:50" ht="18" customHeight="1">
      <c r="A29" s="166"/>
      <c r="B29" s="162"/>
      <c r="C29" s="162"/>
      <c r="D29" s="162"/>
      <c r="E29" s="162" t="s">
        <v>504</v>
      </c>
      <c r="F29" s="162"/>
      <c r="G29" s="162"/>
      <c r="H29" s="162" t="s">
        <v>497</v>
      </c>
      <c r="I29" s="162"/>
      <c r="J29" s="162"/>
      <c r="K29" s="162" t="s">
        <v>498</v>
      </c>
      <c r="L29" s="162"/>
      <c r="M29" s="162"/>
      <c r="N29" s="157"/>
      <c r="O29" s="157"/>
      <c r="P29" s="157"/>
      <c r="Q29" s="162" t="s">
        <v>504</v>
      </c>
      <c r="R29" s="162"/>
      <c r="S29" s="162"/>
      <c r="T29" s="162" t="s">
        <v>497</v>
      </c>
      <c r="U29" s="162"/>
      <c r="V29" s="162"/>
      <c r="W29" s="162" t="s">
        <v>498</v>
      </c>
      <c r="X29" s="162"/>
      <c r="Y29" s="162"/>
      <c r="Z29" s="162" t="s">
        <v>504</v>
      </c>
      <c r="AA29" s="162"/>
      <c r="AB29" s="162"/>
      <c r="AC29" s="162" t="s">
        <v>497</v>
      </c>
      <c r="AD29" s="162"/>
      <c r="AE29" s="162"/>
      <c r="AF29" s="162" t="s">
        <v>498</v>
      </c>
      <c r="AG29" s="162"/>
      <c r="AH29" s="162"/>
      <c r="AI29" s="162" t="s">
        <v>509</v>
      </c>
      <c r="AJ29" s="162"/>
      <c r="AK29" s="162" t="s">
        <v>497</v>
      </c>
      <c r="AL29" s="162"/>
      <c r="AM29" s="162" t="s">
        <v>498</v>
      </c>
      <c r="AN29" s="162"/>
      <c r="AO29" s="162" t="s">
        <v>509</v>
      </c>
      <c r="AP29" s="162"/>
      <c r="AQ29" s="162" t="s">
        <v>497</v>
      </c>
      <c r="AR29" s="162"/>
      <c r="AS29" s="162" t="s">
        <v>498</v>
      </c>
      <c r="AT29" s="162"/>
      <c r="AU29" s="162"/>
      <c r="AV29" s="162"/>
      <c r="AW29" s="162"/>
      <c r="AX29" s="163"/>
    </row>
    <row r="30" spans="1:50" ht="18" customHeight="1">
      <c r="A30" s="191" t="s">
        <v>474</v>
      </c>
      <c r="B30" s="191"/>
      <c r="C30" s="37" t="s">
        <v>85</v>
      </c>
      <c r="D30" s="7" t="s">
        <v>475</v>
      </c>
      <c r="E30" s="173">
        <v>192</v>
      </c>
      <c r="F30" s="188"/>
      <c r="G30" s="188"/>
      <c r="H30" s="188">
        <v>180</v>
      </c>
      <c r="I30" s="188"/>
      <c r="J30" s="188"/>
      <c r="K30" s="188">
        <v>12</v>
      </c>
      <c r="L30" s="188"/>
      <c r="M30" s="188"/>
      <c r="N30" s="188">
        <v>15740</v>
      </c>
      <c r="O30" s="188"/>
      <c r="P30" s="188"/>
      <c r="Q30" s="188">
        <v>9977</v>
      </c>
      <c r="R30" s="188"/>
      <c r="S30" s="188"/>
      <c r="T30" s="188">
        <v>9977</v>
      </c>
      <c r="U30" s="188"/>
      <c r="V30" s="188"/>
      <c r="W30" s="188" t="s">
        <v>1</v>
      </c>
      <c r="X30" s="188"/>
      <c r="Y30" s="188"/>
      <c r="Z30" s="188">
        <v>5763</v>
      </c>
      <c r="AA30" s="188"/>
      <c r="AB30" s="188"/>
      <c r="AC30" s="188">
        <v>4943</v>
      </c>
      <c r="AD30" s="188"/>
      <c r="AE30" s="188"/>
      <c r="AF30" s="188">
        <v>820</v>
      </c>
      <c r="AG30" s="188"/>
      <c r="AH30" s="188"/>
      <c r="AI30" s="190" t="s">
        <v>1</v>
      </c>
      <c r="AJ30" s="190"/>
      <c r="AK30" s="190" t="s">
        <v>1</v>
      </c>
      <c r="AL30" s="190"/>
      <c r="AM30" s="131" t="s">
        <v>1</v>
      </c>
      <c r="AN30" s="131"/>
      <c r="AO30" s="131" t="s">
        <v>1</v>
      </c>
      <c r="AP30" s="131"/>
      <c r="AQ30" s="131" t="s">
        <v>1</v>
      </c>
      <c r="AR30" s="131"/>
      <c r="AS30" s="131" t="s">
        <v>1</v>
      </c>
      <c r="AT30" s="131"/>
      <c r="AU30" s="169" t="s">
        <v>474</v>
      </c>
      <c r="AV30" s="191"/>
      <c r="AW30" s="37" t="s">
        <v>85</v>
      </c>
      <c r="AX30" s="10" t="s">
        <v>475</v>
      </c>
    </row>
    <row r="31" spans="1:50" ht="18" customHeight="1">
      <c r="A31" s="191"/>
      <c r="B31" s="191"/>
      <c r="C31" s="37" t="s">
        <v>328</v>
      </c>
      <c r="D31" s="41"/>
      <c r="E31" s="173">
        <v>151</v>
      </c>
      <c r="F31" s="188"/>
      <c r="G31" s="188"/>
      <c r="H31" s="188">
        <v>142</v>
      </c>
      <c r="I31" s="188"/>
      <c r="J31" s="188"/>
      <c r="K31" s="188">
        <v>9</v>
      </c>
      <c r="L31" s="188"/>
      <c r="M31" s="188"/>
      <c r="N31" s="188">
        <v>12126</v>
      </c>
      <c r="O31" s="188"/>
      <c r="P31" s="188"/>
      <c r="Q31" s="188">
        <v>8103</v>
      </c>
      <c r="R31" s="188"/>
      <c r="S31" s="188"/>
      <c r="T31" s="188">
        <v>8103</v>
      </c>
      <c r="U31" s="188"/>
      <c r="V31" s="188"/>
      <c r="W31" s="188" t="s">
        <v>1</v>
      </c>
      <c r="X31" s="188"/>
      <c r="Y31" s="188"/>
      <c r="Z31" s="188">
        <v>4023</v>
      </c>
      <c r="AA31" s="188"/>
      <c r="AB31" s="188"/>
      <c r="AC31" s="188">
        <v>3453</v>
      </c>
      <c r="AD31" s="188"/>
      <c r="AE31" s="188"/>
      <c r="AF31" s="188">
        <v>570</v>
      </c>
      <c r="AG31" s="188"/>
      <c r="AH31" s="188"/>
      <c r="AI31" s="188" t="s">
        <v>1</v>
      </c>
      <c r="AJ31" s="188"/>
      <c r="AK31" s="188" t="s">
        <v>1</v>
      </c>
      <c r="AL31" s="188"/>
      <c r="AM31" s="188" t="s">
        <v>1</v>
      </c>
      <c r="AN31" s="188"/>
      <c r="AO31" s="188" t="s">
        <v>1</v>
      </c>
      <c r="AP31" s="188"/>
      <c r="AQ31" s="188" t="s">
        <v>1</v>
      </c>
      <c r="AR31" s="188"/>
      <c r="AS31" s="188" t="s">
        <v>1</v>
      </c>
      <c r="AT31" s="170"/>
      <c r="AU31" s="169"/>
      <c r="AV31" s="191"/>
      <c r="AW31" s="37" t="s">
        <v>328</v>
      </c>
      <c r="AX31" s="10"/>
    </row>
    <row r="32" spans="1:50" ht="18" customHeight="1">
      <c r="A32" s="191"/>
      <c r="B32" s="191"/>
      <c r="C32" s="37" t="s">
        <v>333</v>
      </c>
      <c r="D32" s="41"/>
      <c r="E32" s="173">
        <v>117</v>
      </c>
      <c r="F32" s="188"/>
      <c r="G32" s="188"/>
      <c r="H32" s="188">
        <v>117</v>
      </c>
      <c r="I32" s="188"/>
      <c r="J32" s="188"/>
      <c r="K32" s="188" t="s">
        <v>510</v>
      </c>
      <c r="L32" s="188"/>
      <c r="M32" s="188"/>
      <c r="N32" s="188">
        <v>9700</v>
      </c>
      <c r="O32" s="188"/>
      <c r="P32" s="188"/>
      <c r="Q32" s="188">
        <v>7232</v>
      </c>
      <c r="R32" s="188"/>
      <c r="S32" s="188"/>
      <c r="T32" s="188">
        <v>7232</v>
      </c>
      <c r="U32" s="188"/>
      <c r="V32" s="188"/>
      <c r="W32" s="188" t="s">
        <v>510</v>
      </c>
      <c r="X32" s="188"/>
      <c r="Y32" s="188"/>
      <c r="Z32" s="188">
        <v>2468</v>
      </c>
      <c r="AA32" s="188"/>
      <c r="AB32" s="188"/>
      <c r="AC32" s="188">
        <v>2468</v>
      </c>
      <c r="AD32" s="188"/>
      <c r="AE32" s="188"/>
      <c r="AF32" s="188" t="s">
        <v>510</v>
      </c>
      <c r="AG32" s="188"/>
      <c r="AH32" s="188"/>
      <c r="AI32" s="188" t="s">
        <v>510</v>
      </c>
      <c r="AJ32" s="188"/>
      <c r="AK32" s="188" t="s">
        <v>510</v>
      </c>
      <c r="AL32" s="188"/>
      <c r="AM32" s="188" t="s">
        <v>510</v>
      </c>
      <c r="AN32" s="188"/>
      <c r="AO32" s="188" t="s">
        <v>510</v>
      </c>
      <c r="AP32" s="188"/>
      <c r="AQ32" s="188" t="s">
        <v>510</v>
      </c>
      <c r="AR32" s="188"/>
      <c r="AS32" s="188" t="s">
        <v>510</v>
      </c>
      <c r="AT32" s="170"/>
      <c r="AU32" s="153"/>
      <c r="AV32" s="154"/>
      <c r="AW32" s="37" t="s">
        <v>333</v>
      </c>
      <c r="AX32" s="10"/>
    </row>
    <row r="33" spans="1:50" s="14" customFormat="1" ht="18" customHeight="1">
      <c r="A33" s="160"/>
      <c r="B33" s="160"/>
      <c r="C33" s="111" t="s">
        <v>334</v>
      </c>
      <c r="D33" s="110"/>
      <c r="E33" s="161">
        <f>SUM(H33:M33)</f>
        <v>110</v>
      </c>
      <c r="F33" s="192"/>
      <c r="G33" s="192"/>
      <c r="H33" s="192">
        <f>SUM(H35:J46)</f>
        <v>110</v>
      </c>
      <c r="I33" s="192"/>
      <c r="J33" s="192"/>
      <c r="K33" s="192" t="s">
        <v>511</v>
      </c>
      <c r="L33" s="192"/>
      <c r="M33" s="192"/>
      <c r="N33" s="192">
        <f>SUM(Q33,Z33,AI33,AO33)</f>
        <v>9204</v>
      </c>
      <c r="O33" s="192"/>
      <c r="P33" s="192"/>
      <c r="Q33" s="192">
        <f>SUM(T33:Y33)</f>
        <v>6590</v>
      </c>
      <c r="R33" s="192"/>
      <c r="S33" s="192"/>
      <c r="T33" s="192">
        <f>SUM(T35:V46)</f>
        <v>6590</v>
      </c>
      <c r="U33" s="192"/>
      <c r="V33" s="192"/>
      <c r="W33" s="192" t="s">
        <v>511</v>
      </c>
      <c r="X33" s="192"/>
      <c r="Y33" s="192"/>
      <c r="Z33" s="192">
        <f>SUM(AC33:AH33)</f>
        <v>2614</v>
      </c>
      <c r="AA33" s="192"/>
      <c r="AB33" s="192"/>
      <c r="AC33" s="192">
        <f>SUM(AC35:AE46)</f>
        <v>2614</v>
      </c>
      <c r="AD33" s="192"/>
      <c r="AE33" s="192"/>
      <c r="AF33" s="192" t="s">
        <v>511</v>
      </c>
      <c r="AG33" s="192"/>
      <c r="AH33" s="192"/>
      <c r="AI33" s="192" t="s">
        <v>511</v>
      </c>
      <c r="AJ33" s="192"/>
      <c r="AK33" s="192" t="s">
        <v>511</v>
      </c>
      <c r="AL33" s="192"/>
      <c r="AM33" s="192" t="s">
        <v>511</v>
      </c>
      <c r="AN33" s="192"/>
      <c r="AO33" s="192" t="s">
        <v>511</v>
      </c>
      <c r="AP33" s="192"/>
      <c r="AQ33" s="192" t="s">
        <v>511</v>
      </c>
      <c r="AR33" s="192"/>
      <c r="AS33" s="192" t="s">
        <v>511</v>
      </c>
      <c r="AT33" s="171"/>
      <c r="AU33" s="151"/>
      <c r="AV33" s="160"/>
      <c r="AW33" s="111" t="s">
        <v>334</v>
      </c>
      <c r="AX33" s="112"/>
    </row>
    <row r="34" spans="1:50" ht="18" customHeight="1">
      <c r="A34" s="31"/>
      <c r="B34" s="31"/>
      <c r="C34" s="31"/>
      <c r="D34" s="45"/>
      <c r="E34" s="173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48">
        <v>0</v>
      </c>
      <c r="R34" s="148"/>
      <c r="S34" s="148"/>
      <c r="T34" s="188"/>
      <c r="U34" s="188"/>
      <c r="V34" s="188"/>
      <c r="W34" s="188"/>
      <c r="X34" s="188"/>
      <c r="Y34" s="188"/>
      <c r="Z34" s="148">
        <v>0</v>
      </c>
      <c r="AA34" s="148"/>
      <c r="AB34" s="148"/>
      <c r="AC34" s="188"/>
      <c r="AD34" s="188"/>
      <c r="AE34" s="188"/>
      <c r="AF34" s="188"/>
      <c r="AG34" s="188"/>
      <c r="AH34" s="188"/>
      <c r="AI34" s="148">
        <v>0</v>
      </c>
      <c r="AJ34" s="148"/>
      <c r="AK34" s="148">
        <v>0</v>
      </c>
      <c r="AL34" s="148"/>
      <c r="AM34" s="148">
        <v>0</v>
      </c>
      <c r="AN34" s="148"/>
      <c r="AO34" s="148">
        <v>0</v>
      </c>
      <c r="AP34" s="148"/>
      <c r="AQ34" s="148">
        <v>0</v>
      </c>
      <c r="AR34" s="148"/>
      <c r="AS34" s="148">
        <v>0</v>
      </c>
      <c r="AT34" s="133"/>
      <c r="AU34" s="11"/>
      <c r="AV34" s="3"/>
      <c r="AW34" s="3"/>
      <c r="AX34" s="3"/>
    </row>
    <row r="35" spans="1:50" ht="18" customHeight="1">
      <c r="A35" s="31"/>
      <c r="B35" s="31"/>
      <c r="C35" s="37" t="s">
        <v>323</v>
      </c>
      <c r="D35" s="41" t="s">
        <v>478</v>
      </c>
      <c r="E35" s="173">
        <f aca="true" t="shared" si="4" ref="E35:E46">SUM(H35:M35)</f>
        <v>7</v>
      </c>
      <c r="F35" s="188"/>
      <c r="G35" s="188"/>
      <c r="H35" s="188">
        <v>7</v>
      </c>
      <c r="I35" s="188"/>
      <c r="J35" s="188"/>
      <c r="K35" s="188" t="s">
        <v>511</v>
      </c>
      <c r="L35" s="188"/>
      <c r="M35" s="188"/>
      <c r="N35" s="188">
        <f aca="true" t="shared" si="5" ref="N35:N46">SUM(Q35,Z35,AI35,AO35)</f>
        <v>753</v>
      </c>
      <c r="O35" s="188"/>
      <c r="P35" s="188"/>
      <c r="Q35" s="188">
        <f aca="true" t="shared" si="6" ref="Q35:Q46">SUM(T35:Y35)</f>
        <v>450</v>
      </c>
      <c r="R35" s="188"/>
      <c r="S35" s="188"/>
      <c r="T35" s="188">
        <v>450</v>
      </c>
      <c r="U35" s="188"/>
      <c r="V35" s="188"/>
      <c r="W35" s="188" t="s">
        <v>511</v>
      </c>
      <c r="X35" s="188"/>
      <c r="Y35" s="188"/>
      <c r="Z35" s="188">
        <f aca="true" t="shared" si="7" ref="Z35:Z46">SUM(AC35:AH35)</f>
        <v>303</v>
      </c>
      <c r="AA35" s="188"/>
      <c r="AB35" s="188"/>
      <c r="AC35" s="188">
        <v>303</v>
      </c>
      <c r="AD35" s="188"/>
      <c r="AE35" s="188"/>
      <c r="AF35" s="188" t="s">
        <v>510</v>
      </c>
      <c r="AG35" s="188"/>
      <c r="AH35" s="188"/>
      <c r="AI35" s="188" t="s">
        <v>510</v>
      </c>
      <c r="AJ35" s="188"/>
      <c r="AK35" s="188" t="s">
        <v>510</v>
      </c>
      <c r="AL35" s="188"/>
      <c r="AM35" s="188" t="s">
        <v>510</v>
      </c>
      <c r="AN35" s="188"/>
      <c r="AO35" s="188" t="s">
        <v>510</v>
      </c>
      <c r="AP35" s="188"/>
      <c r="AQ35" s="188" t="s">
        <v>510</v>
      </c>
      <c r="AR35" s="188"/>
      <c r="AS35" s="188" t="s">
        <v>510</v>
      </c>
      <c r="AT35" s="170"/>
      <c r="AU35" s="11"/>
      <c r="AV35" s="3"/>
      <c r="AW35" s="9" t="s">
        <v>323</v>
      </c>
      <c r="AX35" s="10" t="s">
        <v>478</v>
      </c>
    </row>
    <row r="36" spans="1:50" ht="18" customHeight="1">
      <c r="A36" s="31"/>
      <c r="B36" s="31"/>
      <c r="C36" s="37" t="s">
        <v>326</v>
      </c>
      <c r="D36" s="41"/>
      <c r="E36" s="173">
        <f t="shared" si="4"/>
        <v>9</v>
      </c>
      <c r="F36" s="188"/>
      <c r="G36" s="188"/>
      <c r="H36" s="188">
        <v>9</v>
      </c>
      <c r="I36" s="188"/>
      <c r="J36" s="188"/>
      <c r="K36" s="188" t="s">
        <v>511</v>
      </c>
      <c r="L36" s="188"/>
      <c r="M36" s="188"/>
      <c r="N36" s="188">
        <f t="shared" si="5"/>
        <v>515</v>
      </c>
      <c r="O36" s="188"/>
      <c r="P36" s="188"/>
      <c r="Q36" s="188">
        <f t="shared" si="6"/>
        <v>360</v>
      </c>
      <c r="R36" s="188"/>
      <c r="S36" s="188"/>
      <c r="T36" s="188">
        <v>360</v>
      </c>
      <c r="U36" s="188"/>
      <c r="V36" s="188"/>
      <c r="W36" s="188" t="s">
        <v>511</v>
      </c>
      <c r="X36" s="188"/>
      <c r="Y36" s="188"/>
      <c r="Z36" s="188">
        <f t="shared" si="7"/>
        <v>155</v>
      </c>
      <c r="AA36" s="188"/>
      <c r="AB36" s="188"/>
      <c r="AC36" s="188">
        <v>155</v>
      </c>
      <c r="AD36" s="188"/>
      <c r="AE36" s="188"/>
      <c r="AF36" s="188" t="s">
        <v>510</v>
      </c>
      <c r="AG36" s="188"/>
      <c r="AH36" s="188"/>
      <c r="AI36" s="188" t="s">
        <v>510</v>
      </c>
      <c r="AJ36" s="188"/>
      <c r="AK36" s="188" t="s">
        <v>510</v>
      </c>
      <c r="AL36" s="188"/>
      <c r="AM36" s="188" t="s">
        <v>510</v>
      </c>
      <c r="AN36" s="188"/>
      <c r="AO36" s="188" t="s">
        <v>510</v>
      </c>
      <c r="AP36" s="188"/>
      <c r="AQ36" s="188" t="s">
        <v>510</v>
      </c>
      <c r="AR36" s="188"/>
      <c r="AS36" s="188" t="s">
        <v>510</v>
      </c>
      <c r="AT36" s="170"/>
      <c r="AU36" s="11"/>
      <c r="AV36" s="3"/>
      <c r="AW36" s="9" t="s">
        <v>326</v>
      </c>
      <c r="AX36" s="10"/>
    </row>
    <row r="37" spans="1:50" ht="18" customHeight="1">
      <c r="A37" s="31"/>
      <c r="B37" s="31"/>
      <c r="C37" s="37" t="s">
        <v>324</v>
      </c>
      <c r="D37" s="41"/>
      <c r="E37" s="173">
        <f t="shared" si="4"/>
        <v>11</v>
      </c>
      <c r="F37" s="188"/>
      <c r="G37" s="188"/>
      <c r="H37" s="188">
        <v>11</v>
      </c>
      <c r="I37" s="188"/>
      <c r="J37" s="188"/>
      <c r="K37" s="188" t="s">
        <v>511</v>
      </c>
      <c r="L37" s="188"/>
      <c r="M37" s="188"/>
      <c r="N37" s="188">
        <f t="shared" si="5"/>
        <v>903</v>
      </c>
      <c r="O37" s="188"/>
      <c r="P37" s="188"/>
      <c r="Q37" s="188">
        <f t="shared" si="6"/>
        <v>667</v>
      </c>
      <c r="R37" s="188"/>
      <c r="S37" s="188"/>
      <c r="T37" s="188">
        <v>667</v>
      </c>
      <c r="U37" s="188"/>
      <c r="V37" s="188"/>
      <c r="W37" s="188" t="s">
        <v>511</v>
      </c>
      <c r="X37" s="188"/>
      <c r="Y37" s="188"/>
      <c r="Z37" s="188">
        <f t="shared" si="7"/>
        <v>236</v>
      </c>
      <c r="AA37" s="188"/>
      <c r="AB37" s="188"/>
      <c r="AC37" s="188">
        <v>236</v>
      </c>
      <c r="AD37" s="188"/>
      <c r="AE37" s="188"/>
      <c r="AF37" s="188" t="s">
        <v>510</v>
      </c>
      <c r="AG37" s="188"/>
      <c r="AH37" s="188"/>
      <c r="AI37" s="188" t="s">
        <v>510</v>
      </c>
      <c r="AJ37" s="188"/>
      <c r="AK37" s="188" t="s">
        <v>510</v>
      </c>
      <c r="AL37" s="188"/>
      <c r="AM37" s="188" t="s">
        <v>510</v>
      </c>
      <c r="AN37" s="188"/>
      <c r="AO37" s="188" t="s">
        <v>510</v>
      </c>
      <c r="AP37" s="188"/>
      <c r="AQ37" s="188" t="s">
        <v>510</v>
      </c>
      <c r="AR37" s="188"/>
      <c r="AS37" s="188" t="s">
        <v>510</v>
      </c>
      <c r="AT37" s="170"/>
      <c r="AU37" s="11"/>
      <c r="AV37" s="3"/>
      <c r="AW37" s="9" t="s">
        <v>324</v>
      </c>
      <c r="AX37" s="10"/>
    </row>
    <row r="38" spans="1:50" ht="18" customHeight="1">
      <c r="A38" s="31"/>
      <c r="B38" s="31"/>
      <c r="C38" s="37" t="s">
        <v>325</v>
      </c>
      <c r="D38" s="41"/>
      <c r="E38" s="173">
        <f t="shared" si="4"/>
        <v>10</v>
      </c>
      <c r="F38" s="188"/>
      <c r="G38" s="188"/>
      <c r="H38" s="188">
        <v>10</v>
      </c>
      <c r="I38" s="188"/>
      <c r="J38" s="188"/>
      <c r="K38" s="188" t="s">
        <v>511</v>
      </c>
      <c r="L38" s="188"/>
      <c r="M38" s="188"/>
      <c r="N38" s="188">
        <f t="shared" si="5"/>
        <v>817</v>
      </c>
      <c r="O38" s="188"/>
      <c r="P38" s="188"/>
      <c r="Q38" s="188">
        <f t="shared" si="6"/>
        <v>637</v>
      </c>
      <c r="R38" s="188"/>
      <c r="S38" s="188"/>
      <c r="T38" s="188">
        <v>637</v>
      </c>
      <c r="U38" s="188"/>
      <c r="V38" s="188"/>
      <c r="W38" s="188" t="s">
        <v>511</v>
      </c>
      <c r="X38" s="188"/>
      <c r="Y38" s="188"/>
      <c r="Z38" s="188">
        <f t="shared" si="7"/>
        <v>180</v>
      </c>
      <c r="AA38" s="188"/>
      <c r="AB38" s="188"/>
      <c r="AC38" s="188">
        <v>180</v>
      </c>
      <c r="AD38" s="188"/>
      <c r="AE38" s="188"/>
      <c r="AF38" s="188" t="s">
        <v>510</v>
      </c>
      <c r="AG38" s="188"/>
      <c r="AH38" s="188"/>
      <c r="AI38" s="188" t="s">
        <v>510</v>
      </c>
      <c r="AJ38" s="188"/>
      <c r="AK38" s="188" t="s">
        <v>510</v>
      </c>
      <c r="AL38" s="188"/>
      <c r="AM38" s="188" t="s">
        <v>510</v>
      </c>
      <c r="AN38" s="188"/>
      <c r="AO38" s="188" t="s">
        <v>510</v>
      </c>
      <c r="AP38" s="188"/>
      <c r="AQ38" s="188" t="s">
        <v>510</v>
      </c>
      <c r="AR38" s="188"/>
      <c r="AS38" s="188" t="s">
        <v>510</v>
      </c>
      <c r="AT38" s="170"/>
      <c r="AU38" s="11"/>
      <c r="AV38" s="3"/>
      <c r="AW38" s="9" t="s">
        <v>325</v>
      </c>
      <c r="AX38" s="10"/>
    </row>
    <row r="39" spans="1:50" ht="18" customHeight="1">
      <c r="A39" s="31"/>
      <c r="B39" s="31"/>
      <c r="C39" s="37" t="s">
        <v>327</v>
      </c>
      <c r="D39" s="41"/>
      <c r="E39" s="173">
        <f t="shared" si="4"/>
        <v>8</v>
      </c>
      <c r="F39" s="188"/>
      <c r="G39" s="188"/>
      <c r="H39" s="188">
        <v>8</v>
      </c>
      <c r="I39" s="188"/>
      <c r="J39" s="188"/>
      <c r="K39" s="188" t="s">
        <v>511</v>
      </c>
      <c r="L39" s="188"/>
      <c r="M39" s="188"/>
      <c r="N39" s="188">
        <f t="shared" si="5"/>
        <v>685</v>
      </c>
      <c r="O39" s="188"/>
      <c r="P39" s="188"/>
      <c r="Q39" s="188">
        <f t="shared" si="6"/>
        <v>487</v>
      </c>
      <c r="R39" s="188"/>
      <c r="S39" s="188"/>
      <c r="T39" s="188">
        <v>487</v>
      </c>
      <c r="U39" s="188"/>
      <c r="V39" s="188"/>
      <c r="W39" s="188" t="s">
        <v>511</v>
      </c>
      <c r="X39" s="188"/>
      <c r="Y39" s="188"/>
      <c r="Z39" s="188">
        <f t="shared" si="7"/>
        <v>198</v>
      </c>
      <c r="AA39" s="188"/>
      <c r="AB39" s="188"/>
      <c r="AC39" s="188">
        <v>198</v>
      </c>
      <c r="AD39" s="188"/>
      <c r="AE39" s="188"/>
      <c r="AF39" s="188" t="s">
        <v>510</v>
      </c>
      <c r="AG39" s="188"/>
      <c r="AH39" s="188"/>
      <c r="AI39" s="188" t="s">
        <v>510</v>
      </c>
      <c r="AJ39" s="188"/>
      <c r="AK39" s="188" t="s">
        <v>510</v>
      </c>
      <c r="AL39" s="188"/>
      <c r="AM39" s="188" t="s">
        <v>510</v>
      </c>
      <c r="AN39" s="188"/>
      <c r="AO39" s="188" t="s">
        <v>510</v>
      </c>
      <c r="AP39" s="188"/>
      <c r="AQ39" s="188" t="s">
        <v>510</v>
      </c>
      <c r="AR39" s="188"/>
      <c r="AS39" s="188" t="s">
        <v>510</v>
      </c>
      <c r="AT39" s="170"/>
      <c r="AU39" s="11"/>
      <c r="AV39" s="3"/>
      <c r="AW39" s="9" t="s">
        <v>327</v>
      </c>
      <c r="AX39" s="10"/>
    </row>
    <row r="40" spans="1:50" ht="18" customHeight="1">
      <c r="A40" s="31"/>
      <c r="B40" s="31"/>
      <c r="C40" s="37" t="s">
        <v>476</v>
      </c>
      <c r="D40" s="41"/>
      <c r="E40" s="173">
        <f t="shared" si="4"/>
        <v>8</v>
      </c>
      <c r="F40" s="188"/>
      <c r="G40" s="188"/>
      <c r="H40" s="188">
        <v>8</v>
      </c>
      <c r="I40" s="188"/>
      <c r="J40" s="188"/>
      <c r="K40" s="188" t="s">
        <v>511</v>
      </c>
      <c r="L40" s="188"/>
      <c r="M40" s="188"/>
      <c r="N40" s="188">
        <f t="shared" si="5"/>
        <v>774</v>
      </c>
      <c r="O40" s="188"/>
      <c r="P40" s="188"/>
      <c r="Q40" s="188">
        <f t="shared" si="6"/>
        <v>532</v>
      </c>
      <c r="R40" s="188"/>
      <c r="S40" s="188"/>
      <c r="T40" s="188">
        <v>532</v>
      </c>
      <c r="U40" s="188"/>
      <c r="V40" s="188"/>
      <c r="W40" s="188" t="s">
        <v>511</v>
      </c>
      <c r="X40" s="188"/>
      <c r="Y40" s="188"/>
      <c r="Z40" s="188">
        <f t="shared" si="7"/>
        <v>242</v>
      </c>
      <c r="AA40" s="188"/>
      <c r="AB40" s="188"/>
      <c r="AC40" s="188">
        <v>242</v>
      </c>
      <c r="AD40" s="188"/>
      <c r="AE40" s="188"/>
      <c r="AF40" s="188" t="s">
        <v>510</v>
      </c>
      <c r="AG40" s="188"/>
      <c r="AH40" s="188"/>
      <c r="AI40" s="188" t="s">
        <v>510</v>
      </c>
      <c r="AJ40" s="188"/>
      <c r="AK40" s="188" t="s">
        <v>510</v>
      </c>
      <c r="AL40" s="188"/>
      <c r="AM40" s="188" t="s">
        <v>510</v>
      </c>
      <c r="AN40" s="188"/>
      <c r="AO40" s="188" t="s">
        <v>510</v>
      </c>
      <c r="AP40" s="188"/>
      <c r="AQ40" s="188" t="s">
        <v>510</v>
      </c>
      <c r="AR40" s="188"/>
      <c r="AS40" s="188" t="s">
        <v>510</v>
      </c>
      <c r="AT40" s="170"/>
      <c r="AU40" s="11"/>
      <c r="AV40" s="3"/>
      <c r="AW40" s="9" t="s">
        <v>476</v>
      </c>
      <c r="AX40" s="10"/>
    </row>
    <row r="41" spans="1:50" ht="18" customHeight="1">
      <c r="A41" s="31"/>
      <c r="B41" s="31"/>
      <c r="C41" s="37" t="s">
        <v>479</v>
      </c>
      <c r="D41" s="41"/>
      <c r="E41" s="173">
        <f t="shared" si="4"/>
        <v>7</v>
      </c>
      <c r="F41" s="188"/>
      <c r="G41" s="188"/>
      <c r="H41" s="188">
        <v>7</v>
      </c>
      <c r="I41" s="188"/>
      <c r="J41" s="188"/>
      <c r="K41" s="188" t="s">
        <v>511</v>
      </c>
      <c r="L41" s="188"/>
      <c r="M41" s="188"/>
      <c r="N41" s="188">
        <f t="shared" si="5"/>
        <v>499</v>
      </c>
      <c r="O41" s="188"/>
      <c r="P41" s="188"/>
      <c r="Q41" s="188">
        <f t="shared" si="6"/>
        <v>307</v>
      </c>
      <c r="R41" s="188"/>
      <c r="S41" s="188"/>
      <c r="T41" s="188">
        <v>307</v>
      </c>
      <c r="U41" s="188"/>
      <c r="V41" s="188"/>
      <c r="W41" s="188" t="s">
        <v>511</v>
      </c>
      <c r="X41" s="188"/>
      <c r="Y41" s="188"/>
      <c r="Z41" s="188">
        <f t="shared" si="7"/>
        <v>192</v>
      </c>
      <c r="AA41" s="188"/>
      <c r="AB41" s="188"/>
      <c r="AC41" s="188">
        <v>192</v>
      </c>
      <c r="AD41" s="188"/>
      <c r="AE41" s="188"/>
      <c r="AF41" s="188" t="s">
        <v>510</v>
      </c>
      <c r="AG41" s="188"/>
      <c r="AH41" s="188"/>
      <c r="AI41" s="188" t="s">
        <v>510</v>
      </c>
      <c r="AJ41" s="188"/>
      <c r="AK41" s="188" t="s">
        <v>510</v>
      </c>
      <c r="AL41" s="188"/>
      <c r="AM41" s="188" t="s">
        <v>510</v>
      </c>
      <c r="AN41" s="188"/>
      <c r="AO41" s="188" t="s">
        <v>510</v>
      </c>
      <c r="AP41" s="188"/>
      <c r="AQ41" s="188" t="s">
        <v>510</v>
      </c>
      <c r="AR41" s="188"/>
      <c r="AS41" s="188" t="s">
        <v>510</v>
      </c>
      <c r="AT41" s="170"/>
      <c r="AU41" s="11"/>
      <c r="AV41" s="3"/>
      <c r="AW41" s="9" t="s">
        <v>479</v>
      </c>
      <c r="AX41" s="10"/>
    </row>
    <row r="42" spans="1:50" ht="18" customHeight="1">
      <c r="A42" s="31"/>
      <c r="B42" s="31"/>
      <c r="C42" s="37" t="s">
        <v>480</v>
      </c>
      <c r="D42" s="41"/>
      <c r="E42" s="173">
        <f t="shared" si="4"/>
        <v>9</v>
      </c>
      <c r="F42" s="188"/>
      <c r="G42" s="188"/>
      <c r="H42" s="188">
        <v>9</v>
      </c>
      <c r="I42" s="188"/>
      <c r="J42" s="188"/>
      <c r="K42" s="188" t="s">
        <v>511</v>
      </c>
      <c r="L42" s="188"/>
      <c r="M42" s="188"/>
      <c r="N42" s="188">
        <f t="shared" si="5"/>
        <v>820</v>
      </c>
      <c r="O42" s="188"/>
      <c r="P42" s="188"/>
      <c r="Q42" s="188">
        <f t="shared" si="6"/>
        <v>585</v>
      </c>
      <c r="R42" s="188"/>
      <c r="S42" s="188"/>
      <c r="T42" s="188">
        <v>585</v>
      </c>
      <c r="U42" s="188"/>
      <c r="V42" s="188"/>
      <c r="W42" s="188" t="s">
        <v>511</v>
      </c>
      <c r="X42" s="188"/>
      <c r="Y42" s="188"/>
      <c r="Z42" s="188">
        <f t="shared" si="7"/>
        <v>235</v>
      </c>
      <c r="AA42" s="188"/>
      <c r="AB42" s="188"/>
      <c r="AC42" s="188">
        <v>235</v>
      </c>
      <c r="AD42" s="188"/>
      <c r="AE42" s="188"/>
      <c r="AF42" s="188" t="s">
        <v>510</v>
      </c>
      <c r="AG42" s="188"/>
      <c r="AH42" s="188"/>
      <c r="AI42" s="188" t="s">
        <v>510</v>
      </c>
      <c r="AJ42" s="188"/>
      <c r="AK42" s="188" t="s">
        <v>510</v>
      </c>
      <c r="AL42" s="188"/>
      <c r="AM42" s="188" t="s">
        <v>510</v>
      </c>
      <c r="AN42" s="188"/>
      <c r="AO42" s="188" t="s">
        <v>510</v>
      </c>
      <c r="AP42" s="188"/>
      <c r="AQ42" s="188" t="s">
        <v>510</v>
      </c>
      <c r="AR42" s="188"/>
      <c r="AS42" s="188" t="s">
        <v>510</v>
      </c>
      <c r="AT42" s="170"/>
      <c r="AU42" s="11"/>
      <c r="AV42" s="3"/>
      <c r="AW42" s="9" t="s">
        <v>480</v>
      </c>
      <c r="AX42" s="10"/>
    </row>
    <row r="43" spans="1:50" ht="18" customHeight="1">
      <c r="A43" s="31"/>
      <c r="B43" s="31"/>
      <c r="C43" s="37" t="s">
        <v>481</v>
      </c>
      <c r="D43" s="41"/>
      <c r="E43" s="173">
        <f t="shared" si="4"/>
        <v>10</v>
      </c>
      <c r="F43" s="188"/>
      <c r="G43" s="188"/>
      <c r="H43" s="188">
        <v>10</v>
      </c>
      <c r="I43" s="188"/>
      <c r="J43" s="188"/>
      <c r="K43" s="188" t="s">
        <v>511</v>
      </c>
      <c r="L43" s="188"/>
      <c r="M43" s="188"/>
      <c r="N43" s="188">
        <f t="shared" si="5"/>
        <v>873</v>
      </c>
      <c r="O43" s="188"/>
      <c r="P43" s="188"/>
      <c r="Q43" s="188">
        <f t="shared" si="6"/>
        <v>675</v>
      </c>
      <c r="R43" s="188"/>
      <c r="S43" s="188"/>
      <c r="T43" s="188">
        <v>675</v>
      </c>
      <c r="U43" s="188"/>
      <c r="V43" s="188"/>
      <c r="W43" s="188" t="s">
        <v>511</v>
      </c>
      <c r="X43" s="188"/>
      <c r="Y43" s="188"/>
      <c r="Z43" s="188">
        <f t="shared" si="7"/>
        <v>198</v>
      </c>
      <c r="AA43" s="188"/>
      <c r="AB43" s="188"/>
      <c r="AC43" s="188">
        <v>198</v>
      </c>
      <c r="AD43" s="188"/>
      <c r="AE43" s="188"/>
      <c r="AF43" s="188" t="s">
        <v>510</v>
      </c>
      <c r="AG43" s="188"/>
      <c r="AH43" s="188"/>
      <c r="AI43" s="188" t="s">
        <v>510</v>
      </c>
      <c r="AJ43" s="188"/>
      <c r="AK43" s="188" t="s">
        <v>510</v>
      </c>
      <c r="AL43" s="188"/>
      <c r="AM43" s="188" t="s">
        <v>510</v>
      </c>
      <c r="AN43" s="188"/>
      <c r="AO43" s="188" t="s">
        <v>510</v>
      </c>
      <c r="AP43" s="188"/>
      <c r="AQ43" s="188" t="s">
        <v>510</v>
      </c>
      <c r="AR43" s="188"/>
      <c r="AS43" s="188" t="s">
        <v>510</v>
      </c>
      <c r="AT43" s="170"/>
      <c r="AU43" s="11"/>
      <c r="AV43" s="3"/>
      <c r="AW43" s="9" t="s">
        <v>481</v>
      </c>
      <c r="AX43" s="10"/>
    </row>
    <row r="44" spans="1:50" ht="18" customHeight="1">
      <c r="A44" s="31"/>
      <c r="B44" s="31"/>
      <c r="C44" s="37" t="s">
        <v>483</v>
      </c>
      <c r="D44" s="45"/>
      <c r="E44" s="173">
        <f t="shared" si="4"/>
        <v>10</v>
      </c>
      <c r="F44" s="188"/>
      <c r="G44" s="188"/>
      <c r="H44" s="188">
        <v>10</v>
      </c>
      <c r="I44" s="188"/>
      <c r="J44" s="188"/>
      <c r="K44" s="188" t="s">
        <v>511</v>
      </c>
      <c r="L44" s="188"/>
      <c r="M44" s="188"/>
      <c r="N44" s="188">
        <f t="shared" si="5"/>
        <v>896</v>
      </c>
      <c r="O44" s="188"/>
      <c r="P44" s="188"/>
      <c r="Q44" s="188">
        <f t="shared" si="6"/>
        <v>630</v>
      </c>
      <c r="R44" s="188"/>
      <c r="S44" s="188"/>
      <c r="T44" s="188">
        <v>630</v>
      </c>
      <c r="U44" s="188"/>
      <c r="V44" s="188"/>
      <c r="W44" s="188" t="s">
        <v>511</v>
      </c>
      <c r="X44" s="188"/>
      <c r="Y44" s="188"/>
      <c r="Z44" s="188">
        <f t="shared" si="7"/>
        <v>266</v>
      </c>
      <c r="AA44" s="188"/>
      <c r="AB44" s="188"/>
      <c r="AC44" s="188">
        <v>266</v>
      </c>
      <c r="AD44" s="188"/>
      <c r="AE44" s="188"/>
      <c r="AF44" s="188" t="s">
        <v>510</v>
      </c>
      <c r="AG44" s="188"/>
      <c r="AH44" s="188"/>
      <c r="AI44" s="188" t="s">
        <v>510</v>
      </c>
      <c r="AJ44" s="188"/>
      <c r="AK44" s="188" t="s">
        <v>510</v>
      </c>
      <c r="AL44" s="188"/>
      <c r="AM44" s="188" t="s">
        <v>510</v>
      </c>
      <c r="AN44" s="188"/>
      <c r="AO44" s="188" t="s">
        <v>510</v>
      </c>
      <c r="AP44" s="188"/>
      <c r="AQ44" s="188" t="s">
        <v>510</v>
      </c>
      <c r="AR44" s="188"/>
      <c r="AS44" s="188" t="s">
        <v>510</v>
      </c>
      <c r="AT44" s="170"/>
      <c r="AU44" s="11"/>
      <c r="AV44" s="3"/>
      <c r="AW44" s="9" t="s">
        <v>483</v>
      </c>
      <c r="AX44" s="3"/>
    </row>
    <row r="45" spans="1:50" ht="18" customHeight="1">
      <c r="A45" s="31"/>
      <c r="B45" s="31"/>
      <c r="C45" s="37" t="s">
        <v>484</v>
      </c>
      <c r="D45" s="45"/>
      <c r="E45" s="173">
        <f t="shared" si="4"/>
        <v>11</v>
      </c>
      <c r="F45" s="188"/>
      <c r="G45" s="188"/>
      <c r="H45" s="188">
        <v>11</v>
      </c>
      <c r="I45" s="188"/>
      <c r="J45" s="188"/>
      <c r="K45" s="188" t="s">
        <v>511</v>
      </c>
      <c r="L45" s="188"/>
      <c r="M45" s="188"/>
      <c r="N45" s="188">
        <f t="shared" si="5"/>
        <v>943</v>
      </c>
      <c r="O45" s="188"/>
      <c r="P45" s="188"/>
      <c r="Q45" s="188">
        <f t="shared" si="6"/>
        <v>720</v>
      </c>
      <c r="R45" s="188"/>
      <c r="S45" s="188"/>
      <c r="T45" s="188">
        <v>720</v>
      </c>
      <c r="U45" s="188"/>
      <c r="V45" s="188"/>
      <c r="W45" s="188" t="s">
        <v>511</v>
      </c>
      <c r="X45" s="188"/>
      <c r="Y45" s="188"/>
      <c r="Z45" s="188">
        <f t="shared" si="7"/>
        <v>223</v>
      </c>
      <c r="AA45" s="188"/>
      <c r="AB45" s="188"/>
      <c r="AC45" s="188">
        <v>223</v>
      </c>
      <c r="AD45" s="188"/>
      <c r="AE45" s="188"/>
      <c r="AF45" s="188" t="s">
        <v>510</v>
      </c>
      <c r="AG45" s="188"/>
      <c r="AH45" s="188"/>
      <c r="AI45" s="188" t="s">
        <v>510</v>
      </c>
      <c r="AJ45" s="188"/>
      <c r="AK45" s="188" t="s">
        <v>510</v>
      </c>
      <c r="AL45" s="188"/>
      <c r="AM45" s="188" t="s">
        <v>510</v>
      </c>
      <c r="AN45" s="188"/>
      <c r="AO45" s="188" t="s">
        <v>510</v>
      </c>
      <c r="AP45" s="188"/>
      <c r="AQ45" s="188" t="s">
        <v>510</v>
      </c>
      <c r="AR45" s="188"/>
      <c r="AS45" s="188" t="s">
        <v>510</v>
      </c>
      <c r="AT45" s="170"/>
      <c r="AU45" s="11"/>
      <c r="AV45" s="3"/>
      <c r="AW45" s="9" t="s">
        <v>484</v>
      </c>
      <c r="AX45" s="3"/>
    </row>
    <row r="46" spans="1:50" ht="18" customHeight="1" thickBot="1">
      <c r="A46" s="49"/>
      <c r="B46" s="49"/>
      <c r="C46" s="53" t="s">
        <v>485</v>
      </c>
      <c r="D46" s="54"/>
      <c r="E46" s="150">
        <f t="shared" si="4"/>
        <v>10</v>
      </c>
      <c r="F46" s="149"/>
      <c r="G46" s="149"/>
      <c r="H46" s="149">
        <v>10</v>
      </c>
      <c r="I46" s="149"/>
      <c r="J46" s="149"/>
      <c r="K46" s="149" t="s">
        <v>511</v>
      </c>
      <c r="L46" s="149"/>
      <c r="M46" s="149"/>
      <c r="N46" s="149">
        <f t="shared" si="5"/>
        <v>726</v>
      </c>
      <c r="O46" s="149"/>
      <c r="P46" s="149"/>
      <c r="Q46" s="149">
        <f t="shared" si="6"/>
        <v>540</v>
      </c>
      <c r="R46" s="149"/>
      <c r="S46" s="149"/>
      <c r="T46" s="149">
        <v>540</v>
      </c>
      <c r="U46" s="149"/>
      <c r="V46" s="149"/>
      <c r="W46" s="149" t="s">
        <v>511</v>
      </c>
      <c r="X46" s="149"/>
      <c r="Y46" s="149"/>
      <c r="Z46" s="149">
        <f t="shared" si="7"/>
        <v>186</v>
      </c>
      <c r="AA46" s="149"/>
      <c r="AB46" s="149"/>
      <c r="AC46" s="149">
        <v>186</v>
      </c>
      <c r="AD46" s="149"/>
      <c r="AE46" s="149"/>
      <c r="AF46" s="188" t="s">
        <v>510</v>
      </c>
      <c r="AG46" s="188"/>
      <c r="AH46" s="188"/>
      <c r="AI46" s="188" t="s">
        <v>510</v>
      </c>
      <c r="AJ46" s="188"/>
      <c r="AK46" s="188" t="s">
        <v>510</v>
      </c>
      <c r="AL46" s="188"/>
      <c r="AM46" s="188" t="s">
        <v>510</v>
      </c>
      <c r="AN46" s="188"/>
      <c r="AO46" s="188" t="s">
        <v>510</v>
      </c>
      <c r="AP46" s="188"/>
      <c r="AQ46" s="188" t="s">
        <v>510</v>
      </c>
      <c r="AR46" s="188"/>
      <c r="AS46" s="188" t="s">
        <v>510</v>
      </c>
      <c r="AT46" s="170"/>
      <c r="AU46" s="11"/>
      <c r="AV46" s="3"/>
      <c r="AW46" s="9" t="s">
        <v>485</v>
      </c>
      <c r="AX46" s="3"/>
    </row>
    <row r="47" spans="1:5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78" t="s">
        <v>486</v>
      </c>
      <c r="AR47" s="174"/>
      <c r="AS47" s="174"/>
      <c r="AT47" s="174"/>
      <c r="AU47" s="174"/>
      <c r="AV47" s="174"/>
      <c r="AW47" s="174"/>
      <c r="AX47" s="174"/>
    </row>
  </sheetData>
  <mergeCells count="545">
    <mergeCell ref="W6:Y6"/>
    <mergeCell ref="AJ8:AM8"/>
    <mergeCell ref="AN8:AP8"/>
    <mergeCell ref="AQ8:AS8"/>
    <mergeCell ref="W8:Y8"/>
    <mergeCell ref="Z8:AC8"/>
    <mergeCell ref="AD8:AF8"/>
    <mergeCell ref="AG8:AI8"/>
    <mergeCell ref="AG7:AI7"/>
    <mergeCell ref="AJ7:AM7"/>
    <mergeCell ref="J8:L8"/>
    <mergeCell ref="M8:O8"/>
    <mergeCell ref="P8:S8"/>
    <mergeCell ref="T8:V8"/>
    <mergeCell ref="Q31:S31"/>
    <mergeCell ref="N31:P31"/>
    <mergeCell ref="AQ47:AX47"/>
    <mergeCell ref="N35:P35"/>
    <mergeCell ref="N36:P36"/>
    <mergeCell ref="N37:P37"/>
    <mergeCell ref="N38:P38"/>
    <mergeCell ref="N39:P39"/>
    <mergeCell ref="N40:P40"/>
    <mergeCell ref="N41:P41"/>
    <mergeCell ref="Z46:AB46"/>
    <mergeCell ref="AC46:AE46"/>
    <mergeCell ref="AF46:AH46"/>
    <mergeCell ref="AI46:AJ46"/>
    <mergeCell ref="AS46:AT46"/>
    <mergeCell ref="AK45:AL45"/>
    <mergeCell ref="AM45:AN45"/>
    <mergeCell ref="AO45:AP45"/>
    <mergeCell ref="AQ45:AR45"/>
    <mergeCell ref="AK46:AL46"/>
    <mergeCell ref="AM46:AN46"/>
    <mergeCell ref="AO46:AP46"/>
    <mergeCell ref="AQ46:AR46"/>
    <mergeCell ref="AS45:AT45"/>
    <mergeCell ref="AS44:AT44"/>
    <mergeCell ref="Z45:AB45"/>
    <mergeCell ref="AC45:AE45"/>
    <mergeCell ref="AF45:AH45"/>
    <mergeCell ref="AI45:AJ45"/>
    <mergeCell ref="AK44:AL44"/>
    <mergeCell ref="AM44:AN44"/>
    <mergeCell ref="AO44:AP44"/>
    <mergeCell ref="AQ44:AR44"/>
    <mergeCell ref="Z44:AB44"/>
    <mergeCell ref="AC44:AE44"/>
    <mergeCell ref="AF44:AH44"/>
    <mergeCell ref="AI44:AJ44"/>
    <mergeCell ref="AS42:AT42"/>
    <mergeCell ref="AK43:AL43"/>
    <mergeCell ref="AM43:AN43"/>
    <mergeCell ref="AO43:AP43"/>
    <mergeCell ref="AQ43:AR43"/>
    <mergeCell ref="AS43:AT43"/>
    <mergeCell ref="AK42:AL42"/>
    <mergeCell ref="Z43:AB43"/>
    <mergeCell ref="AC43:AE43"/>
    <mergeCell ref="AF43:AH43"/>
    <mergeCell ref="AI43:AJ43"/>
    <mergeCell ref="AM42:AN42"/>
    <mergeCell ref="AO42:AP42"/>
    <mergeCell ref="AQ42:AR42"/>
    <mergeCell ref="Z42:AB42"/>
    <mergeCell ref="AC42:AE42"/>
    <mergeCell ref="AF42:AH42"/>
    <mergeCell ref="AI42:AJ42"/>
    <mergeCell ref="AS40:AT40"/>
    <mergeCell ref="Z41:AB41"/>
    <mergeCell ref="AC41:AE41"/>
    <mergeCell ref="AF41:AH41"/>
    <mergeCell ref="AI41:AJ41"/>
    <mergeCell ref="AK41:AL41"/>
    <mergeCell ref="AM41:AN41"/>
    <mergeCell ref="AO41:AP41"/>
    <mergeCell ref="AQ41:AR41"/>
    <mergeCell ref="AS41:AT41"/>
    <mergeCell ref="AK40:AL40"/>
    <mergeCell ref="AM40:AN40"/>
    <mergeCell ref="AO40:AP40"/>
    <mergeCell ref="AQ40:AR40"/>
    <mergeCell ref="Z40:AB40"/>
    <mergeCell ref="AC40:AE40"/>
    <mergeCell ref="AF40:AH40"/>
    <mergeCell ref="AI40:AJ40"/>
    <mergeCell ref="AS38:AT38"/>
    <mergeCell ref="Z39:AB39"/>
    <mergeCell ref="AC39:AE39"/>
    <mergeCell ref="AF39:AH39"/>
    <mergeCell ref="AI39:AJ39"/>
    <mergeCell ref="AK39:AL39"/>
    <mergeCell ref="AM39:AN39"/>
    <mergeCell ref="AO39:AP39"/>
    <mergeCell ref="AQ39:AR39"/>
    <mergeCell ref="AS39:AT39"/>
    <mergeCell ref="AK38:AL38"/>
    <mergeCell ref="AM38:AN38"/>
    <mergeCell ref="AO38:AP38"/>
    <mergeCell ref="AQ38:AR38"/>
    <mergeCell ref="Z38:AB38"/>
    <mergeCell ref="AC38:AE38"/>
    <mergeCell ref="AF38:AH38"/>
    <mergeCell ref="AI38:AJ38"/>
    <mergeCell ref="AS36:AT36"/>
    <mergeCell ref="Z37:AB37"/>
    <mergeCell ref="AC37:AE37"/>
    <mergeCell ref="AF37:AH37"/>
    <mergeCell ref="AI37:AJ37"/>
    <mergeCell ref="AK37:AL37"/>
    <mergeCell ref="AM37:AN37"/>
    <mergeCell ref="AO37:AP37"/>
    <mergeCell ref="AQ37:AR37"/>
    <mergeCell ref="AS37:AT37"/>
    <mergeCell ref="AK36:AL36"/>
    <mergeCell ref="AM36:AN36"/>
    <mergeCell ref="AO36:AP36"/>
    <mergeCell ref="AQ36:AR36"/>
    <mergeCell ref="Z36:AB36"/>
    <mergeCell ref="AC36:AE36"/>
    <mergeCell ref="AF36:AH36"/>
    <mergeCell ref="AI36:AJ36"/>
    <mergeCell ref="AS34:AT34"/>
    <mergeCell ref="Z35:AB35"/>
    <mergeCell ref="AC35:AE35"/>
    <mergeCell ref="AF35:AH35"/>
    <mergeCell ref="AI35:AJ35"/>
    <mergeCell ref="AK35:AL35"/>
    <mergeCell ref="AM35:AN35"/>
    <mergeCell ref="AO35:AP35"/>
    <mergeCell ref="AQ35:AR35"/>
    <mergeCell ref="AS35:AT35"/>
    <mergeCell ref="AQ33:AR33"/>
    <mergeCell ref="AS33:AT33"/>
    <mergeCell ref="Z34:AB34"/>
    <mergeCell ref="AC34:AE34"/>
    <mergeCell ref="AF34:AH34"/>
    <mergeCell ref="AI34:AJ34"/>
    <mergeCell ref="AK34:AL34"/>
    <mergeCell ref="AM34:AN34"/>
    <mergeCell ref="AO34:AP34"/>
    <mergeCell ref="AQ34:AR34"/>
    <mergeCell ref="AS31:AT31"/>
    <mergeCell ref="AK31:AL31"/>
    <mergeCell ref="AM31:AN31"/>
    <mergeCell ref="Z33:AB33"/>
    <mergeCell ref="AC33:AE33"/>
    <mergeCell ref="AF33:AH33"/>
    <mergeCell ref="AI33:AJ33"/>
    <mergeCell ref="AK33:AL33"/>
    <mergeCell ref="AM33:AN33"/>
    <mergeCell ref="AO33:AP33"/>
    <mergeCell ref="AI31:AJ31"/>
    <mergeCell ref="AI30:AJ30"/>
    <mergeCell ref="AO31:AP31"/>
    <mergeCell ref="AQ31:AR31"/>
    <mergeCell ref="AF30:AH30"/>
    <mergeCell ref="AC31:AE31"/>
    <mergeCell ref="AF31:AH31"/>
    <mergeCell ref="Z30:AB30"/>
    <mergeCell ref="Z31:AB31"/>
    <mergeCell ref="AU27:AX29"/>
    <mergeCell ref="Z27:AT27"/>
    <mergeCell ref="AO29:AP29"/>
    <mergeCell ref="AQ29:AR29"/>
    <mergeCell ref="Z28:AH28"/>
    <mergeCell ref="AI28:AN28"/>
    <mergeCell ref="AO28:AT28"/>
    <mergeCell ref="AM29:AN29"/>
    <mergeCell ref="AK29:AL29"/>
    <mergeCell ref="AI29:AJ29"/>
    <mergeCell ref="Q45:S45"/>
    <mergeCell ref="T45:V45"/>
    <mergeCell ref="W45:Y45"/>
    <mergeCell ref="E46:G46"/>
    <mergeCell ref="H46:J46"/>
    <mergeCell ref="K46:M46"/>
    <mergeCell ref="N46:P46"/>
    <mergeCell ref="Q46:S46"/>
    <mergeCell ref="T46:V46"/>
    <mergeCell ref="W46:Y46"/>
    <mergeCell ref="E45:G45"/>
    <mergeCell ref="H45:J45"/>
    <mergeCell ref="K45:M45"/>
    <mergeCell ref="N45:P45"/>
    <mergeCell ref="T43:V43"/>
    <mergeCell ref="W43:Y43"/>
    <mergeCell ref="E44:G44"/>
    <mergeCell ref="H44:J44"/>
    <mergeCell ref="K44:M44"/>
    <mergeCell ref="N44:P44"/>
    <mergeCell ref="Q44:S44"/>
    <mergeCell ref="T44:V44"/>
    <mergeCell ref="W44:Y44"/>
    <mergeCell ref="E43:G43"/>
    <mergeCell ref="H43:J43"/>
    <mergeCell ref="K43:M43"/>
    <mergeCell ref="Q41:S41"/>
    <mergeCell ref="K41:M41"/>
    <mergeCell ref="Q43:S43"/>
    <mergeCell ref="N43:P43"/>
    <mergeCell ref="N42:P42"/>
    <mergeCell ref="T42:V42"/>
    <mergeCell ref="W42:Y42"/>
    <mergeCell ref="E41:G41"/>
    <mergeCell ref="H41:J41"/>
    <mergeCell ref="E42:G42"/>
    <mergeCell ref="H42:J42"/>
    <mergeCell ref="K42:M42"/>
    <mergeCell ref="Q42:S42"/>
    <mergeCell ref="T40:V40"/>
    <mergeCell ref="W40:Y40"/>
    <mergeCell ref="E39:G39"/>
    <mergeCell ref="T41:V41"/>
    <mergeCell ref="W41:Y41"/>
    <mergeCell ref="E40:G40"/>
    <mergeCell ref="H40:J40"/>
    <mergeCell ref="K40:M40"/>
    <mergeCell ref="Q40:S40"/>
    <mergeCell ref="Q39:S39"/>
    <mergeCell ref="T39:V39"/>
    <mergeCell ref="W39:Y39"/>
    <mergeCell ref="AS29:AT29"/>
    <mergeCell ref="AC30:AE30"/>
    <mergeCell ref="AK30:AL30"/>
    <mergeCell ref="AM30:AN30"/>
    <mergeCell ref="AO30:AP30"/>
    <mergeCell ref="AQ30:AR30"/>
    <mergeCell ref="AS30:AT30"/>
    <mergeCell ref="T37:V37"/>
    <mergeCell ref="H39:J39"/>
    <mergeCell ref="K39:M39"/>
    <mergeCell ref="AT4:AX5"/>
    <mergeCell ref="F4:O4"/>
    <mergeCell ref="P4:Y4"/>
    <mergeCell ref="Z4:AI4"/>
    <mergeCell ref="AJ4:AS4"/>
    <mergeCell ref="AT6:AU6"/>
    <mergeCell ref="AT7:AU7"/>
    <mergeCell ref="AT8:AU8"/>
    <mergeCell ref="AN22:AP22"/>
    <mergeCell ref="AQ22:AS22"/>
    <mergeCell ref="AN20:AP20"/>
    <mergeCell ref="AQ20:AS20"/>
    <mergeCell ref="AT9:AU9"/>
    <mergeCell ref="AN21:AP21"/>
    <mergeCell ref="AQ21:AS21"/>
    <mergeCell ref="AN17:AP17"/>
    <mergeCell ref="AQ18:AS18"/>
    <mergeCell ref="AN18:AP18"/>
    <mergeCell ref="AN19:AP19"/>
    <mergeCell ref="AQ19:AS19"/>
    <mergeCell ref="AQ17:AS17"/>
    <mergeCell ref="AN15:AP15"/>
    <mergeCell ref="A26:D26"/>
    <mergeCell ref="T21:V21"/>
    <mergeCell ref="W21:Y21"/>
    <mergeCell ref="Z25:AX25"/>
    <mergeCell ref="AJ21:AM21"/>
    <mergeCell ref="AG21:AI21"/>
    <mergeCell ref="AQ23:AX23"/>
    <mergeCell ref="Z22:AC22"/>
    <mergeCell ref="AD22:AF22"/>
    <mergeCell ref="AG22:AI22"/>
    <mergeCell ref="Z19:AC19"/>
    <mergeCell ref="A30:B30"/>
    <mergeCell ref="E29:G29"/>
    <mergeCell ref="H29:J29"/>
    <mergeCell ref="A25:Y25"/>
    <mergeCell ref="A27:D29"/>
    <mergeCell ref="N28:P29"/>
    <mergeCell ref="E27:M28"/>
    <mergeCell ref="N27:Y27"/>
    <mergeCell ref="T29:V29"/>
    <mergeCell ref="AJ20:AM20"/>
    <mergeCell ref="AJ19:AM19"/>
    <mergeCell ref="AD19:AF19"/>
    <mergeCell ref="AG19:AI19"/>
    <mergeCell ref="AD20:AF20"/>
    <mergeCell ref="AG20:AI20"/>
    <mergeCell ref="A32:B32"/>
    <mergeCell ref="W29:Y29"/>
    <mergeCell ref="K29:M29"/>
    <mergeCell ref="Q29:S29"/>
    <mergeCell ref="T32:V32"/>
    <mergeCell ref="W32:Y32"/>
    <mergeCell ref="N30:P30"/>
    <mergeCell ref="E30:G30"/>
    <mergeCell ref="E31:G31"/>
    <mergeCell ref="Q30:S30"/>
    <mergeCell ref="Z17:AC17"/>
    <mergeCell ref="AJ17:AM17"/>
    <mergeCell ref="AD17:AF17"/>
    <mergeCell ref="Z18:AC18"/>
    <mergeCell ref="AG18:AI18"/>
    <mergeCell ref="AJ18:AM18"/>
    <mergeCell ref="AG17:AI17"/>
    <mergeCell ref="AQ15:AS15"/>
    <mergeCell ref="Z16:AC16"/>
    <mergeCell ref="AD16:AF16"/>
    <mergeCell ref="AG16:AI16"/>
    <mergeCell ref="AJ16:AM16"/>
    <mergeCell ref="AN16:AP16"/>
    <mergeCell ref="AQ16:AS16"/>
    <mergeCell ref="Z15:AC15"/>
    <mergeCell ref="AJ15:AM15"/>
    <mergeCell ref="AG15:AI15"/>
    <mergeCell ref="A33:B33"/>
    <mergeCell ref="H30:J30"/>
    <mergeCell ref="K30:M30"/>
    <mergeCell ref="J21:L21"/>
    <mergeCell ref="M21:O21"/>
    <mergeCell ref="E33:G33"/>
    <mergeCell ref="H33:J33"/>
    <mergeCell ref="K33:M33"/>
    <mergeCell ref="E32:G32"/>
    <mergeCell ref="A31:B31"/>
    <mergeCell ref="F20:I20"/>
    <mergeCell ref="J20:L20"/>
    <mergeCell ref="F19:I19"/>
    <mergeCell ref="AD18:AF18"/>
    <mergeCell ref="W19:Y19"/>
    <mergeCell ref="T20:V20"/>
    <mergeCell ref="W20:Y20"/>
    <mergeCell ref="P20:S20"/>
    <mergeCell ref="M20:O20"/>
    <mergeCell ref="Z20:AC20"/>
    <mergeCell ref="AN13:AP13"/>
    <mergeCell ref="AQ13:AS13"/>
    <mergeCell ref="Z14:AC14"/>
    <mergeCell ref="AD14:AF14"/>
    <mergeCell ref="AG14:AI14"/>
    <mergeCell ref="AJ14:AM14"/>
    <mergeCell ref="AN14:AP14"/>
    <mergeCell ref="AQ14:AS14"/>
    <mergeCell ref="Z13:AC13"/>
    <mergeCell ref="AJ13:AM13"/>
    <mergeCell ref="AD13:AF13"/>
    <mergeCell ref="AG13:AI13"/>
    <mergeCell ref="T30:V30"/>
    <mergeCell ref="W30:Y30"/>
    <mergeCell ref="Q28:Y28"/>
    <mergeCell ref="Z29:AB29"/>
    <mergeCell ref="AC29:AE29"/>
    <mergeCell ref="AF29:AH29"/>
    <mergeCell ref="P21:S21"/>
    <mergeCell ref="AD15:AF15"/>
    <mergeCell ref="AN11:AP11"/>
    <mergeCell ref="AQ11:AS11"/>
    <mergeCell ref="Z12:AC12"/>
    <mergeCell ref="AD12:AF12"/>
    <mergeCell ref="AG12:AI12"/>
    <mergeCell ref="AJ12:AM12"/>
    <mergeCell ref="AN12:AP12"/>
    <mergeCell ref="AQ12:AS12"/>
    <mergeCell ref="Z11:AC11"/>
    <mergeCell ref="AJ11:AM11"/>
    <mergeCell ref="T22:V22"/>
    <mergeCell ref="W22:Y22"/>
    <mergeCell ref="AJ22:AM22"/>
    <mergeCell ref="F21:I21"/>
    <mergeCell ref="Z21:AC21"/>
    <mergeCell ref="AD21:AF21"/>
    <mergeCell ref="F22:I22"/>
    <mergeCell ref="AQ9:AS9"/>
    <mergeCell ref="Z9:AC9"/>
    <mergeCell ref="AD10:AF10"/>
    <mergeCell ref="AG10:AI10"/>
    <mergeCell ref="AJ10:AM10"/>
    <mergeCell ref="AN10:AP10"/>
    <mergeCell ref="AQ10:AS10"/>
    <mergeCell ref="AJ9:AM9"/>
    <mergeCell ref="T33:V33"/>
    <mergeCell ref="W33:Y33"/>
    <mergeCell ref="J22:L22"/>
    <mergeCell ref="M22:O22"/>
    <mergeCell ref="N33:P33"/>
    <mergeCell ref="W31:Y31"/>
    <mergeCell ref="H31:J31"/>
    <mergeCell ref="K31:M31"/>
    <mergeCell ref="T31:V31"/>
    <mergeCell ref="P22:S22"/>
    <mergeCell ref="Q33:S33"/>
    <mergeCell ref="K34:M34"/>
    <mergeCell ref="N34:P34"/>
    <mergeCell ref="AN6:AP6"/>
    <mergeCell ref="AD9:AF9"/>
    <mergeCell ref="AG9:AI9"/>
    <mergeCell ref="Q34:S34"/>
    <mergeCell ref="T34:V34"/>
    <mergeCell ref="W34:Y34"/>
    <mergeCell ref="Q32:S32"/>
    <mergeCell ref="AQ6:AS6"/>
    <mergeCell ref="Z6:AC6"/>
    <mergeCell ref="AJ6:AM6"/>
    <mergeCell ref="AD6:AF6"/>
    <mergeCell ref="AG6:AI6"/>
    <mergeCell ref="E34:G34"/>
    <mergeCell ref="H34:J34"/>
    <mergeCell ref="AN5:AP5"/>
    <mergeCell ref="AQ5:AS5"/>
    <mergeCell ref="Z5:AC5"/>
    <mergeCell ref="AD5:AF5"/>
    <mergeCell ref="AG5:AI5"/>
    <mergeCell ref="AJ5:AM5"/>
    <mergeCell ref="F18:I18"/>
    <mergeCell ref="T19:V19"/>
    <mergeCell ref="E35:G35"/>
    <mergeCell ref="H35:J35"/>
    <mergeCell ref="K35:M35"/>
    <mergeCell ref="Q35:S35"/>
    <mergeCell ref="F17:I17"/>
    <mergeCell ref="P17:S17"/>
    <mergeCell ref="J17:L17"/>
    <mergeCell ref="M17:O17"/>
    <mergeCell ref="E36:G36"/>
    <mergeCell ref="H36:J36"/>
    <mergeCell ref="K36:M36"/>
    <mergeCell ref="Q36:S36"/>
    <mergeCell ref="F16:I16"/>
    <mergeCell ref="J16:L16"/>
    <mergeCell ref="M16:O16"/>
    <mergeCell ref="P16:S16"/>
    <mergeCell ref="F15:I15"/>
    <mergeCell ref="P15:S15"/>
    <mergeCell ref="J15:L15"/>
    <mergeCell ref="M15:O15"/>
    <mergeCell ref="W36:Y36"/>
    <mergeCell ref="T13:V13"/>
    <mergeCell ref="W13:Y13"/>
    <mergeCell ref="T14:V14"/>
    <mergeCell ref="W14:Y14"/>
    <mergeCell ref="T16:V16"/>
    <mergeCell ref="W16:Y16"/>
    <mergeCell ref="T35:V35"/>
    <mergeCell ref="T15:V15"/>
    <mergeCell ref="W15:Y15"/>
    <mergeCell ref="J14:L14"/>
    <mergeCell ref="M14:O14"/>
    <mergeCell ref="P14:S14"/>
    <mergeCell ref="T36:V36"/>
    <mergeCell ref="J18:L18"/>
    <mergeCell ref="M18:O18"/>
    <mergeCell ref="P18:S18"/>
    <mergeCell ref="P19:S19"/>
    <mergeCell ref="J19:L19"/>
    <mergeCell ref="M19:O19"/>
    <mergeCell ref="F11:I11"/>
    <mergeCell ref="P11:S11"/>
    <mergeCell ref="H37:J37"/>
    <mergeCell ref="K37:M37"/>
    <mergeCell ref="Q37:S37"/>
    <mergeCell ref="F13:I13"/>
    <mergeCell ref="P13:S13"/>
    <mergeCell ref="J13:L13"/>
    <mergeCell ref="M13:O13"/>
    <mergeCell ref="F14:I14"/>
    <mergeCell ref="M9:O9"/>
    <mergeCell ref="W37:Y37"/>
    <mergeCell ref="T11:V11"/>
    <mergeCell ref="W11:Y11"/>
    <mergeCell ref="W35:Y35"/>
    <mergeCell ref="T17:V17"/>
    <mergeCell ref="W17:Y17"/>
    <mergeCell ref="T18:V18"/>
    <mergeCell ref="W18:Y18"/>
    <mergeCell ref="P12:S12"/>
    <mergeCell ref="E37:G37"/>
    <mergeCell ref="T9:V9"/>
    <mergeCell ref="W9:Y9"/>
    <mergeCell ref="F10:I10"/>
    <mergeCell ref="J10:L10"/>
    <mergeCell ref="M10:O10"/>
    <mergeCell ref="P10:S10"/>
    <mergeCell ref="T10:V10"/>
    <mergeCell ref="W10:Y10"/>
    <mergeCell ref="P9:S9"/>
    <mergeCell ref="T6:V6"/>
    <mergeCell ref="J9:L9"/>
    <mergeCell ref="E38:G38"/>
    <mergeCell ref="H38:J38"/>
    <mergeCell ref="K38:M38"/>
    <mergeCell ref="J11:L11"/>
    <mergeCell ref="M11:O11"/>
    <mergeCell ref="F12:I12"/>
    <mergeCell ref="J12:L12"/>
    <mergeCell ref="M12:O12"/>
    <mergeCell ref="J6:L6"/>
    <mergeCell ref="M6:O6"/>
    <mergeCell ref="Q38:S38"/>
    <mergeCell ref="P6:S6"/>
    <mergeCell ref="J7:L7"/>
    <mergeCell ref="M7:O7"/>
    <mergeCell ref="P7:S7"/>
    <mergeCell ref="H32:J32"/>
    <mergeCell ref="K32:M32"/>
    <mergeCell ref="N32:P32"/>
    <mergeCell ref="A9:B9"/>
    <mergeCell ref="A6:B6"/>
    <mergeCell ref="A7:B7"/>
    <mergeCell ref="F6:I6"/>
    <mergeCell ref="F9:I9"/>
    <mergeCell ref="F7:I7"/>
    <mergeCell ref="F8:I8"/>
    <mergeCell ref="A1:Y1"/>
    <mergeCell ref="A8:B8"/>
    <mergeCell ref="F5:I5"/>
    <mergeCell ref="A4:E5"/>
    <mergeCell ref="J5:L5"/>
    <mergeCell ref="M5:O5"/>
    <mergeCell ref="A3:D3"/>
    <mergeCell ref="W5:Y5"/>
    <mergeCell ref="P5:S5"/>
    <mergeCell ref="T5:V5"/>
    <mergeCell ref="AG11:AI11"/>
    <mergeCell ref="Z1:AX1"/>
    <mergeCell ref="Z2:AX2"/>
    <mergeCell ref="T38:V38"/>
    <mergeCell ref="W38:Y38"/>
    <mergeCell ref="AU30:AV30"/>
    <mergeCell ref="AU31:AV31"/>
    <mergeCell ref="AU32:AV32"/>
    <mergeCell ref="AU33:AV33"/>
    <mergeCell ref="A2:Y2"/>
    <mergeCell ref="AM32:AN32"/>
    <mergeCell ref="AO32:AP32"/>
    <mergeCell ref="T7:V7"/>
    <mergeCell ref="W7:Y7"/>
    <mergeCell ref="Z7:AC7"/>
    <mergeCell ref="AD7:AF7"/>
    <mergeCell ref="T12:V12"/>
    <mergeCell ref="W12:Y12"/>
    <mergeCell ref="AN9:AP9"/>
    <mergeCell ref="AD11:AF11"/>
    <mergeCell ref="A11:C11"/>
    <mergeCell ref="AQ32:AR32"/>
    <mergeCell ref="AN7:AP7"/>
    <mergeCell ref="AQ7:AS7"/>
    <mergeCell ref="Z32:AB32"/>
    <mergeCell ref="AC32:AE32"/>
    <mergeCell ref="AF32:AH32"/>
    <mergeCell ref="AI32:AJ32"/>
    <mergeCell ref="AS32:AT32"/>
    <mergeCell ref="AK32:AL3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9"/>
  <sheetViews>
    <sheetView showGridLines="0" zoomScale="75" zoomScaleNormal="75" workbookViewId="0" topLeftCell="A1">
      <selection activeCell="A1" sqref="A1:AH1"/>
    </sheetView>
  </sheetViews>
  <sheetFormatPr defaultColWidth="9.00390625" defaultRowHeight="21" customHeight="1"/>
  <cols>
    <col min="1" max="1" width="3.625" style="2" customWidth="1"/>
    <col min="2" max="2" width="4.125" style="2" customWidth="1"/>
    <col min="3" max="3" width="5.25390625" style="2" customWidth="1"/>
    <col min="4" max="4" width="4.625" style="2" customWidth="1"/>
    <col min="5" max="5" width="3.625" style="2" customWidth="1"/>
    <col min="6" max="6" width="5.625" style="2" customWidth="1"/>
    <col min="7" max="16384" width="3.625" style="2" customWidth="1"/>
  </cols>
  <sheetData>
    <row r="1" spans="1:34" ht="24.75" customHeight="1">
      <c r="A1" s="134" t="s">
        <v>527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24.75" customHeight="1">
      <c r="A3" s="134" t="s">
        <v>528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34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21" customHeight="1">
      <c r="A5" s="164" t="s">
        <v>465</v>
      </c>
      <c r="B5" s="167"/>
      <c r="C5" s="167"/>
      <c r="D5" s="167"/>
      <c r="E5" s="167" t="s">
        <v>529</v>
      </c>
      <c r="F5" s="167"/>
      <c r="G5" s="167"/>
      <c r="H5" s="167"/>
      <c r="I5" s="167"/>
      <c r="J5" s="167" t="s">
        <v>530</v>
      </c>
      <c r="K5" s="167"/>
      <c r="L5" s="167"/>
      <c r="M5" s="167"/>
      <c r="N5" s="167"/>
      <c r="O5" s="167" t="s">
        <v>556</v>
      </c>
      <c r="P5" s="167"/>
      <c r="Q5" s="167"/>
      <c r="R5" s="167"/>
      <c r="S5" s="168"/>
      <c r="T5" s="167" t="s">
        <v>533</v>
      </c>
      <c r="U5" s="167"/>
      <c r="V5" s="167"/>
      <c r="W5" s="167"/>
      <c r="X5" s="168"/>
      <c r="Y5" s="167" t="s">
        <v>531</v>
      </c>
      <c r="Z5" s="167"/>
      <c r="AA5" s="167"/>
      <c r="AB5" s="167"/>
      <c r="AC5" s="167"/>
      <c r="AD5" s="167" t="s">
        <v>532</v>
      </c>
      <c r="AE5" s="167"/>
      <c r="AF5" s="167"/>
      <c r="AG5" s="167"/>
      <c r="AH5" s="168"/>
    </row>
    <row r="6" spans="1:34" ht="21" customHeight="1">
      <c r="A6" s="166"/>
      <c r="B6" s="162"/>
      <c r="C6" s="162"/>
      <c r="D6" s="162"/>
      <c r="E6" s="162" t="s">
        <v>534</v>
      </c>
      <c r="F6" s="162"/>
      <c r="G6" s="162" t="s">
        <v>535</v>
      </c>
      <c r="H6" s="162"/>
      <c r="I6" s="162"/>
      <c r="J6" s="162" t="s">
        <v>534</v>
      </c>
      <c r="K6" s="162"/>
      <c r="L6" s="162" t="s">
        <v>535</v>
      </c>
      <c r="M6" s="162"/>
      <c r="N6" s="162"/>
      <c r="O6" s="162" t="s">
        <v>534</v>
      </c>
      <c r="P6" s="162"/>
      <c r="Q6" s="162" t="s">
        <v>535</v>
      </c>
      <c r="R6" s="162"/>
      <c r="S6" s="162"/>
      <c r="T6" s="162" t="s">
        <v>534</v>
      </c>
      <c r="U6" s="162"/>
      <c r="V6" s="162" t="s">
        <v>535</v>
      </c>
      <c r="W6" s="162"/>
      <c r="X6" s="163"/>
      <c r="Y6" s="162" t="s">
        <v>534</v>
      </c>
      <c r="Z6" s="162"/>
      <c r="AA6" s="162" t="s">
        <v>535</v>
      </c>
      <c r="AB6" s="162"/>
      <c r="AC6" s="162"/>
      <c r="AD6" s="162" t="s">
        <v>534</v>
      </c>
      <c r="AE6" s="162"/>
      <c r="AF6" s="162" t="s">
        <v>535</v>
      </c>
      <c r="AG6" s="162"/>
      <c r="AH6" s="163"/>
    </row>
    <row r="7" spans="1:34" ht="21" customHeight="1">
      <c r="A7" s="191"/>
      <c r="B7" s="191"/>
      <c r="C7" s="9"/>
      <c r="D7" s="7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</row>
    <row r="8" spans="1:34" ht="21" customHeight="1">
      <c r="A8" s="191" t="s">
        <v>474</v>
      </c>
      <c r="B8" s="191"/>
      <c r="C8" s="9" t="s">
        <v>101</v>
      </c>
      <c r="D8" s="7" t="s">
        <v>475</v>
      </c>
      <c r="E8" s="199">
        <v>50</v>
      </c>
      <c r="F8" s="199"/>
      <c r="G8" s="199">
        <v>5017</v>
      </c>
      <c r="H8" s="199"/>
      <c r="I8" s="199"/>
      <c r="J8" s="199">
        <v>39</v>
      </c>
      <c r="K8" s="199"/>
      <c r="L8" s="199">
        <v>2474</v>
      </c>
      <c r="M8" s="199"/>
      <c r="N8" s="199"/>
      <c r="O8" s="199">
        <v>1</v>
      </c>
      <c r="P8" s="199"/>
      <c r="Q8" s="199">
        <v>301</v>
      </c>
      <c r="R8" s="199"/>
      <c r="S8" s="199"/>
      <c r="T8" s="199">
        <v>2</v>
      </c>
      <c r="U8" s="199"/>
      <c r="V8" s="199">
        <v>422</v>
      </c>
      <c r="W8" s="199"/>
      <c r="X8" s="199"/>
      <c r="Y8" s="199">
        <v>5</v>
      </c>
      <c r="Z8" s="199"/>
      <c r="AA8" s="199">
        <v>617</v>
      </c>
      <c r="AB8" s="199"/>
      <c r="AC8" s="199"/>
      <c r="AD8" s="199">
        <v>3</v>
      </c>
      <c r="AE8" s="199"/>
      <c r="AF8" s="199">
        <v>1203</v>
      </c>
      <c r="AG8" s="199"/>
      <c r="AH8" s="199"/>
    </row>
    <row r="9" spans="1:34" ht="21" customHeight="1">
      <c r="A9" s="191"/>
      <c r="B9" s="191"/>
      <c r="C9" s="3"/>
      <c r="D9" s="8"/>
      <c r="E9" s="3"/>
      <c r="F9" s="3"/>
      <c r="G9" s="76"/>
      <c r="H9" s="76"/>
      <c r="I9" s="76"/>
      <c r="J9" s="73"/>
      <c r="K9" s="73"/>
      <c r="L9" s="73"/>
      <c r="M9" s="73"/>
      <c r="N9" s="73"/>
      <c r="O9" s="103"/>
      <c r="P9" s="103"/>
      <c r="Q9" s="10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103"/>
      <c r="AF9" s="103"/>
      <c r="AG9" s="103"/>
      <c r="AH9" s="103"/>
    </row>
    <row r="10" spans="1:34" ht="21" customHeight="1">
      <c r="A10" s="191"/>
      <c r="B10" s="191"/>
      <c r="C10" s="37" t="s">
        <v>85</v>
      </c>
      <c r="D10" s="7"/>
      <c r="E10" s="135">
        <v>50</v>
      </c>
      <c r="F10" s="135"/>
      <c r="G10" s="135">
        <v>4946</v>
      </c>
      <c r="H10" s="135"/>
      <c r="I10" s="135"/>
      <c r="J10" s="135">
        <v>39</v>
      </c>
      <c r="K10" s="135"/>
      <c r="L10" s="135">
        <v>2449</v>
      </c>
      <c r="M10" s="135"/>
      <c r="N10" s="135"/>
      <c r="O10" s="135">
        <v>1</v>
      </c>
      <c r="P10" s="135"/>
      <c r="Q10" s="135">
        <v>297</v>
      </c>
      <c r="R10" s="135"/>
      <c r="S10" s="135"/>
      <c r="T10" s="135">
        <v>2</v>
      </c>
      <c r="U10" s="135"/>
      <c r="V10" s="135">
        <v>398</v>
      </c>
      <c r="W10" s="135"/>
      <c r="X10" s="135"/>
      <c r="Y10" s="135">
        <v>5</v>
      </c>
      <c r="Z10" s="135"/>
      <c r="AA10" s="135">
        <v>612</v>
      </c>
      <c r="AB10" s="135"/>
      <c r="AC10" s="135"/>
      <c r="AD10" s="135">
        <v>3</v>
      </c>
      <c r="AE10" s="135"/>
      <c r="AF10" s="135">
        <v>1190</v>
      </c>
      <c r="AG10" s="135"/>
      <c r="AH10" s="135"/>
    </row>
    <row r="11" spans="1:34" ht="21" customHeight="1">
      <c r="A11" s="191"/>
      <c r="B11" s="191"/>
      <c r="C11" s="3"/>
      <c r="D11" s="8"/>
      <c r="E11" s="3"/>
      <c r="F11" s="3"/>
      <c r="G11" s="76"/>
      <c r="H11" s="76"/>
      <c r="I11" s="76"/>
      <c r="J11" s="73"/>
      <c r="K11" s="73"/>
      <c r="L11" s="73"/>
      <c r="M11" s="73"/>
      <c r="N11" s="73"/>
      <c r="O11" s="103"/>
      <c r="P11" s="103"/>
      <c r="Q11" s="10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103"/>
      <c r="AF11" s="103"/>
      <c r="AG11" s="103"/>
      <c r="AH11" s="103"/>
    </row>
    <row r="12" spans="1:34" ht="21" customHeight="1">
      <c r="A12" s="191"/>
      <c r="B12" s="191"/>
      <c r="C12" s="37" t="s">
        <v>328</v>
      </c>
      <c r="D12" s="41"/>
      <c r="E12" s="135">
        <v>48</v>
      </c>
      <c r="F12" s="135"/>
      <c r="G12" s="135">
        <v>4960</v>
      </c>
      <c r="H12" s="135"/>
      <c r="I12" s="135"/>
      <c r="J12" s="135">
        <v>37</v>
      </c>
      <c r="K12" s="135"/>
      <c r="L12" s="135">
        <v>2527</v>
      </c>
      <c r="M12" s="135"/>
      <c r="N12" s="135"/>
      <c r="O12" s="135">
        <v>1</v>
      </c>
      <c r="P12" s="135"/>
      <c r="Q12" s="135">
        <v>273</v>
      </c>
      <c r="R12" s="135"/>
      <c r="S12" s="135"/>
      <c r="T12" s="135">
        <v>2</v>
      </c>
      <c r="U12" s="135"/>
      <c r="V12" s="135">
        <v>374</v>
      </c>
      <c r="W12" s="135"/>
      <c r="X12" s="135"/>
      <c r="Y12" s="135">
        <v>5</v>
      </c>
      <c r="Z12" s="135"/>
      <c r="AA12" s="135">
        <v>600</v>
      </c>
      <c r="AB12" s="135"/>
      <c r="AC12" s="135"/>
      <c r="AD12" s="135">
        <v>3</v>
      </c>
      <c r="AE12" s="135"/>
      <c r="AF12" s="135">
        <v>1186</v>
      </c>
      <c r="AG12" s="135"/>
      <c r="AH12" s="135"/>
    </row>
    <row r="13" spans="1:34" ht="21" customHeight="1">
      <c r="A13" s="191"/>
      <c r="B13" s="191"/>
      <c r="C13" s="3"/>
      <c r="D13" s="8"/>
      <c r="E13" s="3"/>
      <c r="F13" s="3"/>
      <c r="G13" s="76"/>
      <c r="H13" s="76"/>
      <c r="I13" s="76"/>
      <c r="J13" s="73"/>
      <c r="K13" s="73"/>
      <c r="L13" s="73"/>
      <c r="M13" s="73"/>
      <c r="N13" s="73"/>
      <c r="O13" s="103"/>
      <c r="P13" s="103"/>
      <c r="Q13" s="10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103"/>
      <c r="AF13" s="103"/>
      <c r="AG13" s="103"/>
      <c r="AH13" s="103"/>
    </row>
    <row r="14" spans="1:34" ht="21" customHeight="1">
      <c r="A14" s="191"/>
      <c r="B14" s="191"/>
      <c r="C14" s="37" t="s">
        <v>563</v>
      </c>
      <c r="D14" s="41"/>
      <c r="E14" s="135">
        <v>47</v>
      </c>
      <c r="F14" s="135"/>
      <c r="G14" s="135">
        <v>4972</v>
      </c>
      <c r="H14" s="135"/>
      <c r="I14" s="135"/>
      <c r="J14" s="135">
        <v>35</v>
      </c>
      <c r="K14" s="135"/>
      <c r="L14" s="135">
        <v>2499</v>
      </c>
      <c r="M14" s="135"/>
      <c r="N14" s="135"/>
      <c r="O14" s="135">
        <v>1</v>
      </c>
      <c r="P14" s="135"/>
      <c r="Q14" s="135">
        <v>274</v>
      </c>
      <c r="R14" s="135"/>
      <c r="S14" s="135"/>
      <c r="T14" s="135">
        <v>2</v>
      </c>
      <c r="U14" s="135"/>
      <c r="V14" s="135">
        <v>351</v>
      </c>
      <c r="W14" s="135"/>
      <c r="X14" s="135"/>
      <c r="Y14" s="135">
        <v>5</v>
      </c>
      <c r="Z14" s="135"/>
      <c r="AA14" s="135">
        <v>548</v>
      </c>
      <c r="AB14" s="135"/>
      <c r="AC14" s="135"/>
      <c r="AD14" s="135">
        <v>4</v>
      </c>
      <c r="AE14" s="135"/>
      <c r="AF14" s="135">
        <v>1300</v>
      </c>
      <c r="AG14" s="135"/>
      <c r="AH14" s="135"/>
    </row>
    <row r="15" spans="1:34" ht="21" customHeight="1">
      <c r="A15" s="191"/>
      <c r="B15" s="191"/>
      <c r="C15" s="9"/>
      <c r="D15" s="7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199"/>
      <c r="Z15" s="199"/>
      <c r="AA15" s="199"/>
      <c r="AB15" s="199"/>
      <c r="AC15" s="199"/>
      <c r="AD15" s="76"/>
      <c r="AE15" s="76"/>
      <c r="AF15" s="76"/>
      <c r="AG15" s="76"/>
      <c r="AH15" s="76"/>
    </row>
    <row r="16" spans="1:34" s="14" customFormat="1" ht="21" customHeight="1">
      <c r="A16" s="154"/>
      <c r="B16" s="154"/>
      <c r="C16" s="37" t="s">
        <v>562</v>
      </c>
      <c r="D16" s="41"/>
      <c r="E16" s="135">
        <f>SUM(J16,Y16,AD16,O16,T16)</f>
        <v>46</v>
      </c>
      <c r="F16" s="135"/>
      <c r="G16" s="135">
        <f>SUM(L16,AA16,AF16,Q16,V16)</f>
        <v>4892</v>
      </c>
      <c r="H16" s="135"/>
      <c r="I16" s="135"/>
      <c r="J16" s="135">
        <v>34</v>
      </c>
      <c r="K16" s="135"/>
      <c r="L16" s="135">
        <v>2503</v>
      </c>
      <c r="M16" s="135"/>
      <c r="N16" s="135"/>
      <c r="O16" s="135">
        <v>3</v>
      </c>
      <c r="P16" s="135"/>
      <c r="Q16" s="135">
        <v>702</v>
      </c>
      <c r="R16" s="135"/>
      <c r="S16" s="135"/>
      <c r="T16" s="135">
        <v>2</v>
      </c>
      <c r="U16" s="135"/>
      <c r="V16" s="135">
        <v>333</v>
      </c>
      <c r="W16" s="135"/>
      <c r="X16" s="135"/>
      <c r="Y16" s="135">
        <v>3</v>
      </c>
      <c r="Z16" s="135"/>
      <c r="AA16" s="135">
        <v>100</v>
      </c>
      <c r="AB16" s="135"/>
      <c r="AC16" s="135"/>
      <c r="AD16" s="135">
        <v>4</v>
      </c>
      <c r="AE16" s="135"/>
      <c r="AF16" s="135">
        <v>1254</v>
      </c>
      <c r="AG16" s="135"/>
      <c r="AH16" s="135"/>
    </row>
    <row r="17" spans="1:34" ht="21" customHeight="1">
      <c r="A17" s="106"/>
      <c r="B17" s="106"/>
      <c r="C17" s="36"/>
      <c r="D17" s="44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8" ht="21" customHeight="1">
      <c r="A18" s="200"/>
      <c r="B18" s="200"/>
      <c r="C18" s="36" t="s">
        <v>557</v>
      </c>
      <c r="D18" s="44"/>
      <c r="E18" s="198">
        <f>SUM(J18,Y18,AD18,O18,T18)</f>
        <v>42</v>
      </c>
      <c r="F18" s="198"/>
      <c r="G18" s="198">
        <f>SUM(L18,AA18,AF18,Q18,V18)</f>
        <v>4537</v>
      </c>
      <c r="H18" s="198"/>
      <c r="I18" s="198"/>
      <c r="J18" s="198">
        <v>31</v>
      </c>
      <c r="K18" s="198"/>
      <c r="L18" s="198">
        <v>2319</v>
      </c>
      <c r="M18" s="198"/>
      <c r="N18" s="198"/>
      <c r="O18" s="198">
        <v>3</v>
      </c>
      <c r="P18" s="198"/>
      <c r="Q18" s="198">
        <v>694</v>
      </c>
      <c r="R18" s="198"/>
      <c r="S18" s="198"/>
      <c r="T18" s="198">
        <v>2</v>
      </c>
      <c r="U18" s="198"/>
      <c r="V18" s="198">
        <v>307</v>
      </c>
      <c r="W18" s="198"/>
      <c r="X18" s="198"/>
      <c r="Y18" s="198">
        <v>3</v>
      </c>
      <c r="Z18" s="198"/>
      <c r="AA18" s="198">
        <v>100</v>
      </c>
      <c r="AB18" s="198"/>
      <c r="AC18" s="198"/>
      <c r="AD18" s="198">
        <v>3</v>
      </c>
      <c r="AE18" s="198"/>
      <c r="AF18" s="198">
        <v>1117</v>
      </c>
      <c r="AG18" s="198"/>
      <c r="AH18" s="198"/>
      <c r="AL18" s="78"/>
    </row>
    <row r="19" spans="1:24" ht="34.5" customHeight="1" thickBot="1">
      <c r="A19" s="191"/>
      <c r="B19" s="191"/>
      <c r="C19" s="9"/>
      <c r="D19" s="7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</row>
    <row r="20" spans="1:34" ht="24.75" customHeight="1">
      <c r="A20" s="81" t="s">
        <v>565</v>
      </c>
      <c r="B20" s="101" t="s">
        <v>566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78" t="s">
        <v>558</v>
      </c>
      <c r="Z20" s="174"/>
      <c r="AA20" s="174"/>
      <c r="AB20" s="174"/>
      <c r="AC20" s="174"/>
      <c r="AD20" s="174"/>
      <c r="AE20" s="174"/>
      <c r="AF20" s="174"/>
      <c r="AG20" s="174"/>
      <c r="AH20" s="174"/>
    </row>
    <row r="21" ht="12" customHeight="1"/>
    <row r="22" spans="1:34" ht="19.5" customHeight="1">
      <c r="A22" s="134" t="s">
        <v>536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</row>
    <row r="23" spans="1:34" ht="9" customHeight="1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9.5" customHeight="1">
      <c r="A24" s="210" t="s">
        <v>582</v>
      </c>
      <c r="B24" s="211"/>
      <c r="C24" s="211"/>
      <c r="D24" s="211"/>
      <c r="E24" s="211"/>
      <c r="F24" s="211"/>
      <c r="G24" s="128" t="s">
        <v>374</v>
      </c>
      <c r="H24" s="129"/>
      <c r="I24" s="129"/>
      <c r="J24" s="129"/>
      <c r="K24" s="129"/>
      <c r="L24" s="129"/>
      <c r="M24" s="194"/>
      <c r="N24" s="194" t="s">
        <v>375</v>
      </c>
      <c r="O24" s="195"/>
      <c r="P24" s="195"/>
      <c r="Q24" s="195"/>
      <c r="R24" s="195"/>
      <c r="S24" s="195"/>
      <c r="T24" s="128"/>
      <c r="U24" s="195" t="s">
        <v>537</v>
      </c>
      <c r="V24" s="195"/>
      <c r="W24" s="195"/>
      <c r="X24" s="195"/>
      <c r="Y24" s="195"/>
      <c r="Z24" s="195"/>
      <c r="AA24" s="128"/>
      <c r="AB24" s="195" t="s">
        <v>559</v>
      </c>
      <c r="AC24" s="195"/>
      <c r="AD24" s="195"/>
      <c r="AE24" s="195"/>
      <c r="AF24" s="195"/>
      <c r="AG24" s="195"/>
      <c r="AH24" s="128"/>
    </row>
    <row r="25" spans="1:34" s="14" customFormat="1" ht="25.5" customHeight="1">
      <c r="A25" s="212"/>
      <c r="B25" s="213"/>
      <c r="C25" s="213"/>
      <c r="D25" s="213"/>
      <c r="E25" s="213"/>
      <c r="F25" s="213"/>
      <c r="G25" s="196" t="s">
        <v>376</v>
      </c>
      <c r="H25" s="196"/>
      <c r="I25" s="196"/>
      <c r="J25" s="196" t="s">
        <v>377</v>
      </c>
      <c r="K25" s="196"/>
      <c r="L25" s="196"/>
      <c r="M25" s="196"/>
      <c r="N25" s="197" t="s">
        <v>376</v>
      </c>
      <c r="O25" s="196"/>
      <c r="P25" s="196"/>
      <c r="Q25" s="196" t="s">
        <v>377</v>
      </c>
      <c r="R25" s="196"/>
      <c r="S25" s="196"/>
      <c r="T25" s="207"/>
      <c r="U25" s="196" t="s">
        <v>376</v>
      </c>
      <c r="V25" s="196"/>
      <c r="W25" s="196"/>
      <c r="X25" s="196" t="s">
        <v>377</v>
      </c>
      <c r="Y25" s="196"/>
      <c r="Z25" s="196"/>
      <c r="AA25" s="207"/>
      <c r="AB25" s="196" t="s">
        <v>376</v>
      </c>
      <c r="AC25" s="196"/>
      <c r="AD25" s="196"/>
      <c r="AE25" s="196" t="s">
        <v>377</v>
      </c>
      <c r="AF25" s="196"/>
      <c r="AG25" s="196"/>
      <c r="AH25" s="207"/>
    </row>
    <row r="26" spans="1:34" ht="9.75" customHeight="1">
      <c r="A26" s="208"/>
      <c r="B26" s="208"/>
      <c r="C26" s="208"/>
      <c r="D26" s="208"/>
      <c r="E26" s="208"/>
      <c r="F26" s="209"/>
      <c r="G26" s="135"/>
      <c r="H26" s="135"/>
      <c r="I26" s="135"/>
      <c r="J26" s="135"/>
      <c r="K26" s="135"/>
      <c r="L26" s="135"/>
      <c r="M26" s="135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</row>
    <row r="27" spans="1:34" ht="21.75" customHeight="1">
      <c r="A27" s="214" t="s">
        <v>378</v>
      </c>
      <c r="B27" s="214"/>
      <c r="C27" s="214"/>
      <c r="D27" s="214"/>
      <c r="E27" s="214"/>
      <c r="F27" s="215"/>
      <c r="G27" s="203">
        <v>48</v>
      </c>
      <c r="H27" s="203"/>
      <c r="I27" s="203"/>
      <c r="J27" s="203">
        <v>4960</v>
      </c>
      <c r="K27" s="203"/>
      <c r="L27" s="203"/>
      <c r="M27" s="203"/>
      <c r="N27" s="203">
        <v>47</v>
      </c>
      <c r="O27" s="203"/>
      <c r="P27" s="203"/>
      <c r="Q27" s="203">
        <v>4972</v>
      </c>
      <c r="R27" s="203"/>
      <c r="S27" s="203"/>
      <c r="T27" s="203"/>
      <c r="U27" s="203">
        <f>SUM(U29:W77)</f>
        <v>46</v>
      </c>
      <c r="V27" s="203"/>
      <c r="W27" s="203"/>
      <c r="X27" s="203">
        <f>SUM(X29:AA77)</f>
        <v>4892</v>
      </c>
      <c r="Y27" s="203"/>
      <c r="Z27" s="203"/>
      <c r="AA27" s="203"/>
      <c r="AB27" s="203">
        <f>SUM(AB29:AD77)</f>
        <v>42</v>
      </c>
      <c r="AC27" s="203"/>
      <c r="AD27" s="203"/>
      <c r="AE27" s="203">
        <f>SUM(AE29:AH77)</f>
        <v>4537</v>
      </c>
      <c r="AF27" s="203"/>
      <c r="AG27" s="203"/>
      <c r="AH27" s="203"/>
    </row>
    <row r="28" spans="1:34" ht="9.75" customHeight="1">
      <c r="A28" s="208"/>
      <c r="B28" s="208"/>
      <c r="C28" s="208"/>
      <c r="D28" s="208"/>
      <c r="E28" s="208"/>
      <c r="F28" s="209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</row>
    <row r="29" spans="1:34" ht="20.25" customHeight="1">
      <c r="A29" s="139" t="s">
        <v>573</v>
      </c>
      <c r="B29" s="139"/>
      <c r="C29" s="139"/>
      <c r="D29" s="139"/>
      <c r="E29" s="139"/>
      <c r="F29" s="140"/>
      <c r="G29" s="135" t="s">
        <v>1</v>
      </c>
      <c r="H29" s="135"/>
      <c r="I29" s="135"/>
      <c r="J29" s="135" t="s">
        <v>1</v>
      </c>
      <c r="K29" s="135"/>
      <c r="L29" s="135"/>
      <c r="M29" s="135"/>
      <c r="N29" s="135" t="s">
        <v>1</v>
      </c>
      <c r="O29" s="135"/>
      <c r="P29" s="135"/>
      <c r="Q29" s="135" t="s">
        <v>1</v>
      </c>
      <c r="R29" s="135"/>
      <c r="S29" s="135"/>
      <c r="T29" s="135"/>
      <c r="U29" s="135" t="s">
        <v>1</v>
      </c>
      <c r="V29" s="135"/>
      <c r="W29" s="135"/>
      <c r="X29" s="135" t="s">
        <v>1</v>
      </c>
      <c r="Y29" s="135"/>
      <c r="Z29" s="135"/>
      <c r="AA29" s="135"/>
      <c r="AB29" s="135" t="s">
        <v>1</v>
      </c>
      <c r="AC29" s="135"/>
      <c r="AD29" s="135"/>
      <c r="AE29" s="135" t="s">
        <v>1</v>
      </c>
      <c r="AF29" s="135"/>
      <c r="AG29" s="135"/>
      <c r="AH29" s="135"/>
    </row>
    <row r="30" spans="1:34" ht="9.75" customHeight="1">
      <c r="A30" s="139"/>
      <c r="B30" s="139"/>
      <c r="C30" s="139"/>
      <c r="D30" s="139"/>
      <c r="E30" s="139"/>
      <c r="F30" s="140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</row>
    <row r="31" spans="1:34" ht="19.5" customHeight="1">
      <c r="A31" s="139" t="s">
        <v>386</v>
      </c>
      <c r="B31" s="139"/>
      <c r="C31" s="139"/>
      <c r="D31" s="139"/>
      <c r="E31" s="139"/>
      <c r="F31" s="140"/>
      <c r="G31" s="135" t="s">
        <v>1</v>
      </c>
      <c r="H31" s="135"/>
      <c r="I31" s="135"/>
      <c r="J31" s="135" t="s">
        <v>1</v>
      </c>
      <c r="K31" s="135"/>
      <c r="L31" s="135"/>
      <c r="M31" s="135"/>
      <c r="N31" s="135" t="s">
        <v>1</v>
      </c>
      <c r="O31" s="135"/>
      <c r="P31" s="135"/>
      <c r="Q31" s="135" t="s">
        <v>1</v>
      </c>
      <c r="R31" s="135"/>
      <c r="S31" s="135"/>
      <c r="T31" s="135"/>
      <c r="U31" s="135" t="s">
        <v>1</v>
      </c>
      <c r="V31" s="135"/>
      <c r="W31" s="135"/>
      <c r="X31" s="135" t="s">
        <v>1</v>
      </c>
      <c r="Y31" s="135"/>
      <c r="Z31" s="135"/>
      <c r="AA31" s="135"/>
      <c r="AB31" s="135" t="s">
        <v>1</v>
      </c>
      <c r="AC31" s="135"/>
      <c r="AD31" s="135"/>
      <c r="AE31" s="135" t="s">
        <v>1</v>
      </c>
      <c r="AF31" s="135"/>
      <c r="AG31" s="135"/>
      <c r="AH31" s="135"/>
    </row>
    <row r="32" spans="1:34" ht="9.75" customHeight="1">
      <c r="A32" s="139"/>
      <c r="B32" s="139"/>
      <c r="C32" s="139"/>
      <c r="D32" s="139"/>
      <c r="E32" s="139"/>
      <c r="F32" s="140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</row>
    <row r="33" spans="1:34" ht="19.5" customHeight="1">
      <c r="A33" s="139" t="s">
        <v>387</v>
      </c>
      <c r="B33" s="139"/>
      <c r="C33" s="139"/>
      <c r="D33" s="139"/>
      <c r="E33" s="139"/>
      <c r="F33" s="140"/>
      <c r="G33" s="135" t="s">
        <v>1</v>
      </c>
      <c r="H33" s="135"/>
      <c r="I33" s="135"/>
      <c r="J33" s="135" t="s">
        <v>1</v>
      </c>
      <c r="K33" s="135"/>
      <c r="L33" s="135"/>
      <c r="M33" s="135"/>
      <c r="N33" s="135" t="s">
        <v>1</v>
      </c>
      <c r="O33" s="135"/>
      <c r="P33" s="135"/>
      <c r="Q33" s="135" t="s">
        <v>1</v>
      </c>
      <c r="R33" s="135"/>
      <c r="S33" s="135"/>
      <c r="T33" s="135"/>
      <c r="U33" s="135" t="s">
        <v>1</v>
      </c>
      <c r="V33" s="135"/>
      <c r="W33" s="135"/>
      <c r="X33" s="135" t="s">
        <v>1</v>
      </c>
      <c r="Y33" s="135"/>
      <c r="Z33" s="135"/>
      <c r="AA33" s="135"/>
      <c r="AB33" s="135" t="s">
        <v>1</v>
      </c>
      <c r="AC33" s="135"/>
      <c r="AD33" s="135"/>
      <c r="AE33" s="135" t="s">
        <v>1</v>
      </c>
      <c r="AF33" s="135"/>
      <c r="AG33" s="135"/>
      <c r="AH33" s="135"/>
    </row>
    <row r="34" spans="1:34" ht="9.75" customHeight="1">
      <c r="A34" s="139"/>
      <c r="B34" s="139"/>
      <c r="C34" s="139"/>
      <c r="D34" s="139"/>
      <c r="E34" s="139"/>
      <c r="F34" s="140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</row>
    <row r="35" spans="1:34" ht="19.5" customHeight="1">
      <c r="A35" s="139" t="s">
        <v>388</v>
      </c>
      <c r="B35" s="139"/>
      <c r="C35" s="139"/>
      <c r="D35" s="139"/>
      <c r="E35" s="139"/>
      <c r="F35" s="140"/>
      <c r="G35" s="135" t="s">
        <v>1</v>
      </c>
      <c r="H35" s="135"/>
      <c r="I35" s="135"/>
      <c r="J35" s="135" t="s">
        <v>1</v>
      </c>
      <c r="K35" s="135"/>
      <c r="L35" s="135"/>
      <c r="M35" s="135"/>
      <c r="N35" s="135" t="s">
        <v>1</v>
      </c>
      <c r="O35" s="135"/>
      <c r="P35" s="135"/>
      <c r="Q35" s="135" t="s">
        <v>1</v>
      </c>
      <c r="R35" s="135"/>
      <c r="S35" s="135"/>
      <c r="T35" s="135"/>
      <c r="U35" s="135" t="s">
        <v>1</v>
      </c>
      <c r="V35" s="135"/>
      <c r="W35" s="135"/>
      <c r="X35" s="135" t="s">
        <v>1</v>
      </c>
      <c r="Y35" s="135"/>
      <c r="Z35" s="135"/>
      <c r="AA35" s="135"/>
      <c r="AB35" s="135" t="s">
        <v>1</v>
      </c>
      <c r="AC35" s="135"/>
      <c r="AD35" s="135"/>
      <c r="AE35" s="135" t="s">
        <v>1</v>
      </c>
      <c r="AF35" s="135"/>
      <c r="AG35" s="135"/>
      <c r="AH35" s="135"/>
    </row>
    <row r="36" spans="1:34" ht="9.75" customHeight="1">
      <c r="A36" s="139"/>
      <c r="B36" s="139"/>
      <c r="C36" s="139"/>
      <c r="D36" s="139"/>
      <c r="E36" s="139"/>
      <c r="F36" s="140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</row>
    <row r="37" spans="1:34" ht="19.5" customHeight="1">
      <c r="A37" s="139" t="s">
        <v>389</v>
      </c>
      <c r="B37" s="139"/>
      <c r="C37" s="139"/>
      <c r="D37" s="139"/>
      <c r="E37" s="139"/>
      <c r="F37" s="140"/>
      <c r="G37" s="135" t="s">
        <v>1</v>
      </c>
      <c r="H37" s="135"/>
      <c r="I37" s="135"/>
      <c r="J37" s="135" t="s">
        <v>1</v>
      </c>
      <c r="K37" s="135"/>
      <c r="L37" s="135"/>
      <c r="M37" s="135"/>
      <c r="N37" s="135" t="s">
        <v>1</v>
      </c>
      <c r="O37" s="135"/>
      <c r="P37" s="135"/>
      <c r="Q37" s="135" t="s">
        <v>1</v>
      </c>
      <c r="R37" s="135"/>
      <c r="S37" s="135"/>
      <c r="T37" s="135"/>
      <c r="U37" s="135" t="s">
        <v>1</v>
      </c>
      <c r="V37" s="135"/>
      <c r="W37" s="135"/>
      <c r="X37" s="135" t="s">
        <v>1</v>
      </c>
      <c r="Y37" s="135"/>
      <c r="Z37" s="135"/>
      <c r="AA37" s="135"/>
      <c r="AB37" s="135" t="s">
        <v>1</v>
      </c>
      <c r="AC37" s="135"/>
      <c r="AD37" s="135"/>
      <c r="AE37" s="135" t="s">
        <v>1</v>
      </c>
      <c r="AF37" s="135"/>
      <c r="AG37" s="135"/>
      <c r="AH37" s="135"/>
    </row>
    <row r="38" spans="1:34" ht="9.75" customHeight="1">
      <c r="A38" s="139"/>
      <c r="B38" s="139"/>
      <c r="C38" s="139"/>
      <c r="D38" s="139"/>
      <c r="E38" s="139"/>
      <c r="F38" s="140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</row>
    <row r="39" spans="1:34" ht="19.5" customHeight="1">
      <c r="A39" s="139" t="s">
        <v>379</v>
      </c>
      <c r="B39" s="139"/>
      <c r="C39" s="139"/>
      <c r="D39" s="139"/>
      <c r="E39" s="139"/>
      <c r="F39" s="140"/>
      <c r="G39" s="135">
        <v>1</v>
      </c>
      <c r="H39" s="135"/>
      <c r="I39" s="135"/>
      <c r="J39" s="135">
        <v>57</v>
      </c>
      <c r="K39" s="135"/>
      <c r="L39" s="135"/>
      <c r="M39" s="135"/>
      <c r="N39" s="135">
        <v>1</v>
      </c>
      <c r="O39" s="135"/>
      <c r="P39" s="135"/>
      <c r="Q39" s="135">
        <v>42</v>
      </c>
      <c r="R39" s="135"/>
      <c r="S39" s="135"/>
      <c r="T39" s="135"/>
      <c r="U39" s="198">
        <v>1</v>
      </c>
      <c r="V39" s="198"/>
      <c r="W39" s="198"/>
      <c r="X39" s="198">
        <v>45</v>
      </c>
      <c r="Y39" s="198"/>
      <c r="Z39" s="198"/>
      <c r="AA39" s="198"/>
      <c r="AB39" s="198">
        <v>1</v>
      </c>
      <c r="AC39" s="198"/>
      <c r="AD39" s="198"/>
      <c r="AE39" s="198">
        <v>40</v>
      </c>
      <c r="AF39" s="198"/>
      <c r="AG39" s="198"/>
      <c r="AH39" s="198"/>
    </row>
    <row r="40" spans="1:34" ht="9.75" customHeight="1">
      <c r="A40" s="139"/>
      <c r="B40" s="139"/>
      <c r="C40" s="139"/>
      <c r="D40" s="139"/>
      <c r="E40" s="139"/>
      <c r="F40" s="140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</row>
    <row r="41" spans="1:34" ht="19.5" customHeight="1">
      <c r="A41" s="139" t="s">
        <v>380</v>
      </c>
      <c r="B41" s="139"/>
      <c r="C41" s="139"/>
      <c r="D41" s="139"/>
      <c r="E41" s="139"/>
      <c r="F41" s="140"/>
      <c r="G41" s="135" t="s">
        <v>1</v>
      </c>
      <c r="H41" s="135"/>
      <c r="I41" s="135"/>
      <c r="J41" s="135" t="s">
        <v>1</v>
      </c>
      <c r="K41" s="135"/>
      <c r="L41" s="135"/>
      <c r="M41" s="135"/>
      <c r="N41" s="135" t="s">
        <v>1</v>
      </c>
      <c r="O41" s="135"/>
      <c r="P41" s="135"/>
      <c r="Q41" s="135" t="s">
        <v>1</v>
      </c>
      <c r="R41" s="135"/>
      <c r="S41" s="135"/>
      <c r="T41" s="135"/>
      <c r="U41" s="135" t="s">
        <v>1</v>
      </c>
      <c r="V41" s="135"/>
      <c r="W41" s="135"/>
      <c r="X41" s="135" t="s">
        <v>1</v>
      </c>
      <c r="Y41" s="135"/>
      <c r="Z41" s="135"/>
      <c r="AA41" s="135"/>
      <c r="AB41" s="135" t="s">
        <v>1</v>
      </c>
      <c r="AC41" s="135"/>
      <c r="AD41" s="135"/>
      <c r="AE41" s="135" t="s">
        <v>1</v>
      </c>
      <c r="AF41" s="135"/>
      <c r="AG41" s="135"/>
      <c r="AH41" s="135"/>
    </row>
    <row r="42" spans="1:34" ht="9.75" customHeight="1">
      <c r="A42" s="139"/>
      <c r="B42" s="139"/>
      <c r="C42" s="139"/>
      <c r="D42" s="139"/>
      <c r="E42" s="139"/>
      <c r="F42" s="140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</row>
    <row r="43" spans="1:34" ht="19.5" customHeight="1">
      <c r="A43" s="205" t="s">
        <v>390</v>
      </c>
      <c r="B43" s="205"/>
      <c r="C43" s="205"/>
      <c r="D43" s="205"/>
      <c r="E43" s="205"/>
      <c r="F43" s="206"/>
      <c r="G43" s="135" t="s">
        <v>1</v>
      </c>
      <c r="H43" s="135"/>
      <c r="I43" s="135"/>
      <c r="J43" s="135" t="s">
        <v>1</v>
      </c>
      <c r="K43" s="135"/>
      <c r="L43" s="135"/>
      <c r="M43" s="135"/>
      <c r="N43" s="135">
        <v>3</v>
      </c>
      <c r="O43" s="135"/>
      <c r="P43" s="135"/>
      <c r="Q43" s="135">
        <v>279</v>
      </c>
      <c r="R43" s="135"/>
      <c r="S43" s="135"/>
      <c r="T43" s="135"/>
      <c r="U43" s="198">
        <v>3</v>
      </c>
      <c r="V43" s="198"/>
      <c r="W43" s="198"/>
      <c r="X43" s="198">
        <v>264</v>
      </c>
      <c r="Y43" s="198"/>
      <c r="Z43" s="198"/>
      <c r="AA43" s="198"/>
      <c r="AB43" s="198">
        <v>3</v>
      </c>
      <c r="AC43" s="198"/>
      <c r="AD43" s="198"/>
      <c r="AE43" s="198">
        <v>260</v>
      </c>
      <c r="AF43" s="198"/>
      <c r="AG43" s="198"/>
      <c r="AH43" s="198"/>
    </row>
    <row r="44" spans="1:34" ht="9.75" customHeight="1">
      <c r="A44" s="139"/>
      <c r="B44" s="139"/>
      <c r="C44" s="139"/>
      <c r="D44" s="139"/>
      <c r="E44" s="139"/>
      <c r="F44" s="140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</row>
    <row r="45" spans="1:34" ht="19.5" customHeight="1">
      <c r="A45" s="205" t="s">
        <v>391</v>
      </c>
      <c r="B45" s="205"/>
      <c r="C45" s="205"/>
      <c r="D45" s="205"/>
      <c r="E45" s="205"/>
      <c r="F45" s="206"/>
      <c r="G45" s="135" t="s">
        <v>1</v>
      </c>
      <c r="H45" s="135"/>
      <c r="I45" s="135"/>
      <c r="J45" s="135" t="s">
        <v>1</v>
      </c>
      <c r="K45" s="135"/>
      <c r="L45" s="135"/>
      <c r="M45" s="135"/>
      <c r="N45" s="135" t="s">
        <v>1</v>
      </c>
      <c r="O45" s="135"/>
      <c r="P45" s="135"/>
      <c r="Q45" s="135" t="s">
        <v>1</v>
      </c>
      <c r="R45" s="135"/>
      <c r="S45" s="135"/>
      <c r="T45" s="135"/>
      <c r="U45" s="135" t="s">
        <v>1</v>
      </c>
      <c r="V45" s="135"/>
      <c r="W45" s="135"/>
      <c r="X45" s="135" t="s">
        <v>1</v>
      </c>
      <c r="Y45" s="135"/>
      <c r="Z45" s="135"/>
      <c r="AA45" s="135"/>
      <c r="AB45" s="135" t="s">
        <v>1</v>
      </c>
      <c r="AC45" s="135"/>
      <c r="AD45" s="135"/>
      <c r="AE45" s="135" t="s">
        <v>1</v>
      </c>
      <c r="AF45" s="135"/>
      <c r="AG45" s="135"/>
      <c r="AH45" s="135"/>
    </row>
    <row r="46" spans="1:34" ht="9.75" customHeight="1">
      <c r="A46" s="139"/>
      <c r="B46" s="139"/>
      <c r="C46" s="139"/>
      <c r="D46" s="139"/>
      <c r="E46" s="139"/>
      <c r="F46" s="140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</row>
    <row r="47" spans="1:34" ht="19.5" customHeight="1">
      <c r="A47" s="205" t="s">
        <v>392</v>
      </c>
      <c r="B47" s="205"/>
      <c r="C47" s="205"/>
      <c r="D47" s="205"/>
      <c r="E47" s="205"/>
      <c r="F47" s="206"/>
      <c r="G47" s="135" t="s">
        <v>1</v>
      </c>
      <c r="H47" s="135"/>
      <c r="I47" s="135"/>
      <c r="J47" s="135" t="s">
        <v>1</v>
      </c>
      <c r="K47" s="135"/>
      <c r="L47" s="135"/>
      <c r="M47" s="135"/>
      <c r="N47" s="135">
        <v>11</v>
      </c>
      <c r="O47" s="135"/>
      <c r="P47" s="135"/>
      <c r="Q47" s="135">
        <v>700</v>
      </c>
      <c r="R47" s="135"/>
      <c r="S47" s="135"/>
      <c r="T47" s="135"/>
      <c r="U47" s="198">
        <v>10</v>
      </c>
      <c r="V47" s="198"/>
      <c r="W47" s="198"/>
      <c r="X47" s="198">
        <v>613</v>
      </c>
      <c r="Y47" s="198"/>
      <c r="Z47" s="198"/>
      <c r="AA47" s="198"/>
      <c r="AB47" s="198">
        <v>10</v>
      </c>
      <c r="AC47" s="198"/>
      <c r="AD47" s="198"/>
      <c r="AE47" s="198">
        <v>574</v>
      </c>
      <c r="AF47" s="198"/>
      <c r="AG47" s="198"/>
      <c r="AH47" s="198"/>
    </row>
    <row r="48" spans="1:34" ht="9.75" customHeight="1">
      <c r="A48" s="139"/>
      <c r="B48" s="139"/>
      <c r="C48" s="139"/>
      <c r="D48" s="139"/>
      <c r="E48" s="139"/>
      <c r="F48" s="140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</row>
    <row r="49" spans="1:34" ht="19.5" customHeight="1">
      <c r="A49" s="139" t="s">
        <v>393</v>
      </c>
      <c r="B49" s="139"/>
      <c r="C49" s="139"/>
      <c r="D49" s="139"/>
      <c r="E49" s="139"/>
      <c r="F49" s="140"/>
      <c r="G49" s="135" t="s">
        <v>1</v>
      </c>
      <c r="H49" s="135"/>
      <c r="I49" s="135"/>
      <c r="J49" s="135" t="s">
        <v>1</v>
      </c>
      <c r="K49" s="135"/>
      <c r="L49" s="135"/>
      <c r="M49" s="135"/>
      <c r="N49" s="135" t="s">
        <v>1</v>
      </c>
      <c r="O49" s="135"/>
      <c r="P49" s="135"/>
      <c r="Q49" s="135" t="s">
        <v>1</v>
      </c>
      <c r="R49" s="135"/>
      <c r="S49" s="135"/>
      <c r="T49" s="135"/>
      <c r="U49" s="135" t="s">
        <v>1</v>
      </c>
      <c r="V49" s="135"/>
      <c r="W49" s="135"/>
      <c r="X49" s="135" t="s">
        <v>1</v>
      </c>
      <c r="Y49" s="135"/>
      <c r="Z49" s="135"/>
      <c r="AA49" s="135"/>
      <c r="AB49" s="135" t="s">
        <v>1</v>
      </c>
      <c r="AC49" s="135"/>
      <c r="AD49" s="135"/>
      <c r="AE49" s="135" t="s">
        <v>1</v>
      </c>
      <c r="AF49" s="135"/>
      <c r="AG49" s="135"/>
      <c r="AH49" s="135"/>
    </row>
    <row r="50" spans="1:34" ht="9.75" customHeight="1">
      <c r="A50" s="139"/>
      <c r="B50" s="139"/>
      <c r="C50" s="139"/>
      <c r="D50" s="139"/>
      <c r="E50" s="139"/>
      <c r="F50" s="140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1:34" ht="19.5" customHeight="1">
      <c r="A51" s="139" t="s">
        <v>394</v>
      </c>
      <c r="B51" s="139"/>
      <c r="C51" s="139"/>
      <c r="D51" s="139"/>
      <c r="E51" s="139"/>
      <c r="F51" s="140"/>
      <c r="G51" s="135" t="s">
        <v>1</v>
      </c>
      <c r="H51" s="135"/>
      <c r="I51" s="135"/>
      <c r="J51" s="135" t="s">
        <v>1</v>
      </c>
      <c r="K51" s="135"/>
      <c r="L51" s="135"/>
      <c r="M51" s="135"/>
      <c r="N51" s="135" t="s">
        <v>1</v>
      </c>
      <c r="O51" s="135"/>
      <c r="P51" s="135"/>
      <c r="Q51" s="135" t="s">
        <v>1</v>
      </c>
      <c r="R51" s="135"/>
      <c r="S51" s="135"/>
      <c r="T51" s="135"/>
      <c r="U51" s="135" t="s">
        <v>1</v>
      </c>
      <c r="V51" s="135"/>
      <c r="W51" s="135"/>
      <c r="X51" s="135" t="s">
        <v>1</v>
      </c>
      <c r="Y51" s="135"/>
      <c r="Z51" s="135"/>
      <c r="AA51" s="135"/>
      <c r="AB51" s="135" t="s">
        <v>1</v>
      </c>
      <c r="AC51" s="135"/>
      <c r="AD51" s="135"/>
      <c r="AE51" s="135" t="s">
        <v>1</v>
      </c>
      <c r="AF51" s="135"/>
      <c r="AG51" s="135"/>
      <c r="AH51" s="135"/>
    </row>
    <row r="52" spans="1:34" ht="9.75" customHeight="1">
      <c r="A52" s="139"/>
      <c r="B52" s="139"/>
      <c r="C52" s="139"/>
      <c r="D52" s="139"/>
      <c r="E52" s="139"/>
      <c r="F52" s="140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</row>
    <row r="53" spans="1:34" ht="19.5" customHeight="1">
      <c r="A53" s="139" t="s">
        <v>381</v>
      </c>
      <c r="B53" s="139"/>
      <c r="C53" s="139"/>
      <c r="D53" s="139"/>
      <c r="E53" s="139"/>
      <c r="F53" s="140"/>
      <c r="G53" s="135">
        <v>2</v>
      </c>
      <c r="H53" s="135"/>
      <c r="I53" s="135"/>
      <c r="J53" s="135">
        <v>87</v>
      </c>
      <c r="K53" s="135"/>
      <c r="L53" s="135"/>
      <c r="M53" s="135"/>
      <c r="N53" s="135">
        <v>2</v>
      </c>
      <c r="O53" s="135"/>
      <c r="P53" s="135"/>
      <c r="Q53" s="135">
        <v>105</v>
      </c>
      <c r="R53" s="135"/>
      <c r="S53" s="135"/>
      <c r="T53" s="135"/>
      <c r="U53" s="198">
        <v>3</v>
      </c>
      <c r="V53" s="198"/>
      <c r="W53" s="198"/>
      <c r="X53" s="198">
        <v>255</v>
      </c>
      <c r="Y53" s="198"/>
      <c r="Z53" s="198"/>
      <c r="AA53" s="198"/>
      <c r="AB53" s="198">
        <v>2</v>
      </c>
      <c r="AC53" s="198"/>
      <c r="AD53" s="198"/>
      <c r="AE53" s="198">
        <v>101</v>
      </c>
      <c r="AF53" s="198"/>
      <c r="AG53" s="198"/>
      <c r="AH53" s="198"/>
    </row>
    <row r="54" spans="1:34" ht="9.75" customHeight="1">
      <c r="A54" s="139"/>
      <c r="B54" s="139"/>
      <c r="C54" s="139"/>
      <c r="D54" s="139"/>
      <c r="E54" s="139"/>
      <c r="F54" s="140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</row>
    <row r="55" spans="1:34" ht="19.5" customHeight="1">
      <c r="A55" s="139" t="s">
        <v>382</v>
      </c>
      <c r="B55" s="139"/>
      <c r="C55" s="139"/>
      <c r="D55" s="139"/>
      <c r="E55" s="139"/>
      <c r="F55" s="140"/>
      <c r="G55" s="135">
        <v>2</v>
      </c>
      <c r="H55" s="135"/>
      <c r="I55" s="135"/>
      <c r="J55" s="135">
        <v>14</v>
      </c>
      <c r="K55" s="135"/>
      <c r="L55" s="135"/>
      <c r="M55" s="135"/>
      <c r="N55" s="135">
        <v>1</v>
      </c>
      <c r="O55" s="135"/>
      <c r="P55" s="135"/>
      <c r="Q55" s="135">
        <v>12</v>
      </c>
      <c r="R55" s="135"/>
      <c r="S55" s="135"/>
      <c r="T55" s="135"/>
      <c r="U55" s="198">
        <v>1</v>
      </c>
      <c r="V55" s="198"/>
      <c r="W55" s="198"/>
      <c r="X55" s="198">
        <v>13</v>
      </c>
      <c r="Y55" s="198"/>
      <c r="Z55" s="198"/>
      <c r="AA55" s="198"/>
      <c r="AB55" s="198">
        <v>1</v>
      </c>
      <c r="AC55" s="198"/>
      <c r="AD55" s="198"/>
      <c r="AE55" s="198">
        <v>12</v>
      </c>
      <c r="AF55" s="198"/>
      <c r="AG55" s="198"/>
      <c r="AH55" s="198"/>
    </row>
    <row r="56" spans="1:34" ht="9.75" customHeight="1">
      <c r="A56" s="139"/>
      <c r="B56" s="139"/>
      <c r="C56" s="139"/>
      <c r="D56" s="139"/>
      <c r="E56" s="139"/>
      <c r="F56" s="140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</row>
    <row r="57" spans="1:34" ht="19.5" customHeight="1">
      <c r="A57" s="139" t="s">
        <v>395</v>
      </c>
      <c r="B57" s="139"/>
      <c r="C57" s="139"/>
      <c r="D57" s="139"/>
      <c r="E57" s="139"/>
      <c r="F57" s="140"/>
      <c r="G57" s="135">
        <v>12</v>
      </c>
      <c r="H57" s="135"/>
      <c r="I57" s="135"/>
      <c r="J57" s="135">
        <v>989</v>
      </c>
      <c r="K57" s="135"/>
      <c r="L57" s="135"/>
      <c r="M57" s="135"/>
      <c r="N57" s="135" t="s">
        <v>1</v>
      </c>
      <c r="O57" s="135"/>
      <c r="P57" s="135"/>
      <c r="Q57" s="135" t="s">
        <v>1</v>
      </c>
      <c r="R57" s="135"/>
      <c r="S57" s="135"/>
      <c r="T57" s="135"/>
      <c r="U57" s="135" t="s">
        <v>1</v>
      </c>
      <c r="V57" s="135"/>
      <c r="W57" s="135"/>
      <c r="X57" s="135" t="s">
        <v>1</v>
      </c>
      <c r="Y57" s="135"/>
      <c r="Z57" s="135"/>
      <c r="AA57" s="135"/>
      <c r="AB57" s="135" t="s">
        <v>1</v>
      </c>
      <c r="AC57" s="135"/>
      <c r="AD57" s="135"/>
      <c r="AE57" s="135" t="s">
        <v>1</v>
      </c>
      <c r="AF57" s="135"/>
      <c r="AG57" s="135"/>
      <c r="AH57" s="135"/>
    </row>
    <row r="58" spans="1:34" ht="9.75" customHeight="1">
      <c r="A58" s="139"/>
      <c r="B58" s="139"/>
      <c r="C58" s="139"/>
      <c r="D58" s="139"/>
      <c r="E58" s="139"/>
      <c r="F58" s="140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</row>
    <row r="59" spans="1:34" ht="19.5" customHeight="1">
      <c r="A59" s="201" t="s">
        <v>396</v>
      </c>
      <c r="B59" s="201"/>
      <c r="C59" s="201"/>
      <c r="D59" s="201"/>
      <c r="E59" s="201"/>
      <c r="F59" s="202"/>
      <c r="G59" s="135">
        <v>3</v>
      </c>
      <c r="H59" s="135"/>
      <c r="I59" s="135"/>
      <c r="J59" s="135">
        <v>289</v>
      </c>
      <c r="K59" s="135"/>
      <c r="L59" s="135"/>
      <c r="M59" s="135"/>
      <c r="N59" s="135" t="s">
        <v>1</v>
      </c>
      <c r="O59" s="135"/>
      <c r="P59" s="135"/>
      <c r="Q59" s="135" t="s">
        <v>1</v>
      </c>
      <c r="R59" s="135"/>
      <c r="S59" s="135"/>
      <c r="T59" s="135"/>
      <c r="U59" s="135" t="s">
        <v>1</v>
      </c>
      <c r="V59" s="135"/>
      <c r="W59" s="135"/>
      <c r="X59" s="135" t="s">
        <v>1</v>
      </c>
      <c r="Y59" s="135"/>
      <c r="Z59" s="135"/>
      <c r="AA59" s="135"/>
      <c r="AB59" s="135" t="s">
        <v>1</v>
      </c>
      <c r="AC59" s="135"/>
      <c r="AD59" s="135"/>
      <c r="AE59" s="135" t="s">
        <v>1</v>
      </c>
      <c r="AF59" s="135"/>
      <c r="AG59" s="135"/>
      <c r="AH59" s="135"/>
    </row>
    <row r="60" spans="1:34" ht="9.75" customHeight="1">
      <c r="A60" s="139"/>
      <c r="B60" s="139"/>
      <c r="C60" s="139"/>
      <c r="D60" s="139"/>
      <c r="E60" s="139"/>
      <c r="F60" s="140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</row>
    <row r="61" spans="1:34" ht="19.5" customHeight="1">
      <c r="A61" s="139" t="s">
        <v>397</v>
      </c>
      <c r="B61" s="139"/>
      <c r="C61" s="139"/>
      <c r="D61" s="139"/>
      <c r="E61" s="139"/>
      <c r="F61" s="140"/>
      <c r="G61" s="135" t="s">
        <v>1</v>
      </c>
      <c r="H61" s="135"/>
      <c r="I61" s="135"/>
      <c r="J61" s="135" t="s">
        <v>1</v>
      </c>
      <c r="K61" s="135"/>
      <c r="L61" s="135"/>
      <c r="M61" s="135"/>
      <c r="N61" s="135" t="s">
        <v>1</v>
      </c>
      <c r="O61" s="135"/>
      <c r="P61" s="135"/>
      <c r="Q61" s="135" t="s">
        <v>1</v>
      </c>
      <c r="R61" s="135"/>
      <c r="S61" s="135"/>
      <c r="T61" s="135"/>
      <c r="U61" s="135" t="s">
        <v>1</v>
      </c>
      <c r="V61" s="135"/>
      <c r="W61" s="135"/>
      <c r="X61" s="135" t="s">
        <v>1</v>
      </c>
      <c r="Y61" s="135"/>
      <c r="Z61" s="135"/>
      <c r="AA61" s="135"/>
      <c r="AB61" s="135" t="s">
        <v>1</v>
      </c>
      <c r="AC61" s="135"/>
      <c r="AD61" s="135"/>
      <c r="AE61" s="135" t="s">
        <v>1</v>
      </c>
      <c r="AF61" s="135"/>
      <c r="AG61" s="135"/>
      <c r="AH61" s="135"/>
    </row>
    <row r="62" spans="1:34" ht="9.75" customHeight="1">
      <c r="A62" s="139"/>
      <c r="B62" s="139"/>
      <c r="C62" s="139"/>
      <c r="D62" s="139"/>
      <c r="E62" s="139"/>
      <c r="F62" s="140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</row>
    <row r="63" spans="1:34" ht="19.5" customHeight="1">
      <c r="A63" s="139" t="s">
        <v>398</v>
      </c>
      <c r="B63" s="139"/>
      <c r="C63" s="139"/>
      <c r="D63" s="139"/>
      <c r="E63" s="139"/>
      <c r="F63" s="140"/>
      <c r="G63" s="135" t="s">
        <v>1</v>
      </c>
      <c r="H63" s="135"/>
      <c r="I63" s="135"/>
      <c r="J63" s="135" t="s">
        <v>1</v>
      </c>
      <c r="K63" s="135"/>
      <c r="L63" s="135"/>
      <c r="M63" s="135"/>
      <c r="N63" s="135">
        <v>4</v>
      </c>
      <c r="O63" s="135"/>
      <c r="P63" s="135"/>
      <c r="Q63" s="135">
        <v>314</v>
      </c>
      <c r="R63" s="135"/>
      <c r="S63" s="135"/>
      <c r="T63" s="135"/>
      <c r="U63" s="198">
        <v>3</v>
      </c>
      <c r="V63" s="198"/>
      <c r="W63" s="198"/>
      <c r="X63" s="198">
        <v>283</v>
      </c>
      <c r="Y63" s="198"/>
      <c r="Z63" s="198"/>
      <c r="AA63" s="198"/>
      <c r="AB63" s="198">
        <v>3</v>
      </c>
      <c r="AC63" s="198"/>
      <c r="AD63" s="198"/>
      <c r="AE63" s="198">
        <v>355</v>
      </c>
      <c r="AF63" s="198"/>
      <c r="AG63" s="198"/>
      <c r="AH63" s="198"/>
    </row>
    <row r="64" spans="1:34" ht="9.75" customHeight="1">
      <c r="A64" s="139"/>
      <c r="B64" s="139"/>
      <c r="C64" s="139"/>
      <c r="D64" s="139"/>
      <c r="E64" s="139"/>
      <c r="F64" s="140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</row>
    <row r="65" spans="1:34" ht="19.5" customHeight="1">
      <c r="A65" s="139" t="s">
        <v>399</v>
      </c>
      <c r="B65" s="139"/>
      <c r="C65" s="139"/>
      <c r="D65" s="139"/>
      <c r="E65" s="139"/>
      <c r="F65" s="140"/>
      <c r="G65" s="135" t="s">
        <v>1</v>
      </c>
      <c r="H65" s="135"/>
      <c r="I65" s="135"/>
      <c r="J65" s="135" t="s">
        <v>1</v>
      </c>
      <c r="K65" s="135"/>
      <c r="L65" s="135"/>
      <c r="M65" s="135"/>
      <c r="N65" s="135">
        <v>9</v>
      </c>
      <c r="O65" s="135"/>
      <c r="P65" s="135"/>
      <c r="Q65" s="135">
        <v>1372</v>
      </c>
      <c r="R65" s="135"/>
      <c r="S65" s="135"/>
      <c r="T65" s="135"/>
      <c r="U65" s="198">
        <v>9</v>
      </c>
      <c r="V65" s="198"/>
      <c r="W65" s="198"/>
      <c r="X65" s="198">
        <v>1330</v>
      </c>
      <c r="Y65" s="198"/>
      <c r="Z65" s="198"/>
      <c r="AA65" s="198"/>
      <c r="AB65" s="198">
        <v>9</v>
      </c>
      <c r="AC65" s="198"/>
      <c r="AD65" s="198"/>
      <c r="AE65" s="198">
        <v>1288</v>
      </c>
      <c r="AF65" s="198"/>
      <c r="AG65" s="198"/>
      <c r="AH65" s="198"/>
    </row>
    <row r="66" spans="1:34" ht="9.75" customHeight="1">
      <c r="A66" s="139"/>
      <c r="B66" s="139"/>
      <c r="C66" s="139"/>
      <c r="D66" s="139"/>
      <c r="E66" s="139"/>
      <c r="F66" s="140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</row>
    <row r="67" spans="1:34" ht="19.5" customHeight="1">
      <c r="A67" s="139" t="s">
        <v>400</v>
      </c>
      <c r="B67" s="139"/>
      <c r="C67" s="139"/>
      <c r="D67" s="139"/>
      <c r="E67" s="139"/>
      <c r="F67" s="140"/>
      <c r="G67" s="135" t="s">
        <v>1</v>
      </c>
      <c r="H67" s="135"/>
      <c r="I67" s="135"/>
      <c r="J67" s="135" t="s">
        <v>1</v>
      </c>
      <c r="K67" s="135"/>
      <c r="L67" s="135"/>
      <c r="M67" s="135"/>
      <c r="N67" s="135">
        <v>5</v>
      </c>
      <c r="O67" s="135"/>
      <c r="P67" s="135"/>
      <c r="Q67" s="135">
        <v>479</v>
      </c>
      <c r="R67" s="135"/>
      <c r="S67" s="135"/>
      <c r="T67" s="135"/>
      <c r="U67" s="198">
        <v>5</v>
      </c>
      <c r="V67" s="198"/>
      <c r="W67" s="198"/>
      <c r="X67" s="198">
        <v>459</v>
      </c>
      <c r="Y67" s="198"/>
      <c r="Z67" s="198"/>
      <c r="AA67" s="198"/>
      <c r="AB67" s="198">
        <v>4</v>
      </c>
      <c r="AC67" s="198"/>
      <c r="AD67" s="198"/>
      <c r="AE67" s="198">
        <v>332</v>
      </c>
      <c r="AF67" s="198"/>
      <c r="AG67" s="198"/>
      <c r="AH67" s="198"/>
    </row>
    <row r="68" spans="1:34" ht="9.75" customHeight="1">
      <c r="A68" s="139"/>
      <c r="B68" s="139"/>
      <c r="C68" s="139"/>
      <c r="D68" s="139"/>
      <c r="E68" s="139"/>
      <c r="F68" s="140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</row>
    <row r="69" spans="1:34" ht="19.5" customHeight="1">
      <c r="A69" s="139" t="s">
        <v>401</v>
      </c>
      <c r="B69" s="139"/>
      <c r="C69" s="139"/>
      <c r="D69" s="139"/>
      <c r="E69" s="139"/>
      <c r="F69" s="140"/>
      <c r="G69" s="135" t="s">
        <v>1</v>
      </c>
      <c r="H69" s="135"/>
      <c r="I69" s="135"/>
      <c r="J69" s="135" t="s">
        <v>1</v>
      </c>
      <c r="K69" s="135"/>
      <c r="L69" s="135"/>
      <c r="M69" s="135"/>
      <c r="N69" s="135">
        <v>2</v>
      </c>
      <c r="O69" s="135"/>
      <c r="P69" s="135"/>
      <c r="Q69" s="135">
        <v>326</v>
      </c>
      <c r="R69" s="135"/>
      <c r="S69" s="135"/>
      <c r="T69" s="135"/>
      <c r="U69" s="198">
        <v>2</v>
      </c>
      <c r="V69" s="198"/>
      <c r="W69" s="198"/>
      <c r="X69" s="198">
        <v>341</v>
      </c>
      <c r="Y69" s="198"/>
      <c r="Z69" s="198"/>
      <c r="AA69" s="198"/>
      <c r="AB69" s="198">
        <v>2</v>
      </c>
      <c r="AC69" s="198"/>
      <c r="AD69" s="198"/>
      <c r="AE69" s="198">
        <v>343</v>
      </c>
      <c r="AF69" s="198"/>
      <c r="AG69" s="198"/>
      <c r="AH69" s="198"/>
    </row>
    <row r="70" spans="1:34" ht="9.75" customHeight="1">
      <c r="A70" s="139"/>
      <c r="B70" s="139"/>
      <c r="C70" s="139"/>
      <c r="D70" s="139"/>
      <c r="E70" s="139"/>
      <c r="F70" s="140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</row>
    <row r="71" spans="1:34" ht="19.5" customHeight="1">
      <c r="A71" s="139" t="s">
        <v>383</v>
      </c>
      <c r="B71" s="139"/>
      <c r="C71" s="139"/>
      <c r="D71" s="139"/>
      <c r="E71" s="139"/>
      <c r="F71" s="140"/>
      <c r="G71" s="135" t="s">
        <v>1</v>
      </c>
      <c r="H71" s="135"/>
      <c r="I71" s="135"/>
      <c r="J71" s="135" t="s">
        <v>1</v>
      </c>
      <c r="K71" s="135"/>
      <c r="L71" s="135"/>
      <c r="M71" s="135"/>
      <c r="N71" s="135">
        <v>6</v>
      </c>
      <c r="O71" s="135"/>
      <c r="P71" s="135"/>
      <c r="Q71" s="135">
        <v>346</v>
      </c>
      <c r="R71" s="135"/>
      <c r="S71" s="135"/>
      <c r="T71" s="135"/>
      <c r="U71" s="198">
        <v>6</v>
      </c>
      <c r="V71" s="198"/>
      <c r="W71" s="198"/>
      <c r="X71" s="198">
        <v>322</v>
      </c>
      <c r="Y71" s="198"/>
      <c r="Z71" s="198"/>
      <c r="AA71" s="198"/>
      <c r="AB71" s="198">
        <v>4</v>
      </c>
      <c r="AC71" s="198"/>
      <c r="AD71" s="198"/>
      <c r="AE71" s="198">
        <v>277</v>
      </c>
      <c r="AF71" s="198"/>
      <c r="AG71" s="198"/>
      <c r="AH71" s="198"/>
    </row>
    <row r="72" spans="1:34" ht="9.75" customHeight="1">
      <c r="A72" s="139"/>
      <c r="B72" s="139"/>
      <c r="C72" s="139"/>
      <c r="D72" s="139"/>
      <c r="E72" s="139"/>
      <c r="F72" s="140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</row>
    <row r="73" spans="1:34" ht="19.5" customHeight="1">
      <c r="A73" s="139" t="s">
        <v>402</v>
      </c>
      <c r="B73" s="139"/>
      <c r="C73" s="139"/>
      <c r="D73" s="139"/>
      <c r="E73" s="139"/>
      <c r="F73" s="140"/>
      <c r="G73" s="135">
        <v>24</v>
      </c>
      <c r="H73" s="135"/>
      <c r="I73" s="135"/>
      <c r="J73" s="135">
        <v>2498</v>
      </c>
      <c r="K73" s="135"/>
      <c r="L73" s="135"/>
      <c r="M73" s="135"/>
      <c r="N73" s="135" t="s">
        <v>1</v>
      </c>
      <c r="O73" s="135"/>
      <c r="P73" s="135"/>
      <c r="Q73" s="135" t="s">
        <v>1</v>
      </c>
      <c r="R73" s="135"/>
      <c r="S73" s="135"/>
      <c r="T73" s="135"/>
      <c r="U73" s="135" t="s">
        <v>1</v>
      </c>
      <c r="V73" s="135"/>
      <c r="W73" s="135"/>
      <c r="X73" s="135" t="s">
        <v>1</v>
      </c>
      <c r="Y73" s="135"/>
      <c r="Z73" s="135"/>
      <c r="AA73" s="135"/>
      <c r="AB73" s="135" t="s">
        <v>1</v>
      </c>
      <c r="AC73" s="135"/>
      <c r="AD73" s="135"/>
      <c r="AE73" s="135" t="s">
        <v>1</v>
      </c>
      <c r="AF73" s="135"/>
      <c r="AG73" s="135"/>
      <c r="AH73" s="135"/>
    </row>
    <row r="74" spans="1:34" ht="9.75" customHeight="1">
      <c r="A74" s="139"/>
      <c r="B74" s="139"/>
      <c r="C74" s="139"/>
      <c r="D74" s="139"/>
      <c r="E74" s="139"/>
      <c r="F74" s="140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03"/>
      <c r="R74" s="103"/>
      <c r="S74" s="103"/>
      <c r="T74" s="103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</row>
    <row r="75" spans="1:34" ht="19.5" customHeight="1">
      <c r="A75" s="139" t="s">
        <v>384</v>
      </c>
      <c r="B75" s="139"/>
      <c r="C75" s="139"/>
      <c r="D75" s="139"/>
      <c r="E75" s="139"/>
      <c r="F75" s="140"/>
      <c r="G75" s="135">
        <v>4</v>
      </c>
      <c r="H75" s="135"/>
      <c r="I75" s="135"/>
      <c r="J75" s="135">
        <v>1026</v>
      </c>
      <c r="K75" s="135"/>
      <c r="L75" s="135"/>
      <c r="M75" s="135"/>
      <c r="N75" s="135">
        <v>3</v>
      </c>
      <c r="O75" s="135"/>
      <c r="P75" s="135"/>
      <c r="Q75" s="135">
        <v>997</v>
      </c>
      <c r="R75" s="135"/>
      <c r="S75" s="135"/>
      <c r="T75" s="135"/>
      <c r="U75" s="198">
        <v>3</v>
      </c>
      <c r="V75" s="198"/>
      <c r="W75" s="198"/>
      <c r="X75" s="198">
        <v>967</v>
      </c>
      <c r="Y75" s="198"/>
      <c r="Z75" s="198"/>
      <c r="AA75" s="198"/>
      <c r="AB75" s="198">
        <v>3</v>
      </c>
      <c r="AC75" s="198"/>
      <c r="AD75" s="198"/>
      <c r="AE75" s="198">
        <v>955</v>
      </c>
      <c r="AF75" s="198"/>
      <c r="AG75" s="198"/>
      <c r="AH75" s="198"/>
    </row>
    <row r="76" spans="1:34" ht="9.75" customHeight="1">
      <c r="A76" s="139"/>
      <c r="B76" s="139"/>
      <c r="C76" s="139"/>
      <c r="D76" s="139"/>
      <c r="E76" s="139"/>
      <c r="F76" s="140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</row>
    <row r="77" spans="1:34" ht="19.5" customHeight="1">
      <c r="A77" s="139" t="s">
        <v>385</v>
      </c>
      <c r="B77" s="139"/>
      <c r="C77" s="139"/>
      <c r="D77" s="139"/>
      <c r="E77" s="139"/>
      <c r="F77" s="140"/>
      <c r="G77" s="135" t="s">
        <v>1</v>
      </c>
      <c r="H77" s="135"/>
      <c r="I77" s="135"/>
      <c r="J77" s="135" t="s">
        <v>1</v>
      </c>
      <c r="K77" s="135"/>
      <c r="L77" s="135"/>
      <c r="M77" s="135"/>
      <c r="N77" s="135" t="s">
        <v>1</v>
      </c>
      <c r="O77" s="135"/>
      <c r="P77" s="135"/>
      <c r="Q77" s="135" t="s">
        <v>1</v>
      </c>
      <c r="R77" s="135"/>
      <c r="S77" s="135"/>
      <c r="T77" s="135"/>
      <c r="U77" s="135" t="s">
        <v>1</v>
      </c>
      <c r="V77" s="135"/>
      <c r="W77" s="135"/>
      <c r="X77" s="135" t="s">
        <v>1</v>
      </c>
      <c r="Y77" s="135"/>
      <c r="Z77" s="135"/>
      <c r="AA77" s="135"/>
      <c r="AB77" s="135" t="s">
        <v>1</v>
      </c>
      <c r="AC77" s="135"/>
      <c r="AD77" s="135"/>
      <c r="AE77" s="135" t="s">
        <v>1</v>
      </c>
      <c r="AF77" s="135"/>
      <c r="AG77" s="135"/>
      <c r="AH77" s="135"/>
    </row>
    <row r="78" spans="1:34" ht="21" customHeight="1" thickBot="1">
      <c r="A78" s="136"/>
      <c r="B78" s="136"/>
      <c r="C78" s="136"/>
      <c r="D78" s="136"/>
      <c r="E78" s="136"/>
      <c r="F78" s="137"/>
      <c r="G78" s="135"/>
      <c r="H78" s="135"/>
      <c r="I78" s="135"/>
      <c r="J78" s="135"/>
      <c r="K78" s="135"/>
      <c r="L78" s="135"/>
      <c r="M78" s="135"/>
      <c r="N78" s="138"/>
      <c r="O78" s="138"/>
      <c r="P78" s="138"/>
      <c r="Q78" s="138"/>
      <c r="R78" s="138"/>
      <c r="S78" s="138"/>
      <c r="T78" s="138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</row>
    <row r="79" spans="1:34" ht="21" customHeight="1">
      <c r="A79" s="107" t="s">
        <v>565</v>
      </c>
      <c r="B79" s="10" t="s">
        <v>567</v>
      </c>
      <c r="C79" s="10"/>
      <c r="D79" s="10"/>
      <c r="E79" s="10"/>
      <c r="F79" s="1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2"/>
      <c r="X79" s="12"/>
      <c r="Y79" s="178" t="s">
        <v>560</v>
      </c>
      <c r="Z79" s="174"/>
      <c r="AA79" s="174"/>
      <c r="AB79" s="174"/>
      <c r="AC79" s="174"/>
      <c r="AD79" s="174"/>
      <c r="AE79" s="174"/>
      <c r="AF79" s="174"/>
      <c r="AG79" s="174"/>
      <c r="AH79" s="174"/>
    </row>
  </sheetData>
  <mergeCells count="623">
    <mergeCell ref="T14:U14"/>
    <mergeCell ref="AF14:AH14"/>
    <mergeCell ref="V14:X14"/>
    <mergeCell ref="Y14:Z14"/>
    <mergeCell ref="AA14:AC14"/>
    <mergeCell ref="AD14:AE14"/>
    <mergeCell ref="J14:K14"/>
    <mergeCell ref="L14:N14"/>
    <mergeCell ref="O14:P14"/>
    <mergeCell ref="Q14:S14"/>
    <mergeCell ref="U46:W46"/>
    <mergeCell ref="X46:AA46"/>
    <mergeCell ref="U47:W47"/>
    <mergeCell ref="X47:AA47"/>
    <mergeCell ref="X43:AA43"/>
    <mergeCell ref="U39:W39"/>
    <mergeCell ref="X39:AA39"/>
    <mergeCell ref="U40:W40"/>
    <mergeCell ref="X40:AA40"/>
    <mergeCell ref="U41:W41"/>
    <mergeCell ref="X41:AA41"/>
    <mergeCell ref="U42:W42"/>
    <mergeCell ref="X42:AA42"/>
    <mergeCell ref="U43:W43"/>
    <mergeCell ref="L12:N12"/>
    <mergeCell ref="O12:P12"/>
    <mergeCell ref="Q12:S12"/>
    <mergeCell ref="T12:U12"/>
    <mergeCell ref="O5:S5"/>
    <mergeCell ref="O6:P6"/>
    <mergeCell ref="Q6:S6"/>
    <mergeCell ref="T5:X5"/>
    <mergeCell ref="T6:U6"/>
    <mergeCell ref="V6:X6"/>
    <mergeCell ref="J6:K6"/>
    <mergeCell ref="L6:N6"/>
    <mergeCell ref="E5:I5"/>
    <mergeCell ref="J5:N5"/>
    <mergeCell ref="A16:B16"/>
    <mergeCell ref="E6:F6"/>
    <mergeCell ref="G6:I6"/>
    <mergeCell ref="A8:B8"/>
    <mergeCell ref="A10:B10"/>
    <mergeCell ref="A12:B12"/>
    <mergeCell ref="A5:D6"/>
    <mergeCell ref="E8:F8"/>
    <mergeCell ref="G8:I8"/>
    <mergeCell ref="A11:B11"/>
    <mergeCell ref="Y5:AC5"/>
    <mergeCell ref="Y6:Z6"/>
    <mergeCell ref="AA6:AC6"/>
    <mergeCell ref="AD5:AH5"/>
    <mergeCell ref="AD6:AE6"/>
    <mergeCell ref="AF6:AH6"/>
    <mergeCell ref="J8:K8"/>
    <mergeCell ref="L8:N8"/>
    <mergeCell ref="O8:P8"/>
    <mergeCell ref="Q8:S8"/>
    <mergeCell ref="T8:U8"/>
    <mergeCell ref="V8:X8"/>
    <mergeCell ref="Y8:Z8"/>
    <mergeCell ref="AA8:AC8"/>
    <mergeCell ref="O10:P10"/>
    <mergeCell ref="Q10:S10"/>
    <mergeCell ref="T10:U10"/>
    <mergeCell ref="V10:X10"/>
    <mergeCell ref="E10:F10"/>
    <mergeCell ref="G10:I10"/>
    <mergeCell ref="J10:K10"/>
    <mergeCell ref="L10:N10"/>
    <mergeCell ref="V16:X16"/>
    <mergeCell ref="E16:F16"/>
    <mergeCell ref="G16:I16"/>
    <mergeCell ref="J16:K16"/>
    <mergeCell ref="L16:N16"/>
    <mergeCell ref="A3:AH3"/>
    <mergeCell ref="A1:AH1"/>
    <mergeCell ref="A9:B9"/>
    <mergeCell ref="Y16:Z16"/>
    <mergeCell ref="AA16:AC16"/>
    <mergeCell ref="AD16:AE16"/>
    <mergeCell ref="AF16:AH16"/>
    <mergeCell ref="O16:P16"/>
    <mergeCell ref="Q16:S16"/>
    <mergeCell ref="T16:U16"/>
    <mergeCell ref="G27:I27"/>
    <mergeCell ref="A35:F35"/>
    <mergeCell ref="A33:F33"/>
    <mergeCell ref="G34:I34"/>
    <mergeCell ref="A31:F31"/>
    <mergeCell ref="A27:F27"/>
    <mergeCell ref="A28:F28"/>
    <mergeCell ref="G28:I28"/>
    <mergeCell ref="G31:I31"/>
    <mergeCell ref="G35:I35"/>
    <mergeCell ref="X29:AA29"/>
    <mergeCell ref="U30:W30"/>
    <mergeCell ref="J28:M28"/>
    <mergeCell ref="N28:P28"/>
    <mergeCell ref="Q28:T28"/>
    <mergeCell ref="U29:W29"/>
    <mergeCell ref="Q30:T30"/>
    <mergeCell ref="X30:AA30"/>
    <mergeCell ref="A30:F30"/>
    <mergeCell ref="G30:I30"/>
    <mergeCell ref="J30:M30"/>
    <mergeCell ref="N30:P30"/>
    <mergeCell ref="A29:F29"/>
    <mergeCell ref="G29:I29"/>
    <mergeCell ref="J29:M29"/>
    <mergeCell ref="N29:P29"/>
    <mergeCell ref="U31:W31"/>
    <mergeCell ref="X31:AA31"/>
    <mergeCell ref="Q34:T34"/>
    <mergeCell ref="U33:W33"/>
    <mergeCell ref="X33:AA33"/>
    <mergeCell ref="U34:W34"/>
    <mergeCell ref="X34:AA34"/>
    <mergeCell ref="U32:W32"/>
    <mergeCell ref="Q32:T32"/>
    <mergeCell ref="X32:AA32"/>
    <mergeCell ref="A34:F34"/>
    <mergeCell ref="A32:F32"/>
    <mergeCell ref="G32:I32"/>
    <mergeCell ref="J32:M32"/>
    <mergeCell ref="N32:P32"/>
    <mergeCell ref="N34:P34"/>
    <mergeCell ref="G33:I33"/>
    <mergeCell ref="J33:M33"/>
    <mergeCell ref="N33:P33"/>
    <mergeCell ref="AE38:AH38"/>
    <mergeCell ref="AB36:AD36"/>
    <mergeCell ref="U38:W38"/>
    <mergeCell ref="X38:AA38"/>
    <mergeCell ref="AE37:AH37"/>
    <mergeCell ref="AE36:AH36"/>
    <mergeCell ref="U35:W35"/>
    <mergeCell ref="X35:AA35"/>
    <mergeCell ref="Q38:T38"/>
    <mergeCell ref="AB38:AD38"/>
    <mergeCell ref="AB37:AD37"/>
    <mergeCell ref="A36:F36"/>
    <mergeCell ref="U36:W36"/>
    <mergeCell ref="X36:AA36"/>
    <mergeCell ref="U37:W37"/>
    <mergeCell ref="X37:AA37"/>
    <mergeCell ref="G37:I37"/>
    <mergeCell ref="J37:M37"/>
    <mergeCell ref="N37:P37"/>
    <mergeCell ref="Q36:T36"/>
    <mergeCell ref="G36:I36"/>
    <mergeCell ref="A38:F38"/>
    <mergeCell ref="G38:I38"/>
    <mergeCell ref="J38:M38"/>
    <mergeCell ref="N38:P38"/>
    <mergeCell ref="J36:M36"/>
    <mergeCell ref="N36:P36"/>
    <mergeCell ref="A45:F45"/>
    <mergeCell ref="Q44:T44"/>
    <mergeCell ref="G45:I45"/>
    <mergeCell ref="A37:F37"/>
    <mergeCell ref="A41:F41"/>
    <mergeCell ref="A39:F39"/>
    <mergeCell ref="Q40:T40"/>
    <mergeCell ref="A40:F40"/>
    <mergeCell ref="AB44:AD44"/>
    <mergeCell ref="U44:W44"/>
    <mergeCell ref="X44:AA44"/>
    <mergeCell ref="A44:F44"/>
    <mergeCell ref="G44:I44"/>
    <mergeCell ref="J44:M44"/>
    <mergeCell ref="N44:P44"/>
    <mergeCell ref="A48:F48"/>
    <mergeCell ref="G48:I48"/>
    <mergeCell ref="J48:M48"/>
    <mergeCell ref="N48:P48"/>
    <mergeCell ref="AE48:AH48"/>
    <mergeCell ref="A50:F50"/>
    <mergeCell ref="J50:M50"/>
    <mergeCell ref="N50:P50"/>
    <mergeCell ref="Q50:T50"/>
    <mergeCell ref="AB50:AD50"/>
    <mergeCell ref="AE50:AH50"/>
    <mergeCell ref="A49:F49"/>
    <mergeCell ref="Q48:T48"/>
    <mergeCell ref="AB48:AD48"/>
    <mergeCell ref="AE44:AH44"/>
    <mergeCell ref="AB40:AD40"/>
    <mergeCell ref="AB39:AD39"/>
    <mergeCell ref="AB46:AD46"/>
    <mergeCell ref="AE46:AH46"/>
    <mergeCell ref="AE39:AH39"/>
    <mergeCell ref="AB41:AD41"/>
    <mergeCell ref="AE40:AH40"/>
    <mergeCell ref="AE41:AH41"/>
    <mergeCell ref="AE45:AH45"/>
    <mergeCell ref="AE32:AH32"/>
    <mergeCell ref="AB32:AD32"/>
    <mergeCell ref="AE33:AH33"/>
    <mergeCell ref="AB34:AD34"/>
    <mergeCell ref="AE34:AH34"/>
    <mergeCell ref="AB33:AD33"/>
    <mergeCell ref="AB27:AD27"/>
    <mergeCell ref="AB28:AD28"/>
    <mergeCell ref="AE31:AH31"/>
    <mergeCell ref="AB35:AD35"/>
    <mergeCell ref="AE35:AH35"/>
    <mergeCell ref="AB31:AD31"/>
    <mergeCell ref="AB30:AD30"/>
    <mergeCell ref="AB29:AD29"/>
    <mergeCell ref="AE30:AH30"/>
    <mergeCell ref="AE29:AH29"/>
    <mergeCell ref="A26:F26"/>
    <mergeCell ref="U25:W25"/>
    <mergeCell ref="X25:AA25"/>
    <mergeCell ref="U26:W26"/>
    <mergeCell ref="N26:P26"/>
    <mergeCell ref="Q26:T26"/>
    <mergeCell ref="G26:I26"/>
    <mergeCell ref="J26:M26"/>
    <mergeCell ref="Q25:T25"/>
    <mergeCell ref="A24:F25"/>
    <mergeCell ref="AE25:AH25"/>
    <mergeCell ref="U28:W28"/>
    <mergeCell ref="X28:AA28"/>
    <mergeCell ref="AB26:AD26"/>
    <mergeCell ref="AE26:AH26"/>
    <mergeCell ref="U27:W27"/>
    <mergeCell ref="X27:AA27"/>
    <mergeCell ref="AB25:AD25"/>
    <mergeCell ref="AE28:AH28"/>
    <mergeCell ref="AE27:AH27"/>
    <mergeCell ref="A43:F43"/>
    <mergeCell ref="AB43:AD43"/>
    <mergeCell ref="AE43:AH43"/>
    <mergeCell ref="A42:F42"/>
    <mergeCell ref="G42:I42"/>
    <mergeCell ref="J42:M42"/>
    <mergeCell ref="N42:P42"/>
    <mergeCell ref="Q42:T42"/>
    <mergeCell ref="AB42:AD42"/>
    <mergeCell ref="AE42:AH42"/>
    <mergeCell ref="A47:F47"/>
    <mergeCell ref="AB47:AD47"/>
    <mergeCell ref="AE47:AH47"/>
    <mergeCell ref="AB45:AD45"/>
    <mergeCell ref="U45:W45"/>
    <mergeCell ref="X45:AA45"/>
    <mergeCell ref="A46:F46"/>
    <mergeCell ref="G46:I46"/>
    <mergeCell ref="J46:M46"/>
    <mergeCell ref="J45:M45"/>
    <mergeCell ref="N51:P51"/>
    <mergeCell ref="AE51:AH51"/>
    <mergeCell ref="AB49:AD49"/>
    <mergeCell ref="U49:W49"/>
    <mergeCell ref="X49:AA49"/>
    <mergeCell ref="U50:W50"/>
    <mergeCell ref="X50:AA50"/>
    <mergeCell ref="AE49:AH49"/>
    <mergeCell ref="AB51:AD51"/>
    <mergeCell ref="J12:K12"/>
    <mergeCell ref="Q51:T51"/>
    <mergeCell ref="U51:W51"/>
    <mergeCell ref="X51:AA51"/>
    <mergeCell ref="X26:AA26"/>
    <mergeCell ref="U48:W48"/>
    <mergeCell ref="X48:AA48"/>
    <mergeCell ref="N46:P46"/>
    <mergeCell ref="Q46:T46"/>
    <mergeCell ref="J40:M40"/>
    <mergeCell ref="E12:F12"/>
    <mergeCell ref="G12:I12"/>
    <mergeCell ref="A13:B13"/>
    <mergeCell ref="A14:B14"/>
    <mergeCell ref="E14:F14"/>
    <mergeCell ref="G14:I14"/>
    <mergeCell ref="J15:K15"/>
    <mergeCell ref="Y15:Z15"/>
    <mergeCell ref="L15:N15"/>
    <mergeCell ref="A15:B15"/>
    <mergeCell ref="E15:F15"/>
    <mergeCell ref="G15:I15"/>
    <mergeCell ref="L7:N7"/>
    <mergeCell ref="O7:P7"/>
    <mergeCell ref="Q7:S7"/>
    <mergeCell ref="T7:U7"/>
    <mergeCell ref="A7:B7"/>
    <mergeCell ref="E7:F7"/>
    <mergeCell ref="G7:I7"/>
    <mergeCell ref="J7:K7"/>
    <mergeCell ref="V12:X12"/>
    <mergeCell ref="AF7:AH7"/>
    <mergeCell ref="V7:X7"/>
    <mergeCell ref="Y7:Z7"/>
    <mergeCell ref="AA7:AC7"/>
    <mergeCell ref="AD7:AE7"/>
    <mergeCell ref="AD8:AE8"/>
    <mergeCell ref="AF8:AH8"/>
    <mergeCell ref="AF12:AH12"/>
    <mergeCell ref="Y10:Z10"/>
    <mergeCell ref="AA10:AC10"/>
    <mergeCell ref="AD10:AE10"/>
    <mergeCell ref="AF10:AH10"/>
    <mergeCell ref="AA15:AC15"/>
    <mergeCell ref="Y12:Z12"/>
    <mergeCell ref="AA12:AC12"/>
    <mergeCell ref="AD12:AE12"/>
    <mergeCell ref="Q29:T29"/>
    <mergeCell ref="V18:X18"/>
    <mergeCell ref="Y18:Z18"/>
    <mergeCell ref="AA18:AC18"/>
    <mergeCell ref="AD18:AE18"/>
    <mergeCell ref="Y20:AH20"/>
    <mergeCell ref="AB24:AH24"/>
    <mergeCell ref="J27:M27"/>
    <mergeCell ref="N27:P27"/>
    <mergeCell ref="Q27:T27"/>
    <mergeCell ref="J31:M31"/>
    <mergeCell ref="N31:P31"/>
    <mergeCell ref="Q31:T31"/>
    <mergeCell ref="Q33:T33"/>
    <mergeCell ref="J35:M35"/>
    <mergeCell ref="N35:P35"/>
    <mergeCell ref="Q35:T35"/>
    <mergeCell ref="J34:M34"/>
    <mergeCell ref="G41:I41"/>
    <mergeCell ref="N41:P41"/>
    <mergeCell ref="Q41:T41"/>
    <mergeCell ref="Q37:T37"/>
    <mergeCell ref="G39:I39"/>
    <mergeCell ref="J39:M39"/>
    <mergeCell ref="N39:P39"/>
    <mergeCell ref="Q39:T39"/>
    <mergeCell ref="G40:I40"/>
    <mergeCell ref="N40:P40"/>
    <mergeCell ref="G43:I43"/>
    <mergeCell ref="J43:M43"/>
    <mergeCell ref="N43:P43"/>
    <mergeCell ref="Q43:T43"/>
    <mergeCell ref="N45:P45"/>
    <mergeCell ref="Q45:T45"/>
    <mergeCell ref="G47:I47"/>
    <mergeCell ref="J47:M47"/>
    <mergeCell ref="N47:P47"/>
    <mergeCell ref="Q47:T47"/>
    <mergeCell ref="G49:I49"/>
    <mergeCell ref="J49:M49"/>
    <mergeCell ref="N49:P49"/>
    <mergeCell ref="Q49:T49"/>
    <mergeCell ref="G50:I50"/>
    <mergeCell ref="A52:F52"/>
    <mergeCell ref="G52:I52"/>
    <mergeCell ref="J52:M52"/>
    <mergeCell ref="A51:F51"/>
    <mergeCell ref="G51:I51"/>
    <mergeCell ref="J51:M51"/>
    <mergeCell ref="N52:P52"/>
    <mergeCell ref="Q52:T52"/>
    <mergeCell ref="U52:W52"/>
    <mergeCell ref="X52:AA52"/>
    <mergeCell ref="AB52:AD52"/>
    <mergeCell ref="AE52:AH52"/>
    <mergeCell ref="A53:F53"/>
    <mergeCell ref="G53:I53"/>
    <mergeCell ref="J53:M53"/>
    <mergeCell ref="N53:P53"/>
    <mergeCell ref="Q53:T53"/>
    <mergeCell ref="U53:W53"/>
    <mergeCell ref="X53:AA53"/>
    <mergeCell ref="AB53:AD53"/>
    <mergeCell ref="AE53:AH53"/>
    <mergeCell ref="A54:F54"/>
    <mergeCell ref="G54:I54"/>
    <mergeCell ref="J54:M54"/>
    <mergeCell ref="N54:P54"/>
    <mergeCell ref="Q54:T54"/>
    <mergeCell ref="U54:W54"/>
    <mergeCell ref="X54:AA54"/>
    <mergeCell ref="AB54:AD54"/>
    <mergeCell ref="AE54:AH54"/>
    <mergeCell ref="A55:F55"/>
    <mergeCell ref="G55:I55"/>
    <mergeCell ref="J55:M55"/>
    <mergeCell ref="N55:P55"/>
    <mergeCell ref="Q55:T55"/>
    <mergeCell ref="U55:W55"/>
    <mergeCell ref="X55:AA55"/>
    <mergeCell ref="AB55:AD55"/>
    <mergeCell ref="AE55:AH55"/>
    <mergeCell ref="A56:F56"/>
    <mergeCell ref="G56:I56"/>
    <mergeCell ref="J56:M56"/>
    <mergeCell ref="N56:P56"/>
    <mergeCell ref="Q56:T56"/>
    <mergeCell ref="U56:W56"/>
    <mergeCell ref="X56:AA56"/>
    <mergeCell ref="AB56:AD56"/>
    <mergeCell ref="AE56:AH56"/>
    <mergeCell ref="A57:F57"/>
    <mergeCell ref="G57:I57"/>
    <mergeCell ref="J57:M57"/>
    <mergeCell ref="N57:P57"/>
    <mergeCell ref="Q57:T57"/>
    <mergeCell ref="U57:W57"/>
    <mergeCell ref="X57:AA57"/>
    <mergeCell ref="AB57:AD57"/>
    <mergeCell ref="AE57:AH57"/>
    <mergeCell ref="A58:F58"/>
    <mergeCell ref="G58:I58"/>
    <mergeCell ref="J58:M58"/>
    <mergeCell ref="N58:P58"/>
    <mergeCell ref="Q58:T58"/>
    <mergeCell ref="U58:W58"/>
    <mergeCell ref="X58:AA58"/>
    <mergeCell ref="AB58:AD58"/>
    <mergeCell ref="AE58:AH58"/>
    <mergeCell ref="A59:F59"/>
    <mergeCell ref="G59:I59"/>
    <mergeCell ref="J59:M59"/>
    <mergeCell ref="N59:P59"/>
    <mergeCell ref="Q59:T59"/>
    <mergeCell ref="U59:W59"/>
    <mergeCell ref="X59:AA59"/>
    <mergeCell ref="AB59:AD59"/>
    <mergeCell ref="AE59:AH59"/>
    <mergeCell ref="A60:F60"/>
    <mergeCell ref="G60:I60"/>
    <mergeCell ref="J60:M60"/>
    <mergeCell ref="N60:P60"/>
    <mergeCell ref="Q60:T60"/>
    <mergeCell ref="U60:W60"/>
    <mergeCell ref="X60:AA60"/>
    <mergeCell ref="AB60:AD60"/>
    <mergeCell ref="AE60:AH60"/>
    <mergeCell ref="A61:F61"/>
    <mergeCell ref="G61:I61"/>
    <mergeCell ref="J61:M61"/>
    <mergeCell ref="N61:P61"/>
    <mergeCell ref="Q61:T61"/>
    <mergeCell ref="U61:W61"/>
    <mergeCell ref="X61:AA61"/>
    <mergeCell ref="AB61:AD61"/>
    <mergeCell ref="AE61:AH61"/>
    <mergeCell ref="A62:F62"/>
    <mergeCell ref="G62:I62"/>
    <mergeCell ref="J62:M62"/>
    <mergeCell ref="N62:P62"/>
    <mergeCell ref="Q62:T62"/>
    <mergeCell ref="U62:W62"/>
    <mergeCell ref="X62:AA62"/>
    <mergeCell ref="AB62:AD62"/>
    <mergeCell ref="AE62:AH62"/>
    <mergeCell ref="A63:F63"/>
    <mergeCell ref="G63:I63"/>
    <mergeCell ref="J63:M63"/>
    <mergeCell ref="N63:P63"/>
    <mergeCell ref="Q63:T63"/>
    <mergeCell ref="U63:W63"/>
    <mergeCell ref="X63:AA63"/>
    <mergeCell ref="AB63:AD63"/>
    <mergeCell ref="AE63:AH63"/>
    <mergeCell ref="A64:F64"/>
    <mergeCell ref="G64:I64"/>
    <mergeCell ref="J64:M64"/>
    <mergeCell ref="N64:P64"/>
    <mergeCell ref="Q64:T64"/>
    <mergeCell ref="U64:W64"/>
    <mergeCell ref="X64:AA64"/>
    <mergeCell ref="AB64:AD64"/>
    <mergeCell ref="AE64:AH64"/>
    <mergeCell ref="A65:F65"/>
    <mergeCell ref="G65:I65"/>
    <mergeCell ref="J65:M65"/>
    <mergeCell ref="N65:P65"/>
    <mergeCell ref="Q65:T65"/>
    <mergeCell ref="U65:W65"/>
    <mergeCell ref="X65:AA65"/>
    <mergeCell ref="AB65:AD65"/>
    <mergeCell ref="AE65:AH65"/>
    <mergeCell ref="A66:F66"/>
    <mergeCell ref="G66:I66"/>
    <mergeCell ref="J66:M66"/>
    <mergeCell ref="N66:P66"/>
    <mergeCell ref="Q66:T66"/>
    <mergeCell ref="U66:W66"/>
    <mergeCell ref="X66:AA66"/>
    <mergeCell ref="AB66:AD66"/>
    <mergeCell ref="AE66:AH66"/>
    <mergeCell ref="A67:F67"/>
    <mergeCell ref="G67:I67"/>
    <mergeCell ref="J67:M67"/>
    <mergeCell ref="N67:P67"/>
    <mergeCell ref="Q67:T67"/>
    <mergeCell ref="U67:W67"/>
    <mergeCell ref="X67:AA67"/>
    <mergeCell ref="AB67:AD67"/>
    <mergeCell ref="AE67:AH67"/>
    <mergeCell ref="A68:F68"/>
    <mergeCell ref="G68:I68"/>
    <mergeCell ref="J68:M68"/>
    <mergeCell ref="N68:P68"/>
    <mergeCell ref="Q68:T68"/>
    <mergeCell ref="U68:W68"/>
    <mergeCell ref="X68:AA68"/>
    <mergeCell ref="AB68:AD68"/>
    <mergeCell ref="AE68:AH68"/>
    <mergeCell ref="A69:F69"/>
    <mergeCell ref="G69:I69"/>
    <mergeCell ref="J69:M69"/>
    <mergeCell ref="N69:P69"/>
    <mergeCell ref="Q69:T69"/>
    <mergeCell ref="U69:W69"/>
    <mergeCell ref="X69:AA69"/>
    <mergeCell ref="AB69:AD69"/>
    <mergeCell ref="AE69:AH69"/>
    <mergeCell ref="A70:F70"/>
    <mergeCell ref="G70:I70"/>
    <mergeCell ref="J70:M70"/>
    <mergeCell ref="N70:P70"/>
    <mergeCell ref="Q70:T70"/>
    <mergeCell ref="U70:W70"/>
    <mergeCell ref="X70:AA70"/>
    <mergeCell ref="AB70:AD70"/>
    <mergeCell ref="AE70:AH70"/>
    <mergeCell ref="A71:F71"/>
    <mergeCell ref="G71:I71"/>
    <mergeCell ref="J71:M71"/>
    <mergeCell ref="N71:P71"/>
    <mergeCell ref="Q72:T72"/>
    <mergeCell ref="U72:W72"/>
    <mergeCell ref="AB72:AD72"/>
    <mergeCell ref="Q71:T71"/>
    <mergeCell ref="U71:W71"/>
    <mergeCell ref="AB71:AD71"/>
    <mergeCell ref="X71:AA71"/>
    <mergeCell ref="X72:AA72"/>
    <mergeCell ref="A72:F72"/>
    <mergeCell ref="G72:I72"/>
    <mergeCell ref="J72:M72"/>
    <mergeCell ref="N72:P72"/>
    <mergeCell ref="U73:W73"/>
    <mergeCell ref="X73:AA73"/>
    <mergeCell ref="AB73:AD73"/>
    <mergeCell ref="A73:F73"/>
    <mergeCell ref="G73:I73"/>
    <mergeCell ref="J73:M73"/>
    <mergeCell ref="N73:P73"/>
    <mergeCell ref="A74:F74"/>
    <mergeCell ref="G74:I74"/>
    <mergeCell ref="J74:M74"/>
    <mergeCell ref="N74:P74"/>
    <mergeCell ref="A75:F75"/>
    <mergeCell ref="G75:I75"/>
    <mergeCell ref="J75:M75"/>
    <mergeCell ref="N75:P75"/>
    <mergeCell ref="AE76:AH76"/>
    <mergeCell ref="Q75:T75"/>
    <mergeCell ref="U75:W75"/>
    <mergeCell ref="X75:AA75"/>
    <mergeCell ref="AB75:AD75"/>
    <mergeCell ref="Q76:T76"/>
    <mergeCell ref="U76:W76"/>
    <mergeCell ref="X76:AA76"/>
    <mergeCell ref="AB76:AD76"/>
    <mergeCell ref="A76:F76"/>
    <mergeCell ref="G76:I76"/>
    <mergeCell ref="J76:M76"/>
    <mergeCell ref="N76:P76"/>
    <mergeCell ref="J41:M41"/>
    <mergeCell ref="AE71:AH71"/>
    <mergeCell ref="AE72:AH72"/>
    <mergeCell ref="AE75:AH75"/>
    <mergeCell ref="AE73:AH73"/>
    <mergeCell ref="U74:W74"/>
    <mergeCell ref="X74:AA74"/>
    <mergeCell ref="AB74:AD74"/>
    <mergeCell ref="AE74:AH74"/>
    <mergeCell ref="Q73:T73"/>
    <mergeCell ref="A18:B18"/>
    <mergeCell ref="E18:F18"/>
    <mergeCell ref="G18:I18"/>
    <mergeCell ref="J18:K18"/>
    <mergeCell ref="L18:N18"/>
    <mergeCell ref="O18:P18"/>
    <mergeCell ref="Q18:S18"/>
    <mergeCell ref="T18:U18"/>
    <mergeCell ref="AF18:AH18"/>
    <mergeCell ref="A19:B19"/>
    <mergeCell ref="E19:F19"/>
    <mergeCell ref="G19:I19"/>
    <mergeCell ref="J19:K19"/>
    <mergeCell ref="L19:N19"/>
    <mergeCell ref="O19:P19"/>
    <mergeCell ref="Q19:S19"/>
    <mergeCell ref="T19:U19"/>
    <mergeCell ref="V19:X19"/>
    <mergeCell ref="G24:M24"/>
    <mergeCell ref="N24:T24"/>
    <mergeCell ref="U24:AA24"/>
    <mergeCell ref="G25:I25"/>
    <mergeCell ref="N25:P25"/>
    <mergeCell ref="J25:M25"/>
    <mergeCell ref="A77:F77"/>
    <mergeCell ref="G77:I77"/>
    <mergeCell ref="J77:M77"/>
    <mergeCell ref="N77:P77"/>
    <mergeCell ref="AB78:AD78"/>
    <mergeCell ref="AE78:AH78"/>
    <mergeCell ref="Q77:T77"/>
    <mergeCell ref="U77:W77"/>
    <mergeCell ref="X77:AA77"/>
    <mergeCell ref="AB77:AD77"/>
    <mergeCell ref="A22:AH22"/>
    <mergeCell ref="Y79:AH79"/>
    <mergeCell ref="AE77:AH77"/>
    <mergeCell ref="A78:F78"/>
    <mergeCell ref="G78:I78"/>
    <mergeCell ref="J78:M78"/>
    <mergeCell ref="N78:P78"/>
    <mergeCell ref="Q78:T78"/>
    <mergeCell ref="U78:W78"/>
    <mergeCell ref="X78:AA7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showGridLines="0" workbookViewId="0" topLeftCell="A1">
      <selection activeCell="A1" sqref="A1:AB1"/>
    </sheetView>
  </sheetViews>
  <sheetFormatPr defaultColWidth="9.00390625" defaultRowHeight="18" customHeight="1"/>
  <cols>
    <col min="1" max="16384" width="3.625" style="2" customWidth="1"/>
  </cols>
  <sheetData>
    <row r="1" spans="1:28" ht="21.75" customHeight="1">
      <c r="A1" s="219" t="s">
        <v>538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ht="9.75" customHeight="1" thickBot="1"/>
    <row r="3" spans="1:28" ht="18" customHeight="1">
      <c r="A3" s="164" t="s">
        <v>539</v>
      </c>
      <c r="B3" s="167"/>
      <c r="C3" s="167"/>
      <c r="D3" s="167"/>
      <c r="E3" s="167"/>
      <c r="F3" s="164" t="s">
        <v>504</v>
      </c>
      <c r="G3" s="165"/>
      <c r="H3" s="165"/>
      <c r="I3" s="226" t="s">
        <v>540</v>
      </c>
      <c r="J3" s="226"/>
      <c r="K3" s="226"/>
      <c r="L3" s="167" t="s">
        <v>541</v>
      </c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8"/>
    </row>
    <row r="4" spans="1:28" ht="18" customHeight="1">
      <c r="A4" s="166"/>
      <c r="B4" s="162"/>
      <c r="C4" s="162"/>
      <c r="D4" s="162"/>
      <c r="E4" s="162"/>
      <c r="F4" s="156"/>
      <c r="G4" s="157"/>
      <c r="H4" s="157"/>
      <c r="I4" s="223" t="s">
        <v>542</v>
      </c>
      <c r="J4" s="223"/>
      <c r="K4" s="223"/>
      <c r="L4" s="162" t="s">
        <v>472</v>
      </c>
      <c r="M4" s="157"/>
      <c r="N4" s="157"/>
      <c r="O4" s="157"/>
      <c r="P4" s="157"/>
      <c r="Q4" s="162" t="s">
        <v>543</v>
      </c>
      <c r="R4" s="157"/>
      <c r="S4" s="157"/>
      <c r="T4" s="162" t="s">
        <v>544</v>
      </c>
      <c r="U4" s="157"/>
      <c r="V4" s="157"/>
      <c r="W4" s="221" t="s">
        <v>545</v>
      </c>
      <c r="X4" s="221"/>
      <c r="Y4" s="221"/>
      <c r="Z4" s="162" t="s">
        <v>546</v>
      </c>
      <c r="AA4" s="157"/>
      <c r="AB4" s="130"/>
    </row>
    <row r="5" spans="1:28" ht="18" customHeight="1">
      <c r="A5" s="166"/>
      <c r="B5" s="162"/>
      <c r="C5" s="162"/>
      <c r="D5" s="162"/>
      <c r="E5" s="162"/>
      <c r="F5" s="156"/>
      <c r="G5" s="157"/>
      <c r="H5" s="157"/>
      <c r="I5" s="222" t="s">
        <v>547</v>
      </c>
      <c r="J5" s="222"/>
      <c r="K5" s="222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222" t="s">
        <v>548</v>
      </c>
      <c r="X5" s="222"/>
      <c r="Y5" s="222"/>
      <c r="Z5" s="157"/>
      <c r="AA5" s="157"/>
      <c r="AB5" s="130"/>
    </row>
    <row r="6" spans="1:28" ht="18" customHeight="1">
      <c r="A6" s="166"/>
      <c r="B6" s="162"/>
      <c r="C6" s="162"/>
      <c r="D6" s="162"/>
      <c r="E6" s="162"/>
      <c r="F6" s="225" t="s">
        <v>549</v>
      </c>
      <c r="G6" s="221" t="s">
        <v>550</v>
      </c>
      <c r="H6" s="221"/>
      <c r="I6" s="224" t="s">
        <v>549</v>
      </c>
      <c r="J6" s="221" t="s">
        <v>550</v>
      </c>
      <c r="K6" s="221"/>
      <c r="L6" s="224" t="s">
        <v>549</v>
      </c>
      <c r="M6" s="221" t="s">
        <v>550</v>
      </c>
      <c r="N6" s="221"/>
      <c r="O6" s="221" t="s">
        <v>551</v>
      </c>
      <c r="P6" s="221"/>
      <c r="Q6" s="224" t="s">
        <v>549</v>
      </c>
      <c r="R6" s="221" t="s">
        <v>551</v>
      </c>
      <c r="S6" s="221"/>
      <c r="T6" s="224" t="s">
        <v>549</v>
      </c>
      <c r="U6" s="221" t="s">
        <v>551</v>
      </c>
      <c r="V6" s="221"/>
      <c r="W6" s="224" t="s">
        <v>549</v>
      </c>
      <c r="X6" s="221" t="s">
        <v>551</v>
      </c>
      <c r="Y6" s="221"/>
      <c r="Z6" s="224" t="s">
        <v>549</v>
      </c>
      <c r="AA6" s="221" t="s">
        <v>551</v>
      </c>
      <c r="AB6" s="227"/>
    </row>
    <row r="7" spans="1:28" ht="18" customHeight="1">
      <c r="A7" s="166"/>
      <c r="B7" s="162"/>
      <c r="C7" s="162"/>
      <c r="D7" s="162"/>
      <c r="E7" s="162"/>
      <c r="F7" s="225"/>
      <c r="G7" s="222" t="s">
        <v>552</v>
      </c>
      <c r="H7" s="222"/>
      <c r="I7" s="224"/>
      <c r="J7" s="222" t="s">
        <v>552</v>
      </c>
      <c r="K7" s="222"/>
      <c r="L7" s="224"/>
      <c r="M7" s="222" t="s">
        <v>552</v>
      </c>
      <c r="N7" s="222"/>
      <c r="O7" s="222" t="s">
        <v>553</v>
      </c>
      <c r="P7" s="222"/>
      <c r="Q7" s="224"/>
      <c r="R7" s="222" t="s">
        <v>553</v>
      </c>
      <c r="S7" s="222"/>
      <c r="T7" s="224"/>
      <c r="U7" s="222" t="s">
        <v>553</v>
      </c>
      <c r="V7" s="222"/>
      <c r="W7" s="224"/>
      <c r="X7" s="222" t="s">
        <v>553</v>
      </c>
      <c r="Y7" s="222"/>
      <c r="Z7" s="224"/>
      <c r="AA7" s="222" t="s">
        <v>553</v>
      </c>
      <c r="AB7" s="228"/>
    </row>
    <row r="8" spans="1:28" ht="18" customHeight="1">
      <c r="A8" s="191"/>
      <c r="B8" s="191"/>
      <c r="C8" s="5"/>
      <c r="D8" s="6"/>
      <c r="E8" s="7"/>
      <c r="F8" s="13"/>
      <c r="G8" s="190"/>
      <c r="H8" s="190"/>
      <c r="I8" s="13"/>
      <c r="J8" s="190"/>
      <c r="K8" s="190"/>
      <c r="L8" s="13"/>
      <c r="M8" s="190"/>
      <c r="N8" s="190"/>
      <c r="O8" s="190"/>
      <c r="P8" s="190"/>
      <c r="Q8" s="13"/>
      <c r="R8" s="190"/>
      <c r="S8" s="190"/>
      <c r="T8" s="13"/>
      <c r="U8" s="190"/>
      <c r="V8" s="190"/>
      <c r="W8" s="13"/>
      <c r="X8" s="190"/>
      <c r="Y8" s="190"/>
      <c r="Z8" s="13"/>
      <c r="AA8" s="190"/>
      <c r="AB8" s="190"/>
    </row>
    <row r="9" spans="1:28" ht="18" customHeight="1">
      <c r="A9" s="191" t="s">
        <v>474</v>
      </c>
      <c r="B9" s="191"/>
      <c r="C9" s="34" t="s">
        <v>323</v>
      </c>
      <c r="D9" s="35" t="s">
        <v>324</v>
      </c>
      <c r="E9" s="7" t="s">
        <v>475</v>
      </c>
      <c r="F9" s="39">
        <v>2</v>
      </c>
      <c r="G9" s="188">
        <v>20</v>
      </c>
      <c r="H9" s="188"/>
      <c r="I9" s="40" t="s">
        <v>329</v>
      </c>
      <c r="J9" s="188" t="s">
        <v>1</v>
      </c>
      <c r="K9" s="188"/>
      <c r="L9" s="40">
        <v>2</v>
      </c>
      <c r="M9" s="188">
        <v>20</v>
      </c>
      <c r="N9" s="188"/>
      <c r="O9" s="188">
        <v>20</v>
      </c>
      <c r="P9" s="188"/>
      <c r="Q9" s="40" t="s">
        <v>329</v>
      </c>
      <c r="R9" s="188" t="s">
        <v>1</v>
      </c>
      <c r="S9" s="188"/>
      <c r="T9" s="40" t="s">
        <v>329</v>
      </c>
      <c r="U9" s="188" t="s">
        <v>1</v>
      </c>
      <c r="V9" s="188"/>
      <c r="W9" s="40">
        <v>2</v>
      </c>
      <c r="X9" s="188">
        <v>20</v>
      </c>
      <c r="Y9" s="188"/>
      <c r="Z9" s="33" t="s">
        <v>329</v>
      </c>
      <c r="AA9" s="131" t="s">
        <v>1</v>
      </c>
      <c r="AB9" s="131"/>
    </row>
    <row r="10" spans="1:28" ht="18" customHeight="1">
      <c r="A10" s="191"/>
      <c r="B10" s="191"/>
      <c r="C10" s="5"/>
      <c r="D10" s="6"/>
      <c r="E10" s="7"/>
      <c r="F10" s="13"/>
      <c r="G10" s="190"/>
      <c r="H10" s="190"/>
      <c r="I10" s="13"/>
      <c r="J10" s="190"/>
      <c r="K10" s="190"/>
      <c r="L10" s="13"/>
      <c r="M10" s="190"/>
      <c r="N10" s="190"/>
      <c r="O10" s="190"/>
      <c r="P10" s="190"/>
      <c r="Q10" s="13"/>
      <c r="R10" s="190"/>
      <c r="S10" s="190"/>
      <c r="T10" s="13"/>
      <c r="U10" s="190"/>
      <c r="V10" s="190"/>
      <c r="W10" s="13"/>
      <c r="X10" s="190"/>
      <c r="Y10" s="190"/>
      <c r="Z10" s="13"/>
      <c r="AA10" s="190"/>
      <c r="AB10" s="190"/>
    </row>
    <row r="11" spans="1:28" ht="18" customHeight="1">
      <c r="A11" s="191"/>
      <c r="B11" s="191"/>
      <c r="C11" s="34" t="s">
        <v>323</v>
      </c>
      <c r="D11" s="35" t="s">
        <v>325</v>
      </c>
      <c r="E11" s="48"/>
      <c r="F11" s="39">
        <v>3</v>
      </c>
      <c r="G11" s="188">
        <v>30</v>
      </c>
      <c r="H11" s="188"/>
      <c r="I11" s="40" t="s">
        <v>329</v>
      </c>
      <c r="J11" s="188" t="s">
        <v>329</v>
      </c>
      <c r="K11" s="188"/>
      <c r="L11" s="40">
        <v>3</v>
      </c>
      <c r="M11" s="188">
        <v>30</v>
      </c>
      <c r="N11" s="188"/>
      <c r="O11" s="188">
        <v>30</v>
      </c>
      <c r="P11" s="188"/>
      <c r="Q11" s="40" t="s">
        <v>329</v>
      </c>
      <c r="R11" s="188" t="s">
        <v>329</v>
      </c>
      <c r="S11" s="188"/>
      <c r="T11" s="40" t="s">
        <v>329</v>
      </c>
      <c r="U11" s="188" t="s">
        <v>329</v>
      </c>
      <c r="V11" s="188"/>
      <c r="W11" s="40">
        <v>3</v>
      </c>
      <c r="X11" s="188">
        <v>30</v>
      </c>
      <c r="Y11" s="188"/>
      <c r="Z11" s="40" t="s">
        <v>329</v>
      </c>
      <c r="AA11" s="188" t="s">
        <v>329</v>
      </c>
      <c r="AB11" s="188"/>
    </row>
    <row r="12" spans="1:28" ht="18" customHeight="1">
      <c r="A12" s="191"/>
      <c r="B12" s="191"/>
      <c r="C12" s="5"/>
      <c r="D12" s="6"/>
      <c r="E12" s="7"/>
      <c r="F12" s="13"/>
      <c r="G12" s="190"/>
      <c r="H12" s="190"/>
      <c r="I12" s="13"/>
      <c r="J12" s="190"/>
      <c r="K12" s="190"/>
      <c r="L12" s="13"/>
      <c r="M12" s="190"/>
      <c r="N12" s="190"/>
      <c r="O12" s="190"/>
      <c r="P12" s="190"/>
      <c r="Q12" s="13"/>
      <c r="R12" s="190"/>
      <c r="S12" s="190"/>
      <c r="T12" s="13"/>
      <c r="U12" s="190"/>
      <c r="V12" s="190"/>
      <c r="W12" s="13"/>
      <c r="X12" s="190"/>
      <c r="Y12" s="190"/>
      <c r="Z12" s="13"/>
      <c r="AA12" s="190"/>
      <c r="AB12" s="190"/>
    </row>
    <row r="13" spans="1:28" ht="18" customHeight="1">
      <c r="A13" s="191"/>
      <c r="B13" s="191"/>
      <c r="C13" s="34" t="s">
        <v>323</v>
      </c>
      <c r="D13" s="35" t="s">
        <v>327</v>
      </c>
      <c r="E13" s="44"/>
      <c r="F13" s="40" t="s">
        <v>329</v>
      </c>
      <c r="G13" s="188" t="s">
        <v>329</v>
      </c>
      <c r="H13" s="188"/>
      <c r="I13" s="40" t="s">
        <v>329</v>
      </c>
      <c r="J13" s="188" t="s">
        <v>329</v>
      </c>
      <c r="K13" s="188"/>
      <c r="L13" s="40" t="s">
        <v>329</v>
      </c>
      <c r="M13" s="188" t="s">
        <v>329</v>
      </c>
      <c r="N13" s="188"/>
      <c r="O13" s="188" t="s">
        <v>329</v>
      </c>
      <c r="P13" s="188"/>
      <c r="Q13" s="40" t="s">
        <v>329</v>
      </c>
      <c r="R13" s="188" t="s">
        <v>329</v>
      </c>
      <c r="S13" s="188"/>
      <c r="T13" s="40" t="s">
        <v>329</v>
      </c>
      <c r="U13" s="188" t="s">
        <v>329</v>
      </c>
      <c r="V13" s="188"/>
      <c r="W13" s="40" t="s">
        <v>329</v>
      </c>
      <c r="X13" s="188" t="s">
        <v>329</v>
      </c>
      <c r="Y13" s="188"/>
      <c r="Z13" s="40" t="s">
        <v>329</v>
      </c>
      <c r="AA13" s="188" t="s">
        <v>329</v>
      </c>
      <c r="AB13" s="188"/>
    </row>
    <row r="14" spans="1:28" ht="18" customHeight="1">
      <c r="A14" s="191"/>
      <c r="B14" s="191"/>
      <c r="C14" s="5"/>
      <c r="D14" s="6"/>
      <c r="E14" s="7"/>
      <c r="F14" s="13"/>
      <c r="G14" s="190"/>
      <c r="H14" s="190"/>
      <c r="I14" s="13"/>
      <c r="J14" s="190"/>
      <c r="K14" s="190"/>
      <c r="L14" s="13"/>
      <c r="M14" s="190"/>
      <c r="N14" s="190"/>
      <c r="O14" s="190"/>
      <c r="P14" s="190"/>
      <c r="Q14" s="13"/>
      <c r="R14" s="190"/>
      <c r="S14" s="190"/>
      <c r="T14" s="13"/>
      <c r="U14" s="190"/>
      <c r="V14" s="190"/>
      <c r="W14" s="13"/>
      <c r="X14" s="190"/>
      <c r="Y14" s="190"/>
      <c r="Z14" s="13"/>
      <c r="AA14" s="190"/>
      <c r="AB14" s="190"/>
    </row>
    <row r="15" spans="1:28" ht="18" customHeight="1">
      <c r="A15" s="191"/>
      <c r="B15" s="191"/>
      <c r="C15" s="34" t="s">
        <v>477</v>
      </c>
      <c r="D15" s="35" t="s">
        <v>561</v>
      </c>
      <c r="E15" s="41"/>
      <c r="F15" s="39">
        <v>1</v>
      </c>
      <c r="G15" s="188">
        <v>370</v>
      </c>
      <c r="H15" s="188"/>
      <c r="I15" s="40">
        <v>1</v>
      </c>
      <c r="J15" s="188">
        <v>370</v>
      </c>
      <c r="K15" s="188"/>
      <c r="L15" s="40" t="s">
        <v>408</v>
      </c>
      <c r="M15" s="188" t="s">
        <v>408</v>
      </c>
      <c r="N15" s="188"/>
      <c r="O15" s="188" t="s">
        <v>408</v>
      </c>
      <c r="P15" s="188"/>
      <c r="Q15" s="40" t="s">
        <v>408</v>
      </c>
      <c r="R15" s="188" t="s">
        <v>408</v>
      </c>
      <c r="S15" s="188"/>
      <c r="T15" s="40" t="s">
        <v>408</v>
      </c>
      <c r="U15" s="188" t="s">
        <v>408</v>
      </c>
      <c r="V15" s="188"/>
      <c r="W15" s="40" t="s">
        <v>408</v>
      </c>
      <c r="X15" s="188" t="s">
        <v>408</v>
      </c>
      <c r="Y15" s="188"/>
      <c r="Z15" s="40" t="s">
        <v>408</v>
      </c>
      <c r="AA15" s="188" t="s">
        <v>408</v>
      </c>
      <c r="AB15" s="188"/>
    </row>
    <row r="16" spans="1:28" s="14" customFormat="1" ht="18" customHeight="1">
      <c r="A16" s="88"/>
      <c r="B16" s="88"/>
      <c r="C16" s="42"/>
      <c r="D16" s="43"/>
      <c r="E16" s="4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8" customHeight="1" thickBot="1">
      <c r="A17" s="200"/>
      <c r="B17" s="200"/>
      <c r="C17" s="42" t="s">
        <v>323</v>
      </c>
      <c r="D17" s="43" t="s">
        <v>479</v>
      </c>
      <c r="E17" s="44"/>
      <c r="F17" s="105" t="s">
        <v>329</v>
      </c>
      <c r="G17" s="149" t="s">
        <v>329</v>
      </c>
      <c r="H17" s="149"/>
      <c r="I17" s="104" t="s">
        <v>329</v>
      </c>
      <c r="J17" s="149" t="s">
        <v>329</v>
      </c>
      <c r="K17" s="149"/>
      <c r="L17" s="104" t="s">
        <v>329</v>
      </c>
      <c r="M17" s="149" t="s">
        <v>329</v>
      </c>
      <c r="N17" s="149"/>
      <c r="O17" s="149" t="s">
        <v>329</v>
      </c>
      <c r="P17" s="149"/>
      <c r="Q17" s="104" t="s">
        <v>329</v>
      </c>
      <c r="R17" s="149" t="s">
        <v>329</v>
      </c>
      <c r="S17" s="149"/>
      <c r="T17" s="104" t="s">
        <v>329</v>
      </c>
      <c r="U17" s="149" t="s">
        <v>329</v>
      </c>
      <c r="V17" s="149"/>
      <c r="W17" s="104" t="s">
        <v>329</v>
      </c>
      <c r="X17" s="149" t="s">
        <v>329</v>
      </c>
      <c r="Y17" s="149"/>
      <c r="Z17" s="104" t="s">
        <v>329</v>
      </c>
      <c r="AA17" s="149" t="s">
        <v>329</v>
      </c>
      <c r="AB17" s="149"/>
    </row>
    <row r="18" spans="1:28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78" t="s">
        <v>554</v>
      </c>
      <c r="V18" s="178"/>
      <c r="W18" s="178"/>
      <c r="X18" s="178"/>
      <c r="Y18" s="178"/>
      <c r="Z18" s="178"/>
      <c r="AA18" s="178"/>
      <c r="AB18" s="178"/>
    </row>
    <row r="20" spans="1:28" ht="18" customHeight="1">
      <c r="A20" s="219" t="s">
        <v>94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</row>
    <row r="21" ht="18" customHeight="1" thickBot="1"/>
    <row r="22" spans="1:28" ht="18" customHeight="1">
      <c r="A22" s="164" t="s">
        <v>2</v>
      </c>
      <c r="B22" s="167"/>
      <c r="C22" s="167"/>
      <c r="D22" s="167"/>
      <c r="E22" s="167" t="s">
        <v>95</v>
      </c>
      <c r="F22" s="167"/>
      <c r="G22" s="167"/>
      <c r="H22" s="167"/>
      <c r="I22" s="167" t="s">
        <v>96</v>
      </c>
      <c r="J22" s="167"/>
      <c r="K22" s="167"/>
      <c r="L22" s="167"/>
      <c r="M22" s="167" t="s">
        <v>97</v>
      </c>
      <c r="N22" s="167"/>
      <c r="O22" s="167"/>
      <c r="P22" s="167"/>
      <c r="Q22" s="217" t="s">
        <v>98</v>
      </c>
      <c r="R22" s="217"/>
      <c r="S22" s="217"/>
      <c r="T22" s="217"/>
      <c r="U22" s="167" t="s">
        <v>99</v>
      </c>
      <c r="V22" s="167"/>
      <c r="W22" s="167"/>
      <c r="X22" s="167"/>
      <c r="Y22" s="167" t="s">
        <v>100</v>
      </c>
      <c r="Z22" s="167"/>
      <c r="AA22" s="167"/>
      <c r="AB22" s="168"/>
    </row>
    <row r="23" spans="1:28" ht="18" customHeight="1">
      <c r="A23" s="220" t="s">
        <v>411</v>
      </c>
      <c r="B23" s="220"/>
      <c r="C23" s="9" t="s">
        <v>412</v>
      </c>
      <c r="D23" s="8" t="s">
        <v>413</v>
      </c>
      <c r="E23" s="190">
        <v>376</v>
      </c>
      <c r="F23" s="190"/>
      <c r="G23" s="190"/>
      <c r="H23" s="190"/>
      <c r="I23" s="190">
        <v>8</v>
      </c>
      <c r="J23" s="190"/>
      <c r="K23" s="190"/>
      <c r="L23" s="190"/>
      <c r="M23" s="190">
        <v>62</v>
      </c>
      <c r="N23" s="190"/>
      <c r="O23" s="190"/>
      <c r="P23" s="190"/>
      <c r="Q23" s="190">
        <v>1</v>
      </c>
      <c r="R23" s="190"/>
      <c r="S23" s="190"/>
      <c r="T23" s="190"/>
      <c r="U23" s="190">
        <v>3</v>
      </c>
      <c r="V23" s="190"/>
      <c r="W23" s="190"/>
      <c r="X23" s="190"/>
      <c r="Y23" s="190">
        <v>302</v>
      </c>
      <c r="Z23" s="190"/>
      <c r="AA23" s="190"/>
      <c r="AB23" s="190"/>
    </row>
    <row r="24" spans="1:28" ht="18" customHeight="1">
      <c r="A24" s="154"/>
      <c r="B24" s="154"/>
      <c r="C24" s="37" t="s">
        <v>414</v>
      </c>
      <c r="E24" s="218">
        <v>391</v>
      </c>
      <c r="F24" s="216"/>
      <c r="G24" s="216"/>
      <c r="H24" s="216"/>
      <c r="I24" s="216">
        <v>10</v>
      </c>
      <c r="J24" s="216"/>
      <c r="K24" s="216"/>
      <c r="L24" s="216"/>
      <c r="M24" s="216">
        <v>54</v>
      </c>
      <c r="N24" s="216"/>
      <c r="O24" s="216"/>
      <c r="P24" s="216"/>
      <c r="Q24" s="216">
        <v>34</v>
      </c>
      <c r="R24" s="216"/>
      <c r="S24" s="216"/>
      <c r="T24" s="216"/>
      <c r="U24" s="216">
        <v>2</v>
      </c>
      <c r="V24" s="216"/>
      <c r="W24" s="216"/>
      <c r="X24" s="216"/>
      <c r="Y24" s="216">
        <v>291</v>
      </c>
      <c r="Z24" s="216"/>
      <c r="AA24" s="216"/>
      <c r="AB24" s="216"/>
    </row>
    <row r="25" spans="1:28" ht="18" customHeight="1">
      <c r="A25" s="113"/>
      <c r="B25" s="113"/>
      <c r="C25" s="111" t="s">
        <v>577</v>
      </c>
      <c r="D25" s="114"/>
      <c r="E25" s="230">
        <f>SUM(E27:H49)</f>
        <v>377</v>
      </c>
      <c r="F25" s="229"/>
      <c r="G25" s="229"/>
      <c r="H25" s="229"/>
      <c r="I25" s="229">
        <f>SUM(I27:L49)</f>
        <v>29</v>
      </c>
      <c r="J25" s="229"/>
      <c r="K25" s="229"/>
      <c r="L25" s="229"/>
      <c r="M25" s="229">
        <f>SUM(M27:P49)</f>
        <v>42</v>
      </c>
      <c r="N25" s="229"/>
      <c r="O25" s="229"/>
      <c r="P25" s="229"/>
      <c r="Q25" s="229">
        <f>SUM(Q27:T49)</f>
        <v>45</v>
      </c>
      <c r="R25" s="229"/>
      <c r="S25" s="229"/>
      <c r="T25" s="229"/>
      <c r="U25" s="229">
        <f>SUM(U27:X49)</f>
        <v>2</v>
      </c>
      <c r="V25" s="229"/>
      <c r="W25" s="229"/>
      <c r="X25" s="229"/>
      <c r="Y25" s="229">
        <f>SUM(Y27:AB49)</f>
        <v>259</v>
      </c>
      <c r="Z25" s="229"/>
      <c r="AA25" s="229"/>
      <c r="AB25" s="229"/>
    </row>
    <row r="26" spans="1:28" ht="18" customHeight="1">
      <c r="A26" s="31"/>
      <c r="B26" s="31"/>
      <c r="C26" s="31"/>
      <c r="D26" s="31"/>
      <c r="E26" s="218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</row>
    <row r="27" spans="1:28" ht="18" customHeight="1">
      <c r="A27" s="31"/>
      <c r="B27" s="31"/>
      <c r="C27" s="37" t="s">
        <v>91</v>
      </c>
      <c r="D27" s="48" t="s">
        <v>102</v>
      </c>
      <c r="E27" s="218">
        <v>21</v>
      </c>
      <c r="F27" s="216"/>
      <c r="G27" s="216"/>
      <c r="H27" s="216"/>
      <c r="I27" s="216">
        <v>3</v>
      </c>
      <c r="J27" s="216"/>
      <c r="K27" s="216"/>
      <c r="L27" s="216"/>
      <c r="M27" s="216">
        <v>2</v>
      </c>
      <c r="N27" s="216"/>
      <c r="O27" s="216"/>
      <c r="P27" s="216"/>
      <c r="Q27" s="216">
        <v>2</v>
      </c>
      <c r="R27" s="216"/>
      <c r="S27" s="216"/>
      <c r="T27" s="216"/>
      <c r="U27" s="216" t="s">
        <v>408</v>
      </c>
      <c r="V27" s="216"/>
      <c r="W27" s="216"/>
      <c r="X27" s="216"/>
      <c r="Y27" s="216">
        <v>14</v>
      </c>
      <c r="Z27" s="216"/>
      <c r="AA27" s="216"/>
      <c r="AB27" s="216"/>
    </row>
    <row r="28" spans="1:28" ht="18" customHeight="1">
      <c r="A28" s="31"/>
      <c r="B28" s="31"/>
      <c r="C28" s="31"/>
      <c r="D28" s="31"/>
      <c r="E28" s="218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ht="18" customHeight="1">
      <c r="A29" s="31"/>
      <c r="B29" s="31"/>
      <c r="C29" s="37" t="s">
        <v>93</v>
      </c>
      <c r="D29" s="48"/>
      <c r="E29" s="218">
        <v>27</v>
      </c>
      <c r="F29" s="216"/>
      <c r="G29" s="216"/>
      <c r="H29" s="216"/>
      <c r="I29" s="216">
        <v>2</v>
      </c>
      <c r="J29" s="216"/>
      <c r="K29" s="216"/>
      <c r="L29" s="216"/>
      <c r="M29" s="216">
        <v>3</v>
      </c>
      <c r="N29" s="216"/>
      <c r="O29" s="216"/>
      <c r="P29" s="216"/>
      <c r="Q29" s="216">
        <v>3</v>
      </c>
      <c r="R29" s="216"/>
      <c r="S29" s="216"/>
      <c r="T29" s="216"/>
      <c r="U29" s="216" t="s">
        <v>408</v>
      </c>
      <c r="V29" s="216"/>
      <c r="W29" s="216"/>
      <c r="X29" s="216"/>
      <c r="Y29" s="216">
        <v>19</v>
      </c>
      <c r="Z29" s="216"/>
      <c r="AA29" s="216"/>
      <c r="AB29" s="216"/>
    </row>
    <row r="30" spans="1:28" ht="18" customHeight="1">
      <c r="A30" s="31"/>
      <c r="B30" s="31"/>
      <c r="C30" s="31"/>
      <c r="D30" s="31"/>
      <c r="E30" s="218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ht="18" customHeight="1">
      <c r="A31" s="31"/>
      <c r="B31" s="31"/>
      <c r="C31" s="37" t="s">
        <v>103</v>
      </c>
      <c r="D31" s="48"/>
      <c r="E31" s="218">
        <v>33</v>
      </c>
      <c r="F31" s="216"/>
      <c r="G31" s="216"/>
      <c r="H31" s="216"/>
      <c r="I31" s="216">
        <v>2</v>
      </c>
      <c r="J31" s="216"/>
      <c r="K31" s="216"/>
      <c r="L31" s="216"/>
      <c r="M31" s="216">
        <v>5</v>
      </c>
      <c r="N31" s="216"/>
      <c r="O31" s="216"/>
      <c r="P31" s="216"/>
      <c r="Q31" s="216">
        <v>7</v>
      </c>
      <c r="R31" s="216"/>
      <c r="S31" s="216"/>
      <c r="T31" s="216"/>
      <c r="U31" s="216" t="s">
        <v>408</v>
      </c>
      <c r="V31" s="216"/>
      <c r="W31" s="216"/>
      <c r="X31" s="216"/>
      <c r="Y31" s="216">
        <v>19</v>
      </c>
      <c r="Z31" s="216"/>
      <c r="AA31" s="216"/>
      <c r="AB31" s="216"/>
    </row>
    <row r="32" spans="1:28" ht="18" customHeight="1">
      <c r="A32" s="31"/>
      <c r="B32" s="31"/>
      <c r="C32" s="31"/>
      <c r="D32" s="31"/>
      <c r="E32" s="218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ht="18" customHeight="1">
      <c r="A33" s="31"/>
      <c r="B33" s="31"/>
      <c r="C33" s="37" t="s">
        <v>104</v>
      </c>
      <c r="D33" s="48"/>
      <c r="E33" s="218">
        <v>38</v>
      </c>
      <c r="F33" s="216"/>
      <c r="G33" s="216"/>
      <c r="H33" s="216"/>
      <c r="I33" s="216">
        <v>1</v>
      </c>
      <c r="J33" s="216"/>
      <c r="K33" s="216"/>
      <c r="L33" s="216"/>
      <c r="M33" s="216">
        <v>1</v>
      </c>
      <c r="N33" s="216"/>
      <c r="O33" s="216"/>
      <c r="P33" s="216"/>
      <c r="Q33" s="216">
        <v>2</v>
      </c>
      <c r="R33" s="216"/>
      <c r="S33" s="216"/>
      <c r="T33" s="216"/>
      <c r="U33" s="216">
        <v>1</v>
      </c>
      <c r="V33" s="216"/>
      <c r="W33" s="216"/>
      <c r="X33" s="216"/>
      <c r="Y33" s="216">
        <v>33</v>
      </c>
      <c r="Z33" s="216"/>
      <c r="AA33" s="216"/>
      <c r="AB33" s="216"/>
    </row>
    <row r="34" spans="1:28" ht="18" customHeight="1">
      <c r="A34" s="31"/>
      <c r="B34" s="31"/>
      <c r="C34" s="31"/>
      <c r="D34" s="31"/>
      <c r="E34" s="218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ht="18" customHeight="1">
      <c r="A35" s="31"/>
      <c r="B35" s="31"/>
      <c r="C35" s="37" t="s">
        <v>105</v>
      </c>
      <c r="D35" s="48"/>
      <c r="E35" s="218">
        <v>35</v>
      </c>
      <c r="F35" s="216"/>
      <c r="G35" s="216"/>
      <c r="H35" s="216"/>
      <c r="I35" s="216">
        <v>6</v>
      </c>
      <c r="J35" s="216"/>
      <c r="K35" s="216"/>
      <c r="L35" s="216"/>
      <c r="M35" s="216">
        <v>7</v>
      </c>
      <c r="N35" s="216"/>
      <c r="O35" s="216"/>
      <c r="P35" s="216"/>
      <c r="Q35" s="216">
        <v>1</v>
      </c>
      <c r="R35" s="216"/>
      <c r="S35" s="216"/>
      <c r="T35" s="216"/>
      <c r="U35" s="216" t="s">
        <v>408</v>
      </c>
      <c r="V35" s="216"/>
      <c r="W35" s="216"/>
      <c r="X35" s="216"/>
      <c r="Y35" s="216">
        <v>21</v>
      </c>
      <c r="Z35" s="216"/>
      <c r="AA35" s="216"/>
      <c r="AB35" s="216"/>
    </row>
    <row r="36" spans="1:28" ht="18" customHeight="1">
      <c r="A36" s="31"/>
      <c r="B36" s="31"/>
      <c r="C36" s="31"/>
      <c r="D36" s="31"/>
      <c r="E36" s="218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ht="18" customHeight="1">
      <c r="A37" s="31"/>
      <c r="B37" s="31"/>
      <c r="C37" s="37" t="s">
        <v>106</v>
      </c>
      <c r="D37" s="48"/>
      <c r="E37" s="218">
        <v>27</v>
      </c>
      <c r="F37" s="216"/>
      <c r="G37" s="216"/>
      <c r="H37" s="216"/>
      <c r="I37" s="216">
        <v>3</v>
      </c>
      <c r="J37" s="216"/>
      <c r="K37" s="216"/>
      <c r="L37" s="216"/>
      <c r="M37" s="216">
        <v>2</v>
      </c>
      <c r="N37" s="216"/>
      <c r="O37" s="216"/>
      <c r="P37" s="216"/>
      <c r="Q37" s="216">
        <v>4</v>
      </c>
      <c r="R37" s="216"/>
      <c r="S37" s="216"/>
      <c r="T37" s="216"/>
      <c r="U37" s="216" t="s">
        <v>408</v>
      </c>
      <c r="V37" s="216"/>
      <c r="W37" s="216"/>
      <c r="X37" s="216"/>
      <c r="Y37" s="216">
        <v>18</v>
      </c>
      <c r="Z37" s="216"/>
      <c r="AA37" s="216"/>
      <c r="AB37" s="216"/>
    </row>
    <row r="38" spans="1:28" ht="18" customHeight="1">
      <c r="A38" s="31"/>
      <c r="B38" s="31"/>
      <c r="C38" s="31"/>
      <c r="D38" s="31"/>
      <c r="E38" s="218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ht="18" customHeight="1">
      <c r="A39" s="31"/>
      <c r="B39" s="31"/>
      <c r="C39" s="37" t="s">
        <v>107</v>
      </c>
      <c r="D39" s="48"/>
      <c r="E39" s="218">
        <v>30</v>
      </c>
      <c r="F39" s="216"/>
      <c r="G39" s="216"/>
      <c r="H39" s="216"/>
      <c r="I39" s="216">
        <v>2</v>
      </c>
      <c r="J39" s="216"/>
      <c r="K39" s="216"/>
      <c r="L39" s="216"/>
      <c r="M39" s="216">
        <v>2</v>
      </c>
      <c r="N39" s="216"/>
      <c r="O39" s="216"/>
      <c r="P39" s="216"/>
      <c r="Q39" s="216">
        <v>3</v>
      </c>
      <c r="R39" s="216"/>
      <c r="S39" s="216"/>
      <c r="T39" s="216"/>
      <c r="U39" s="216" t="s">
        <v>408</v>
      </c>
      <c r="V39" s="216"/>
      <c r="W39" s="216"/>
      <c r="X39" s="216"/>
      <c r="Y39" s="216">
        <v>23</v>
      </c>
      <c r="Z39" s="216"/>
      <c r="AA39" s="216"/>
      <c r="AB39" s="216"/>
    </row>
    <row r="40" spans="1:28" ht="18" customHeight="1">
      <c r="A40" s="31"/>
      <c r="B40" s="31"/>
      <c r="C40" s="31"/>
      <c r="D40" s="31"/>
      <c r="E40" s="218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28" ht="18" customHeight="1">
      <c r="A41" s="31"/>
      <c r="B41" s="31"/>
      <c r="C41" s="37" t="s">
        <v>88</v>
      </c>
      <c r="D41" s="48"/>
      <c r="E41" s="218">
        <v>34</v>
      </c>
      <c r="F41" s="216"/>
      <c r="G41" s="216"/>
      <c r="H41" s="216"/>
      <c r="I41" s="216">
        <v>3</v>
      </c>
      <c r="J41" s="216"/>
      <c r="K41" s="216"/>
      <c r="L41" s="216"/>
      <c r="M41" s="216">
        <v>3</v>
      </c>
      <c r="N41" s="216"/>
      <c r="O41" s="216"/>
      <c r="P41" s="216"/>
      <c r="Q41" s="216">
        <v>3</v>
      </c>
      <c r="R41" s="216"/>
      <c r="S41" s="216"/>
      <c r="T41" s="216"/>
      <c r="U41" s="216" t="s">
        <v>408</v>
      </c>
      <c r="V41" s="216"/>
      <c r="W41" s="216"/>
      <c r="X41" s="216"/>
      <c r="Y41" s="216">
        <v>25</v>
      </c>
      <c r="Z41" s="216"/>
      <c r="AA41" s="216"/>
      <c r="AB41" s="216"/>
    </row>
    <row r="42" spans="1:28" ht="18" customHeight="1">
      <c r="A42" s="31"/>
      <c r="B42" s="31"/>
      <c r="C42" s="31"/>
      <c r="D42" s="31"/>
      <c r="E42" s="218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</row>
    <row r="43" spans="1:28" ht="18" customHeight="1">
      <c r="A43" s="31"/>
      <c r="B43" s="31"/>
      <c r="C43" s="37" t="s">
        <v>90</v>
      </c>
      <c r="D43" s="48"/>
      <c r="E43" s="218">
        <v>34</v>
      </c>
      <c r="F43" s="216"/>
      <c r="G43" s="216"/>
      <c r="H43" s="216"/>
      <c r="I43" s="216">
        <v>3</v>
      </c>
      <c r="J43" s="216"/>
      <c r="K43" s="216"/>
      <c r="L43" s="216"/>
      <c r="M43" s="216">
        <v>4</v>
      </c>
      <c r="N43" s="216"/>
      <c r="O43" s="216"/>
      <c r="P43" s="216"/>
      <c r="Q43" s="216">
        <v>4</v>
      </c>
      <c r="R43" s="216"/>
      <c r="S43" s="216"/>
      <c r="T43" s="216"/>
      <c r="U43" s="216">
        <v>1</v>
      </c>
      <c r="V43" s="216"/>
      <c r="W43" s="216"/>
      <c r="X43" s="216"/>
      <c r="Y43" s="216">
        <v>22</v>
      </c>
      <c r="Z43" s="216"/>
      <c r="AA43" s="216"/>
      <c r="AB43" s="216"/>
    </row>
    <row r="44" spans="1:28" ht="18" customHeight="1">
      <c r="A44" s="31"/>
      <c r="B44" s="31"/>
      <c r="C44" s="31"/>
      <c r="D44" s="31"/>
      <c r="E44" s="218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</row>
    <row r="45" spans="1:28" ht="18" customHeight="1">
      <c r="A45" s="31"/>
      <c r="B45" s="31"/>
      <c r="C45" s="37" t="s">
        <v>108</v>
      </c>
      <c r="D45" s="31"/>
      <c r="E45" s="218">
        <v>30</v>
      </c>
      <c r="F45" s="216"/>
      <c r="G45" s="216"/>
      <c r="H45" s="216"/>
      <c r="I45" s="216" t="s">
        <v>408</v>
      </c>
      <c r="J45" s="216"/>
      <c r="K45" s="216"/>
      <c r="L45" s="216"/>
      <c r="M45" s="216">
        <v>9</v>
      </c>
      <c r="N45" s="216"/>
      <c r="O45" s="216"/>
      <c r="P45" s="216"/>
      <c r="Q45" s="216">
        <v>2</v>
      </c>
      <c r="R45" s="216"/>
      <c r="S45" s="216"/>
      <c r="T45" s="216"/>
      <c r="U45" s="216" t="s">
        <v>408</v>
      </c>
      <c r="V45" s="216"/>
      <c r="W45" s="216"/>
      <c r="X45" s="216"/>
      <c r="Y45" s="216">
        <v>19</v>
      </c>
      <c r="Z45" s="216"/>
      <c r="AA45" s="216"/>
      <c r="AB45" s="216"/>
    </row>
    <row r="46" spans="1:28" ht="18" customHeight="1">
      <c r="A46" s="31"/>
      <c r="B46" s="31"/>
      <c r="C46" s="31"/>
      <c r="D46" s="31"/>
      <c r="E46" s="218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</row>
    <row r="47" spans="1:28" ht="18" customHeight="1">
      <c r="A47" s="31"/>
      <c r="B47" s="31"/>
      <c r="C47" s="37" t="s">
        <v>109</v>
      </c>
      <c r="D47" s="31"/>
      <c r="E47" s="218">
        <v>46</v>
      </c>
      <c r="F47" s="216"/>
      <c r="G47" s="216"/>
      <c r="H47" s="216"/>
      <c r="I47" s="216">
        <v>3</v>
      </c>
      <c r="J47" s="216"/>
      <c r="K47" s="216"/>
      <c r="L47" s="216"/>
      <c r="M47" s="216" t="s">
        <v>408</v>
      </c>
      <c r="N47" s="216"/>
      <c r="O47" s="216"/>
      <c r="P47" s="216"/>
      <c r="Q47" s="216">
        <v>11</v>
      </c>
      <c r="R47" s="216"/>
      <c r="S47" s="216"/>
      <c r="T47" s="216"/>
      <c r="U47" s="216" t="s">
        <v>408</v>
      </c>
      <c r="V47" s="216"/>
      <c r="W47" s="216"/>
      <c r="X47" s="216"/>
      <c r="Y47" s="216">
        <v>32</v>
      </c>
      <c r="Z47" s="216"/>
      <c r="AA47" s="216"/>
      <c r="AB47" s="216"/>
    </row>
    <row r="48" spans="1:28" ht="18" customHeight="1">
      <c r="A48" s="31"/>
      <c r="B48" s="31"/>
      <c r="C48" s="31"/>
      <c r="D48" s="31"/>
      <c r="E48" s="218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</row>
    <row r="49" spans="1:28" ht="18" customHeight="1">
      <c r="A49" s="31"/>
      <c r="B49" s="31"/>
      <c r="C49" s="37" t="s">
        <v>101</v>
      </c>
      <c r="D49" s="31"/>
      <c r="E49" s="218">
        <v>22</v>
      </c>
      <c r="F49" s="216"/>
      <c r="G49" s="216"/>
      <c r="H49" s="216"/>
      <c r="I49" s="216">
        <v>1</v>
      </c>
      <c r="J49" s="216"/>
      <c r="K49" s="216"/>
      <c r="L49" s="216"/>
      <c r="M49" s="216">
        <v>4</v>
      </c>
      <c r="N49" s="216"/>
      <c r="O49" s="216"/>
      <c r="P49" s="216"/>
      <c r="Q49" s="216">
        <v>3</v>
      </c>
      <c r="R49" s="216"/>
      <c r="S49" s="216"/>
      <c r="T49" s="216"/>
      <c r="U49" s="216" t="s">
        <v>408</v>
      </c>
      <c r="V49" s="216"/>
      <c r="W49" s="216"/>
      <c r="X49" s="216"/>
      <c r="Y49" s="216">
        <v>14</v>
      </c>
      <c r="Z49" s="216"/>
      <c r="AA49" s="216"/>
      <c r="AB49" s="216"/>
    </row>
    <row r="50" spans="1:28" ht="18" customHeight="1" thickBot="1">
      <c r="A50" s="3"/>
      <c r="B50" s="3"/>
      <c r="C50" s="3"/>
      <c r="D50" s="3"/>
      <c r="E50" s="233"/>
      <c r="F50" s="234"/>
      <c r="G50" s="234"/>
      <c r="H50" s="234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</row>
    <row r="51" spans="1:28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78" t="s">
        <v>110</v>
      </c>
      <c r="X51" s="174"/>
      <c r="Y51" s="174"/>
      <c r="Z51" s="174"/>
      <c r="AA51" s="174"/>
      <c r="AB51" s="174"/>
    </row>
    <row r="52" spans="1:28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31"/>
      <c r="X52" s="232"/>
      <c r="Y52" s="232"/>
      <c r="Z52" s="232"/>
      <c r="AA52" s="232"/>
      <c r="AB52" s="232"/>
    </row>
  </sheetData>
  <mergeCells count="298">
    <mergeCell ref="U50:X50"/>
    <mergeCell ref="Y50:AB50"/>
    <mergeCell ref="E49:H49"/>
    <mergeCell ref="W52:AB52"/>
    <mergeCell ref="E50:H50"/>
    <mergeCell ref="I50:L50"/>
    <mergeCell ref="M50:P50"/>
    <mergeCell ref="Q50:T50"/>
    <mergeCell ref="I49:L49"/>
    <mergeCell ref="M49:P49"/>
    <mergeCell ref="U48:X48"/>
    <mergeCell ref="Y48:AB48"/>
    <mergeCell ref="E47:H47"/>
    <mergeCell ref="Q49:T49"/>
    <mergeCell ref="U49:X49"/>
    <mergeCell ref="Y49:AB49"/>
    <mergeCell ref="E48:H48"/>
    <mergeCell ref="I48:L48"/>
    <mergeCell ref="M48:P48"/>
    <mergeCell ref="Q48:T48"/>
    <mergeCell ref="U46:X46"/>
    <mergeCell ref="Y46:AB46"/>
    <mergeCell ref="I45:L45"/>
    <mergeCell ref="Q47:T47"/>
    <mergeCell ref="U47:X47"/>
    <mergeCell ref="Y47:AB47"/>
    <mergeCell ref="I47:L47"/>
    <mergeCell ref="M47:P47"/>
    <mergeCell ref="M45:P45"/>
    <mergeCell ref="E46:H46"/>
    <mergeCell ref="I46:L46"/>
    <mergeCell ref="M46:P46"/>
    <mergeCell ref="Q46:T46"/>
    <mergeCell ref="Q44:T44"/>
    <mergeCell ref="U44:X44"/>
    <mergeCell ref="Y44:AB44"/>
    <mergeCell ref="Q45:T45"/>
    <mergeCell ref="U45:X45"/>
    <mergeCell ref="Y45:AB45"/>
    <mergeCell ref="U42:X42"/>
    <mergeCell ref="Y42:AB42"/>
    <mergeCell ref="I41:L41"/>
    <mergeCell ref="Q43:T43"/>
    <mergeCell ref="U43:X43"/>
    <mergeCell ref="Y43:AB43"/>
    <mergeCell ref="I43:L43"/>
    <mergeCell ref="M43:P43"/>
    <mergeCell ref="M41:P41"/>
    <mergeCell ref="E42:H42"/>
    <mergeCell ref="I42:L42"/>
    <mergeCell ref="M42:P42"/>
    <mergeCell ref="Q42:T42"/>
    <mergeCell ref="Q40:T40"/>
    <mergeCell ref="U40:X40"/>
    <mergeCell ref="Y40:AB40"/>
    <mergeCell ref="Q41:T41"/>
    <mergeCell ref="U41:X41"/>
    <mergeCell ref="Y41:AB41"/>
    <mergeCell ref="U38:X38"/>
    <mergeCell ref="Y38:AB38"/>
    <mergeCell ref="I37:L37"/>
    <mergeCell ref="Q39:T39"/>
    <mergeCell ref="U39:X39"/>
    <mergeCell ref="Y39:AB39"/>
    <mergeCell ref="E38:H38"/>
    <mergeCell ref="I38:L38"/>
    <mergeCell ref="M38:P38"/>
    <mergeCell ref="Q38:T38"/>
    <mergeCell ref="Q36:T36"/>
    <mergeCell ref="U36:X36"/>
    <mergeCell ref="Y36:AB36"/>
    <mergeCell ref="Q37:T37"/>
    <mergeCell ref="U37:X37"/>
    <mergeCell ref="Y37:AB37"/>
    <mergeCell ref="Y34:AB34"/>
    <mergeCell ref="I33:L33"/>
    <mergeCell ref="Q35:T35"/>
    <mergeCell ref="U35:X35"/>
    <mergeCell ref="Y35:AB35"/>
    <mergeCell ref="M33:P33"/>
    <mergeCell ref="I34:L34"/>
    <mergeCell ref="M34:P34"/>
    <mergeCell ref="Q34:T34"/>
    <mergeCell ref="U34:X34"/>
    <mergeCell ref="Q32:T32"/>
    <mergeCell ref="U32:X32"/>
    <mergeCell ref="Y32:AB32"/>
    <mergeCell ref="Q33:T33"/>
    <mergeCell ref="U33:X33"/>
    <mergeCell ref="Y33:AB33"/>
    <mergeCell ref="Q31:T31"/>
    <mergeCell ref="U31:X31"/>
    <mergeCell ref="Y31:AB31"/>
    <mergeCell ref="I31:L31"/>
    <mergeCell ref="M31:P31"/>
    <mergeCell ref="Q30:T30"/>
    <mergeCell ref="U30:X30"/>
    <mergeCell ref="Y30:AB30"/>
    <mergeCell ref="I29:L29"/>
    <mergeCell ref="M29:P29"/>
    <mergeCell ref="I30:L30"/>
    <mergeCell ref="M30:P30"/>
    <mergeCell ref="Q28:T28"/>
    <mergeCell ref="U28:X28"/>
    <mergeCell ref="Y28:AB28"/>
    <mergeCell ref="Q29:T29"/>
    <mergeCell ref="U29:X29"/>
    <mergeCell ref="Y29:AB29"/>
    <mergeCell ref="U25:X25"/>
    <mergeCell ref="Y25:AB25"/>
    <mergeCell ref="Q27:T27"/>
    <mergeCell ref="U27:X27"/>
    <mergeCell ref="Y27:AB27"/>
    <mergeCell ref="Q26:T26"/>
    <mergeCell ref="E34:H34"/>
    <mergeCell ref="E32:H32"/>
    <mergeCell ref="I32:L32"/>
    <mergeCell ref="M32:P32"/>
    <mergeCell ref="E33:H33"/>
    <mergeCell ref="E44:H44"/>
    <mergeCell ref="I44:L44"/>
    <mergeCell ref="M44:P44"/>
    <mergeCell ref="E45:H45"/>
    <mergeCell ref="E39:H39"/>
    <mergeCell ref="I39:L39"/>
    <mergeCell ref="M39:P39"/>
    <mergeCell ref="E40:H40"/>
    <mergeCell ref="I40:L40"/>
    <mergeCell ref="M40:P40"/>
    <mergeCell ref="E41:H41"/>
    <mergeCell ref="E43:H43"/>
    <mergeCell ref="M37:P37"/>
    <mergeCell ref="E35:H35"/>
    <mergeCell ref="I35:L35"/>
    <mergeCell ref="M35:P35"/>
    <mergeCell ref="E36:H36"/>
    <mergeCell ref="I36:L36"/>
    <mergeCell ref="M36:P36"/>
    <mergeCell ref="E37:H37"/>
    <mergeCell ref="E31:H31"/>
    <mergeCell ref="I24:L24"/>
    <mergeCell ref="M24:P24"/>
    <mergeCell ref="E27:H27"/>
    <mergeCell ref="I27:L27"/>
    <mergeCell ref="M27:P27"/>
    <mergeCell ref="E28:H28"/>
    <mergeCell ref="I28:L28"/>
    <mergeCell ref="M28:P28"/>
    <mergeCell ref="E30:H30"/>
    <mergeCell ref="E23:H23"/>
    <mergeCell ref="I23:L23"/>
    <mergeCell ref="M23:P23"/>
    <mergeCell ref="Q25:T25"/>
    <mergeCell ref="E29:H29"/>
    <mergeCell ref="I25:L25"/>
    <mergeCell ref="M25:P25"/>
    <mergeCell ref="E25:H25"/>
    <mergeCell ref="E26:H26"/>
    <mergeCell ref="I26:L26"/>
    <mergeCell ref="M26:P26"/>
    <mergeCell ref="J8:K8"/>
    <mergeCell ref="M8:N8"/>
    <mergeCell ref="A9:B9"/>
    <mergeCell ref="G9:H9"/>
    <mergeCell ref="G8:H8"/>
    <mergeCell ref="A8:B8"/>
    <mergeCell ref="I6:I7"/>
    <mergeCell ref="I3:K3"/>
    <mergeCell ref="L3:AB3"/>
    <mergeCell ref="Z6:Z7"/>
    <mergeCell ref="AA6:AB6"/>
    <mergeCell ref="X7:Y7"/>
    <mergeCell ref="AA7:AB7"/>
    <mergeCell ref="X6:Y6"/>
    <mergeCell ref="U6:V6"/>
    <mergeCell ref="U7:V7"/>
    <mergeCell ref="A3:E7"/>
    <mergeCell ref="F3:H5"/>
    <mergeCell ref="F6:F7"/>
    <mergeCell ref="G6:H6"/>
    <mergeCell ref="G7:H7"/>
    <mergeCell ref="W5:Y5"/>
    <mergeCell ref="W4:Y4"/>
    <mergeCell ref="W6:W7"/>
    <mergeCell ref="R6:S6"/>
    <mergeCell ref="R7:S7"/>
    <mergeCell ref="T6:T7"/>
    <mergeCell ref="R8:S8"/>
    <mergeCell ref="U8:V8"/>
    <mergeCell ref="U12:V12"/>
    <mergeCell ref="L4:P5"/>
    <mergeCell ref="O6:P6"/>
    <mergeCell ref="O7:P7"/>
    <mergeCell ref="L6:L7"/>
    <mergeCell ref="M6:N6"/>
    <mergeCell ref="M7:N7"/>
    <mergeCell ref="Q6:Q7"/>
    <mergeCell ref="Z4:AB5"/>
    <mergeCell ref="AA10:AB10"/>
    <mergeCell ref="AA13:AB13"/>
    <mergeCell ref="AA9:AB9"/>
    <mergeCell ref="X14:Y14"/>
    <mergeCell ref="X13:Y13"/>
    <mergeCell ref="R12:S12"/>
    <mergeCell ref="X11:Y11"/>
    <mergeCell ref="R14:S14"/>
    <mergeCell ref="U14:V14"/>
    <mergeCell ref="R13:S13"/>
    <mergeCell ref="U13:V13"/>
    <mergeCell ref="X9:Y9"/>
    <mergeCell ref="O12:P12"/>
    <mergeCell ref="R11:S11"/>
    <mergeCell ref="U11:V11"/>
    <mergeCell ref="X12:Y12"/>
    <mergeCell ref="A1:AB1"/>
    <mergeCell ref="X8:Y8"/>
    <mergeCell ref="O8:P8"/>
    <mergeCell ref="Q4:S5"/>
    <mergeCell ref="T4:V5"/>
    <mergeCell ref="AA8:AB8"/>
    <mergeCell ref="J6:K6"/>
    <mergeCell ref="J7:K7"/>
    <mergeCell ref="I4:K4"/>
    <mergeCell ref="I5:K5"/>
    <mergeCell ref="A15:B15"/>
    <mergeCell ref="J12:K12"/>
    <mergeCell ref="J15:K15"/>
    <mergeCell ref="M15:N15"/>
    <mergeCell ref="A13:B13"/>
    <mergeCell ref="G13:H13"/>
    <mergeCell ref="J13:K13"/>
    <mergeCell ref="M13:N13"/>
    <mergeCell ref="A12:B12"/>
    <mergeCell ref="G12:H12"/>
    <mergeCell ref="A11:B11"/>
    <mergeCell ref="G11:H11"/>
    <mergeCell ref="U9:V9"/>
    <mergeCell ref="J9:K9"/>
    <mergeCell ref="M9:N9"/>
    <mergeCell ref="R9:S9"/>
    <mergeCell ref="J11:K11"/>
    <mergeCell ref="M11:N11"/>
    <mergeCell ref="A10:B10"/>
    <mergeCell ref="O9:P9"/>
    <mergeCell ref="A14:B14"/>
    <mergeCell ref="G14:H14"/>
    <mergeCell ref="J14:K14"/>
    <mergeCell ref="M14:N14"/>
    <mergeCell ref="W51:AB51"/>
    <mergeCell ref="R15:S15"/>
    <mergeCell ref="U15:V15"/>
    <mergeCell ref="X15:Y15"/>
    <mergeCell ref="U18:AB18"/>
    <mergeCell ref="U22:X22"/>
    <mergeCell ref="U26:X26"/>
    <mergeCell ref="Y26:AB26"/>
    <mergeCell ref="U23:X23"/>
    <mergeCell ref="Y23:AB23"/>
    <mergeCell ref="I22:L22"/>
    <mergeCell ref="M22:P22"/>
    <mergeCell ref="E24:H24"/>
    <mergeCell ref="A20:AB20"/>
    <mergeCell ref="U24:X24"/>
    <mergeCell ref="Y24:AB24"/>
    <mergeCell ref="Y22:AB22"/>
    <mergeCell ref="A23:B23"/>
    <mergeCell ref="A24:B24"/>
    <mergeCell ref="A22:D22"/>
    <mergeCell ref="E22:H22"/>
    <mergeCell ref="M10:N10"/>
    <mergeCell ref="O10:P10"/>
    <mergeCell ref="Q24:T24"/>
    <mergeCell ref="Q22:T22"/>
    <mergeCell ref="Q23:T23"/>
    <mergeCell ref="M12:N12"/>
    <mergeCell ref="O13:P13"/>
    <mergeCell ref="O17:P17"/>
    <mergeCell ref="R17:S17"/>
    <mergeCell ref="O15:P15"/>
    <mergeCell ref="O11:P11"/>
    <mergeCell ref="G10:H10"/>
    <mergeCell ref="J10:K10"/>
    <mergeCell ref="G15:H15"/>
    <mergeCell ref="O14:P14"/>
    <mergeCell ref="A17:B17"/>
    <mergeCell ref="G17:H17"/>
    <mergeCell ref="J17:K17"/>
    <mergeCell ref="M17:N17"/>
    <mergeCell ref="U17:V17"/>
    <mergeCell ref="R10:S10"/>
    <mergeCell ref="U10:V10"/>
    <mergeCell ref="AA15:AB15"/>
    <mergeCell ref="AA12:AB12"/>
    <mergeCell ref="AA14:AB14"/>
    <mergeCell ref="AA17:AB17"/>
    <mergeCell ref="X10:Y10"/>
    <mergeCell ref="X17:Y17"/>
    <mergeCell ref="AA11:AB1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49"/>
  <sheetViews>
    <sheetView showGridLines="0" workbookViewId="0" topLeftCell="A1">
      <selection activeCell="A1" sqref="A1:AF1"/>
    </sheetView>
  </sheetViews>
  <sheetFormatPr defaultColWidth="9.00390625" defaultRowHeight="18" customHeight="1"/>
  <cols>
    <col min="1" max="32" width="2.875" style="2" customWidth="1"/>
    <col min="33" max="33" width="0.875" style="2" customWidth="1"/>
    <col min="34" max="63" width="2.875" style="2" customWidth="1"/>
    <col min="64" max="64" width="3.125" style="2" customWidth="1"/>
    <col min="65" max="16384" width="2.875" style="2" customWidth="1"/>
  </cols>
  <sheetData>
    <row r="1" spans="1:65" ht="18" customHeight="1">
      <c r="A1" s="175" t="s">
        <v>331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23"/>
      <c r="AH1" s="180" t="s">
        <v>332</v>
      </c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</row>
    <row r="2" ht="18" customHeight="1" thickBot="1"/>
    <row r="3" spans="1:65" ht="18" customHeight="1">
      <c r="A3" s="271" t="s">
        <v>111</v>
      </c>
      <c r="B3" s="257"/>
      <c r="C3" s="257"/>
      <c r="D3" s="257"/>
      <c r="E3" s="257"/>
      <c r="F3" s="257"/>
      <c r="G3" s="239" t="s">
        <v>91</v>
      </c>
      <c r="H3" s="239"/>
      <c r="I3" s="239" t="s">
        <v>93</v>
      </c>
      <c r="J3" s="239"/>
      <c r="K3" s="239" t="s">
        <v>103</v>
      </c>
      <c r="L3" s="239"/>
      <c r="M3" s="239" t="s">
        <v>104</v>
      </c>
      <c r="N3" s="239"/>
      <c r="O3" s="239" t="s">
        <v>105</v>
      </c>
      <c r="P3" s="239"/>
      <c r="Q3" s="239" t="s">
        <v>106</v>
      </c>
      <c r="R3" s="239"/>
      <c r="S3" s="239" t="s">
        <v>107</v>
      </c>
      <c r="T3" s="239"/>
      <c r="U3" s="239" t="s">
        <v>88</v>
      </c>
      <c r="V3" s="239"/>
      <c r="W3" s="239" t="s">
        <v>90</v>
      </c>
      <c r="X3" s="239"/>
      <c r="Y3" s="239" t="s">
        <v>108</v>
      </c>
      <c r="Z3" s="239"/>
      <c r="AA3" s="239" t="s">
        <v>109</v>
      </c>
      <c r="AB3" s="239"/>
      <c r="AC3" s="239" t="s">
        <v>101</v>
      </c>
      <c r="AD3" s="239"/>
      <c r="AE3" s="262" t="s">
        <v>85</v>
      </c>
      <c r="AF3" s="263"/>
      <c r="AG3" s="262" t="s">
        <v>328</v>
      </c>
      <c r="AH3" s="330"/>
      <c r="AI3" s="263"/>
      <c r="AJ3" s="239" t="s">
        <v>333</v>
      </c>
      <c r="AK3" s="239"/>
      <c r="AL3" s="239" t="s">
        <v>334</v>
      </c>
      <c r="AM3" s="239"/>
      <c r="AN3" s="239" t="s">
        <v>335</v>
      </c>
      <c r="AO3" s="239"/>
      <c r="AP3" s="239" t="s">
        <v>336</v>
      </c>
      <c r="AQ3" s="239"/>
      <c r="AR3" s="239" t="s">
        <v>337</v>
      </c>
      <c r="AS3" s="239"/>
      <c r="AT3" s="239" t="s">
        <v>338</v>
      </c>
      <c r="AU3" s="239"/>
      <c r="AV3" s="239" t="s">
        <v>339</v>
      </c>
      <c r="AW3" s="239"/>
      <c r="AX3" s="239" t="s">
        <v>340</v>
      </c>
      <c r="AY3" s="239"/>
      <c r="AZ3" s="239" t="s">
        <v>341</v>
      </c>
      <c r="BA3" s="239"/>
      <c r="BB3" s="239" t="s">
        <v>342</v>
      </c>
      <c r="BC3" s="239"/>
      <c r="BD3" s="239" t="s">
        <v>343</v>
      </c>
      <c r="BE3" s="239"/>
      <c r="BF3" s="239" t="s">
        <v>344</v>
      </c>
      <c r="BG3" s="239"/>
      <c r="BH3" s="239"/>
      <c r="BI3" s="239"/>
      <c r="BJ3" s="257" t="s">
        <v>112</v>
      </c>
      <c r="BK3" s="257"/>
      <c r="BL3" s="257"/>
      <c r="BM3" s="258"/>
    </row>
    <row r="4" spans="1:65" ht="18" customHeight="1">
      <c r="A4" s="209"/>
      <c r="B4" s="223"/>
      <c r="C4" s="223"/>
      <c r="D4" s="223"/>
      <c r="E4" s="223"/>
      <c r="F4" s="223"/>
      <c r="G4" s="245" t="s">
        <v>345</v>
      </c>
      <c r="H4" s="246"/>
      <c r="I4" s="245" t="s">
        <v>346</v>
      </c>
      <c r="J4" s="246"/>
      <c r="K4" s="245" t="s">
        <v>347</v>
      </c>
      <c r="L4" s="246"/>
      <c r="M4" s="245" t="s">
        <v>348</v>
      </c>
      <c r="N4" s="246"/>
      <c r="O4" s="245" t="s">
        <v>349</v>
      </c>
      <c r="P4" s="246"/>
      <c r="Q4" s="245" t="s">
        <v>350</v>
      </c>
      <c r="R4" s="246"/>
      <c r="S4" s="245" t="s">
        <v>351</v>
      </c>
      <c r="T4" s="246"/>
      <c r="U4" s="245" t="s">
        <v>352</v>
      </c>
      <c r="V4" s="246"/>
      <c r="W4" s="245" t="s">
        <v>353</v>
      </c>
      <c r="X4" s="246"/>
      <c r="Y4" s="245" t="s">
        <v>113</v>
      </c>
      <c r="Z4" s="246"/>
      <c r="AA4" s="245" t="s">
        <v>354</v>
      </c>
      <c r="AB4" s="246"/>
      <c r="AC4" s="245" t="s">
        <v>355</v>
      </c>
      <c r="AD4" s="246"/>
      <c r="AE4" s="240" t="s">
        <v>356</v>
      </c>
      <c r="AF4" s="241"/>
      <c r="AG4" s="126"/>
      <c r="AH4" s="264" t="s">
        <v>357</v>
      </c>
      <c r="AI4" s="266" t="s">
        <v>358</v>
      </c>
      <c r="AJ4" s="245" t="s">
        <v>359</v>
      </c>
      <c r="AK4" s="246"/>
      <c r="AL4" s="268" t="s">
        <v>360</v>
      </c>
      <c r="AM4" s="266" t="s">
        <v>361</v>
      </c>
      <c r="AN4" s="268" t="s">
        <v>362</v>
      </c>
      <c r="AO4" s="266" t="s">
        <v>363</v>
      </c>
      <c r="AP4" s="245" t="s">
        <v>364</v>
      </c>
      <c r="AQ4" s="246"/>
      <c r="AR4" s="245" t="s">
        <v>365</v>
      </c>
      <c r="AS4" s="246"/>
      <c r="AT4" s="245" t="s">
        <v>366</v>
      </c>
      <c r="AU4" s="246"/>
      <c r="AV4" s="245" t="s">
        <v>367</v>
      </c>
      <c r="AW4" s="246"/>
      <c r="AX4" s="245" t="s">
        <v>368</v>
      </c>
      <c r="AY4" s="246"/>
      <c r="AZ4" s="245" t="s">
        <v>369</v>
      </c>
      <c r="BA4" s="246"/>
      <c r="BB4" s="245" t="s">
        <v>370</v>
      </c>
      <c r="BC4" s="246"/>
      <c r="BD4" s="245" t="s">
        <v>357</v>
      </c>
      <c r="BE4" s="246"/>
      <c r="BF4" s="245" t="s">
        <v>114</v>
      </c>
      <c r="BG4" s="246"/>
      <c r="BH4" s="240" t="s">
        <v>371</v>
      </c>
      <c r="BI4" s="241"/>
      <c r="BJ4" s="223"/>
      <c r="BK4" s="223"/>
      <c r="BL4" s="223"/>
      <c r="BM4" s="259"/>
    </row>
    <row r="5" spans="1:65" ht="18" customHeight="1">
      <c r="A5" s="209"/>
      <c r="B5" s="223"/>
      <c r="C5" s="223"/>
      <c r="D5" s="223"/>
      <c r="E5" s="223"/>
      <c r="F5" s="223"/>
      <c r="G5" s="245"/>
      <c r="H5" s="246"/>
      <c r="I5" s="245"/>
      <c r="J5" s="246"/>
      <c r="K5" s="245"/>
      <c r="L5" s="246"/>
      <c r="M5" s="245"/>
      <c r="N5" s="246"/>
      <c r="O5" s="245"/>
      <c r="P5" s="246"/>
      <c r="Q5" s="245"/>
      <c r="R5" s="246"/>
      <c r="S5" s="245"/>
      <c r="T5" s="246"/>
      <c r="U5" s="245"/>
      <c r="V5" s="246"/>
      <c r="W5" s="245"/>
      <c r="X5" s="246"/>
      <c r="Y5" s="245"/>
      <c r="Z5" s="246"/>
      <c r="AA5" s="245"/>
      <c r="AB5" s="246"/>
      <c r="AC5" s="245"/>
      <c r="AD5" s="246"/>
      <c r="AE5" s="240"/>
      <c r="AF5" s="241"/>
      <c r="AG5" s="126"/>
      <c r="AH5" s="264"/>
      <c r="AI5" s="266"/>
      <c r="AJ5" s="245"/>
      <c r="AK5" s="246"/>
      <c r="AL5" s="268"/>
      <c r="AM5" s="266"/>
      <c r="AN5" s="268"/>
      <c r="AO5" s="266"/>
      <c r="AP5" s="245"/>
      <c r="AQ5" s="246"/>
      <c r="AR5" s="245"/>
      <c r="AS5" s="246"/>
      <c r="AT5" s="245"/>
      <c r="AU5" s="246"/>
      <c r="AV5" s="245"/>
      <c r="AW5" s="246"/>
      <c r="AX5" s="245"/>
      <c r="AY5" s="246"/>
      <c r="AZ5" s="245"/>
      <c r="BA5" s="246"/>
      <c r="BB5" s="245"/>
      <c r="BC5" s="246"/>
      <c r="BD5" s="245"/>
      <c r="BE5" s="246"/>
      <c r="BF5" s="245"/>
      <c r="BG5" s="246"/>
      <c r="BH5" s="242"/>
      <c r="BI5" s="241"/>
      <c r="BJ5" s="223"/>
      <c r="BK5" s="223"/>
      <c r="BL5" s="223"/>
      <c r="BM5" s="259"/>
    </row>
    <row r="6" spans="1:65" ht="18" customHeight="1">
      <c r="A6" s="209"/>
      <c r="B6" s="223"/>
      <c r="C6" s="223"/>
      <c r="D6" s="223"/>
      <c r="E6" s="223"/>
      <c r="F6" s="223"/>
      <c r="G6" s="245"/>
      <c r="H6" s="246"/>
      <c r="I6" s="245"/>
      <c r="J6" s="246"/>
      <c r="K6" s="245"/>
      <c r="L6" s="246"/>
      <c r="M6" s="245"/>
      <c r="N6" s="246"/>
      <c r="O6" s="245"/>
      <c r="P6" s="246"/>
      <c r="Q6" s="245"/>
      <c r="R6" s="246"/>
      <c r="S6" s="245"/>
      <c r="T6" s="246"/>
      <c r="U6" s="245"/>
      <c r="V6" s="246"/>
      <c r="W6" s="245"/>
      <c r="X6" s="246"/>
      <c r="Y6" s="245"/>
      <c r="Z6" s="246"/>
      <c r="AA6" s="245"/>
      <c r="AB6" s="246"/>
      <c r="AC6" s="245"/>
      <c r="AD6" s="246"/>
      <c r="AE6" s="240"/>
      <c r="AF6" s="241"/>
      <c r="AG6" s="126"/>
      <c r="AH6" s="264"/>
      <c r="AI6" s="266"/>
      <c r="AJ6" s="245"/>
      <c r="AK6" s="246"/>
      <c r="AL6" s="268"/>
      <c r="AM6" s="266"/>
      <c r="AN6" s="268"/>
      <c r="AO6" s="266"/>
      <c r="AP6" s="245"/>
      <c r="AQ6" s="246"/>
      <c r="AR6" s="245"/>
      <c r="AS6" s="246"/>
      <c r="AT6" s="245"/>
      <c r="AU6" s="246"/>
      <c r="AV6" s="245"/>
      <c r="AW6" s="246"/>
      <c r="AX6" s="245"/>
      <c r="AY6" s="246"/>
      <c r="AZ6" s="245"/>
      <c r="BA6" s="246"/>
      <c r="BB6" s="245"/>
      <c r="BC6" s="246"/>
      <c r="BD6" s="245"/>
      <c r="BE6" s="246"/>
      <c r="BF6" s="245"/>
      <c r="BG6" s="246"/>
      <c r="BH6" s="242"/>
      <c r="BI6" s="241"/>
      <c r="BJ6" s="223"/>
      <c r="BK6" s="223"/>
      <c r="BL6" s="223"/>
      <c r="BM6" s="259"/>
    </row>
    <row r="7" spans="1:65" ht="18" customHeight="1">
      <c r="A7" s="209"/>
      <c r="B7" s="223"/>
      <c r="C7" s="223"/>
      <c r="D7" s="223"/>
      <c r="E7" s="223"/>
      <c r="F7" s="223"/>
      <c r="G7" s="245"/>
      <c r="H7" s="246"/>
      <c r="I7" s="245"/>
      <c r="J7" s="246"/>
      <c r="K7" s="245"/>
      <c r="L7" s="246"/>
      <c r="M7" s="245"/>
      <c r="N7" s="246"/>
      <c r="O7" s="245"/>
      <c r="P7" s="246"/>
      <c r="Q7" s="245"/>
      <c r="R7" s="246"/>
      <c r="S7" s="245"/>
      <c r="T7" s="246"/>
      <c r="U7" s="245"/>
      <c r="V7" s="246"/>
      <c r="W7" s="245"/>
      <c r="X7" s="246"/>
      <c r="Y7" s="245"/>
      <c r="Z7" s="246"/>
      <c r="AA7" s="245"/>
      <c r="AB7" s="246"/>
      <c r="AC7" s="245"/>
      <c r="AD7" s="246"/>
      <c r="AE7" s="240"/>
      <c r="AF7" s="241"/>
      <c r="AG7" s="126"/>
      <c r="AH7" s="264"/>
      <c r="AI7" s="266"/>
      <c r="AJ7" s="245"/>
      <c r="AK7" s="246"/>
      <c r="AL7" s="268"/>
      <c r="AM7" s="266"/>
      <c r="AN7" s="268"/>
      <c r="AO7" s="266"/>
      <c r="AP7" s="245"/>
      <c r="AQ7" s="246"/>
      <c r="AR7" s="245"/>
      <c r="AS7" s="246"/>
      <c r="AT7" s="245"/>
      <c r="AU7" s="246"/>
      <c r="AV7" s="245"/>
      <c r="AW7" s="246"/>
      <c r="AX7" s="245"/>
      <c r="AY7" s="246"/>
      <c r="AZ7" s="245"/>
      <c r="BA7" s="246"/>
      <c r="BB7" s="245"/>
      <c r="BC7" s="246"/>
      <c r="BD7" s="245"/>
      <c r="BE7" s="246"/>
      <c r="BF7" s="245"/>
      <c r="BG7" s="246"/>
      <c r="BH7" s="242"/>
      <c r="BI7" s="241"/>
      <c r="BJ7" s="223"/>
      <c r="BK7" s="223"/>
      <c r="BL7" s="223"/>
      <c r="BM7" s="259"/>
    </row>
    <row r="8" spans="1:65" ht="18" customHeight="1">
      <c r="A8" s="272"/>
      <c r="B8" s="260"/>
      <c r="C8" s="260"/>
      <c r="D8" s="260"/>
      <c r="E8" s="260"/>
      <c r="F8" s="260"/>
      <c r="G8" s="247"/>
      <c r="H8" s="248"/>
      <c r="I8" s="247"/>
      <c r="J8" s="248"/>
      <c r="K8" s="247"/>
      <c r="L8" s="248"/>
      <c r="M8" s="247"/>
      <c r="N8" s="248"/>
      <c r="O8" s="247"/>
      <c r="P8" s="248"/>
      <c r="Q8" s="247"/>
      <c r="R8" s="248"/>
      <c r="S8" s="247"/>
      <c r="T8" s="248"/>
      <c r="U8" s="247"/>
      <c r="V8" s="248"/>
      <c r="W8" s="247"/>
      <c r="X8" s="248"/>
      <c r="Y8" s="247"/>
      <c r="Z8" s="248"/>
      <c r="AA8" s="247"/>
      <c r="AB8" s="248"/>
      <c r="AC8" s="247"/>
      <c r="AD8" s="248"/>
      <c r="AE8" s="270"/>
      <c r="AF8" s="244"/>
      <c r="AG8" s="127"/>
      <c r="AH8" s="265"/>
      <c r="AI8" s="267"/>
      <c r="AJ8" s="247"/>
      <c r="AK8" s="248"/>
      <c r="AL8" s="269"/>
      <c r="AM8" s="267"/>
      <c r="AN8" s="269"/>
      <c r="AO8" s="267"/>
      <c r="AP8" s="247"/>
      <c r="AQ8" s="248"/>
      <c r="AR8" s="247"/>
      <c r="AS8" s="248"/>
      <c r="AT8" s="247"/>
      <c r="AU8" s="248"/>
      <c r="AV8" s="247"/>
      <c r="AW8" s="248"/>
      <c r="AX8" s="247"/>
      <c r="AY8" s="248"/>
      <c r="AZ8" s="247"/>
      <c r="BA8" s="248"/>
      <c r="BB8" s="247"/>
      <c r="BC8" s="248"/>
      <c r="BD8" s="247"/>
      <c r="BE8" s="248"/>
      <c r="BF8" s="247"/>
      <c r="BG8" s="248"/>
      <c r="BH8" s="243"/>
      <c r="BI8" s="244"/>
      <c r="BJ8" s="260"/>
      <c r="BK8" s="260"/>
      <c r="BL8" s="260"/>
      <c r="BM8" s="261"/>
    </row>
    <row r="9" spans="1:65" ht="18" customHeight="1">
      <c r="A9" s="191" t="s">
        <v>87</v>
      </c>
      <c r="B9" s="191"/>
      <c r="C9" s="34" t="s">
        <v>91</v>
      </c>
      <c r="D9" s="35" t="s">
        <v>104</v>
      </c>
      <c r="E9" s="208" t="s">
        <v>413</v>
      </c>
      <c r="F9" s="276"/>
      <c r="G9" s="173">
        <v>4</v>
      </c>
      <c r="H9" s="188"/>
      <c r="I9" s="188">
        <v>2</v>
      </c>
      <c r="J9" s="188"/>
      <c r="K9" s="188" t="s">
        <v>1</v>
      </c>
      <c r="L9" s="188"/>
      <c r="M9" s="188">
        <v>2</v>
      </c>
      <c r="N9" s="188"/>
      <c r="O9" s="188">
        <v>21</v>
      </c>
      <c r="P9" s="188"/>
      <c r="Q9" s="188" t="s">
        <v>1</v>
      </c>
      <c r="R9" s="188"/>
      <c r="S9" s="188">
        <v>14</v>
      </c>
      <c r="T9" s="188"/>
      <c r="U9" s="188">
        <v>2</v>
      </c>
      <c r="V9" s="188"/>
      <c r="W9" s="188">
        <v>2</v>
      </c>
      <c r="X9" s="188"/>
      <c r="Y9" s="188">
        <v>3</v>
      </c>
      <c r="Z9" s="188"/>
      <c r="AA9" s="188" t="s">
        <v>1</v>
      </c>
      <c r="AB9" s="188"/>
      <c r="AC9" s="188">
        <v>5</v>
      </c>
      <c r="AD9" s="188"/>
      <c r="AE9" s="188">
        <v>2</v>
      </c>
      <c r="AF9" s="188"/>
      <c r="AG9" s="40"/>
      <c r="AH9" s="188">
        <v>1</v>
      </c>
      <c r="AI9" s="188"/>
      <c r="AJ9" s="188" t="s">
        <v>1</v>
      </c>
      <c r="AK9" s="188"/>
      <c r="AL9" s="188">
        <v>4</v>
      </c>
      <c r="AM9" s="188"/>
      <c r="AN9" s="188" t="s">
        <v>1</v>
      </c>
      <c r="AO9" s="188"/>
      <c r="AP9" s="188" t="s">
        <v>1</v>
      </c>
      <c r="AQ9" s="188"/>
      <c r="AR9" s="188">
        <v>14</v>
      </c>
      <c r="AS9" s="188"/>
      <c r="AT9" s="188">
        <v>3</v>
      </c>
      <c r="AU9" s="188"/>
      <c r="AV9" s="188" t="s">
        <v>1</v>
      </c>
      <c r="AW9" s="188"/>
      <c r="AX9" s="188">
        <v>5</v>
      </c>
      <c r="AY9" s="188"/>
      <c r="AZ9" s="188">
        <v>38</v>
      </c>
      <c r="BA9" s="188"/>
      <c r="BB9" s="188">
        <v>5</v>
      </c>
      <c r="BC9" s="188"/>
      <c r="BD9" s="188">
        <v>1</v>
      </c>
      <c r="BE9" s="188"/>
      <c r="BF9" s="188">
        <v>36</v>
      </c>
      <c r="BG9" s="188"/>
      <c r="BH9" s="188">
        <f>SUM(G9:BF9)</f>
        <v>164</v>
      </c>
      <c r="BI9" s="170"/>
      <c r="BJ9" s="169" t="s">
        <v>411</v>
      </c>
      <c r="BK9" s="191"/>
      <c r="BL9" s="9" t="s">
        <v>328</v>
      </c>
      <c r="BM9" s="21" t="s">
        <v>89</v>
      </c>
    </row>
    <row r="10" spans="1:65" s="3" customFormat="1" ht="18" customHeight="1">
      <c r="A10" s="191"/>
      <c r="B10" s="191"/>
      <c r="C10" s="34" t="s">
        <v>91</v>
      </c>
      <c r="D10" s="35" t="s">
        <v>105</v>
      </c>
      <c r="E10" s="187"/>
      <c r="F10" s="273"/>
      <c r="G10" s="188">
        <v>10</v>
      </c>
      <c r="H10" s="188"/>
      <c r="I10" s="188">
        <v>1</v>
      </c>
      <c r="J10" s="188"/>
      <c r="K10" s="188">
        <v>2</v>
      </c>
      <c r="L10" s="188"/>
      <c r="M10" s="188">
        <v>15</v>
      </c>
      <c r="N10" s="188"/>
      <c r="O10" s="188">
        <v>18</v>
      </c>
      <c r="P10" s="188"/>
      <c r="Q10" s="188" t="s">
        <v>445</v>
      </c>
      <c r="R10" s="188"/>
      <c r="S10" s="188">
        <v>12</v>
      </c>
      <c r="T10" s="188"/>
      <c r="U10" s="188">
        <v>1</v>
      </c>
      <c r="V10" s="188"/>
      <c r="W10" s="188">
        <v>5</v>
      </c>
      <c r="X10" s="188"/>
      <c r="Y10" s="188">
        <v>3</v>
      </c>
      <c r="Z10" s="188"/>
      <c r="AA10" s="188">
        <v>17</v>
      </c>
      <c r="AB10" s="188"/>
      <c r="AC10" s="188">
        <v>8</v>
      </c>
      <c r="AD10" s="188"/>
      <c r="AE10" s="188">
        <v>1</v>
      </c>
      <c r="AF10" s="188"/>
      <c r="AG10" s="40"/>
      <c r="AH10" s="188" t="s">
        <v>445</v>
      </c>
      <c r="AI10" s="188"/>
      <c r="AJ10" s="188" t="s">
        <v>445</v>
      </c>
      <c r="AK10" s="188"/>
      <c r="AL10" s="188" t="s">
        <v>445</v>
      </c>
      <c r="AM10" s="188"/>
      <c r="AN10" s="188" t="s">
        <v>445</v>
      </c>
      <c r="AO10" s="188"/>
      <c r="AP10" s="188">
        <v>3</v>
      </c>
      <c r="AQ10" s="188"/>
      <c r="AR10" s="188">
        <v>1</v>
      </c>
      <c r="AS10" s="188"/>
      <c r="AT10" s="188">
        <v>1</v>
      </c>
      <c r="AU10" s="188"/>
      <c r="AV10" s="188" t="s">
        <v>445</v>
      </c>
      <c r="AW10" s="188"/>
      <c r="AX10" s="188">
        <v>10</v>
      </c>
      <c r="AY10" s="188"/>
      <c r="AZ10" s="188">
        <v>37</v>
      </c>
      <c r="BA10" s="188"/>
      <c r="BB10" s="188">
        <v>4</v>
      </c>
      <c r="BC10" s="188"/>
      <c r="BD10" s="188">
        <v>1</v>
      </c>
      <c r="BE10" s="188"/>
      <c r="BF10" s="188">
        <v>8</v>
      </c>
      <c r="BG10" s="188"/>
      <c r="BH10" s="188">
        <f>SUM(G10:BG10)</f>
        <v>158</v>
      </c>
      <c r="BI10" s="170"/>
      <c r="BJ10" s="152"/>
      <c r="BK10" s="176"/>
      <c r="BL10" s="37" t="s">
        <v>333</v>
      </c>
      <c r="BM10" s="10"/>
    </row>
    <row r="11" spans="1:65" s="14" customFormat="1" ht="18" customHeight="1" thickBot="1">
      <c r="A11" s="154"/>
      <c r="B11" s="154"/>
      <c r="C11" s="42" t="s">
        <v>91</v>
      </c>
      <c r="D11" s="43" t="s">
        <v>446</v>
      </c>
      <c r="E11" s="274"/>
      <c r="F11" s="275"/>
      <c r="G11" s="277">
        <v>11</v>
      </c>
      <c r="H11" s="249"/>
      <c r="I11" s="249">
        <v>2</v>
      </c>
      <c r="J11" s="249"/>
      <c r="K11" s="249">
        <v>0</v>
      </c>
      <c r="L11" s="249"/>
      <c r="M11" s="249">
        <v>5</v>
      </c>
      <c r="N11" s="249"/>
      <c r="O11" s="249">
        <v>16</v>
      </c>
      <c r="P11" s="249"/>
      <c r="Q11" s="188" t="s">
        <v>445</v>
      </c>
      <c r="R11" s="188"/>
      <c r="S11" s="249">
        <v>6</v>
      </c>
      <c r="T11" s="249"/>
      <c r="U11" s="249">
        <v>0</v>
      </c>
      <c r="V11" s="249"/>
      <c r="W11" s="249">
        <v>5</v>
      </c>
      <c r="X11" s="249"/>
      <c r="Y11" s="249">
        <v>0</v>
      </c>
      <c r="Z11" s="249"/>
      <c r="AA11" s="249">
        <v>3</v>
      </c>
      <c r="AB11" s="249"/>
      <c r="AC11" s="249">
        <v>4</v>
      </c>
      <c r="AD11" s="249"/>
      <c r="AE11" s="249">
        <v>2</v>
      </c>
      <c r="AF11" s="249"/>
      <c r="AG11" s="90"/>
      <c r="AH11" s="188" t="s">
        <v>445</v>
      </c>
      <c r="AI11" s="188"/>
      <c r="AJ11" s="188" t="s">
        <v>445</v>
      </c>
      <c r="AK11" s="188"/>
      <c r="AL11" s="249">
        <v>1</v>
      </c>
      <c r="AM11" s="249"/>
      <c r="AN11" s="188" t="s">
        <v>445</v>
      </c>
      <c r="AO11" s="188"/>
      <c r="AP11" s="249">
        <v>5</v>
      </c>
      <c r="AQ11" s="249"/>
      <c r="AR11" s="249">
        <v>12</v>
      </c>
      <c r="AS11" s="249"/>
      <c r="AT11" s="249">
        <v>0</v>
      </c>
      <c r="AU11" s="249"/>
      <c r="AV11" s="188" t="s">
        <v>445</v>
      </c>
      <c r="AW11" s="188"/>
      <c r="AX11" s="249">
        <v>3</v>
      </c>
      <c r="AY11" s="249"/>
      <c r="AZ11" s="249">
        <v>15</v>
      </c>
      <c r="BA11" s="249"/>
      <c r="BB11" s="249">
        <v>6</v>
      </c>
      <c r="BC11" s="249"/>
      <c r="BD11" s="249">
        <v>1</v>
      </c>
      <c r="BE11" s="249"/>
      <c r="BF11" s="249">
        <v>10</v>
      </c>
      <c r="BG11" s="249"/>
      <c r="BH11" s="250">
        <f>SUM(G11:BG11)</f>
        <v>107</v>
      </c>
      <c r="BI11" s="251"/>
      <c r="BJ11" s="153"/>
      <c r="BK11" s="154"/>
      <c r="BL11" s="36" t="s">
        <v>447</v>
      </c>
      <c r="BM11" s="46"/>
    </row>
    <row r="12" spans="1:65" s="78" customFormat="1" ht="18" customHeight="1">
      <c r="A12" s="96"/>
      <c r="B12" s="96" t="s">
        <v>514</v>
      </c>
      <c r="C12" s="252" t="s">
        <v>451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4"/>
      <c r="W12" s="254"/>
      <c r="X12" s="254"/>
      <c r="Y12" s="254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255" t="s">
        <v>372</v>
      </c>
      <c r="BF12" s="256"/>
      <c r="BG12" s="256"/>
      <c r="BH12" s="256"/>
      <c r="BI12" s="256"/>
      <c r="BJ12" s="256"/>
      <c r="BK12" s="256"/>
      <c r="BL12" s="256"/>
      <c r="BM12" s="256"/>
    </row>
    <row r="13" spans="2:5" s="78" customFormat="1" ht="18" customHeight="1">
      <c r="B13" s="31"/>
      <c r="C13" s="236" t="s">
        <v>448</v>
      </c>
      <c r="D13" s="236"/>
      <c r="E13" s="97" t="s">
        <v>373</v>
      </c>
    </row>
    <row r="14" spans="1:65" ht="19.5" customHeight="1">
      <c r="A14" s="78"/>
      <c r="B14" s="31" t="s">
        <v>514</v>
      </c>
      <c r="C14" s="98" t="s">
        <v>449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</row>
    <row r="15" spans="1:65" ht="18" customHeight="1">
      <c r="A15" s="78"/>
      <c r="B15" s="78"/>
      <c r="C15" s="235" t="s">
        <v>450</v>
      </c>
      <c r="D15" s="235"/>
      <c r="E15" s="97" t="s">
        <v>373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</row>
    <row r="16" spans="3:16" ht="18" customHeight="1">
      <c r="C16" s="95"/>
      <c r="D16" s="95"/>
      <c r="E16" s="9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65" ht="18" customHeight="1">
      <c r="A17" s="175" t="s">
        <v>116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23"/>
      <c r="AH17" s="180" t="s">
        <v>117</v>
      </c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</row>
    <row r="18" ht="18" customHeight="1" thickBot="1"/>
    <row r="19" spans="1:65" ht="18" customHeight="1">
      <c r="A19" s="164" t="s">
        <v>118</v>
      </c>
      <c r="B19" s="167"/>
      <c r="C19" s="167"/>
      <c r="D19" s="167"/>
      <c r="E19" s="167"/>
      <c r="F19" s="167"/>
      <c r="G19" s="167"/>
      <c r="H19" s="167"/>
      <c r="I19" s="167"/>
      <c r="J19" s="278" t="s">
        <v>119</v>
      </c>
      <c r="K19" s="279"/>
      <c r="L19" s="165"/>
      <c r="M19" s="167" t="s">
        <v>120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  <c r="AG19" s="125"/>
      <c r="AH19" s="164"/>
      <c r="AI19" s="167"/>
      <c r="AJ19" s="167" t="s">
        <v>121</v>
      </c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 t="s">
        <v>122</v>
      </c>
      <c r="AY19" s="167"/>
      <c r="AZ19" s="167"/>
      <c r="BA19" s="167"/>
      <c r="BB19" s="167"/>
      <c r="BC19" s="167"/>
      <c r="BD19" s="167"/>
      <c r="BE19" s="167"/>
      <c r="BF19" s="167" t="s">
        <v>111</v>
      </c>
      <c r="BG19" s="167"/>
      <c r="BH19" s="167"/>
      <c r="BI19" s="167"/>
      <c r="BJ19" s="167"/>
      <c r="BK19" s="167"/>
      <c r="BL19" s="167"/>
      <c r="BM19" s="168"/>
    </row>
    <row r="20" spans="1:65" ht="18" customHeight="1">
      <c r="A20" s="166"/>
      <c r="B20" s="162"/>
      <c r="C20" s="162"/>
      <c r="D20" s="162"/>
      <c r="E20" s="162"/>
      <c r="F20" s="162"/>
      <c r="G20" s="162"/>
      <c r="H20" s="162"/>
      <c r="I20" s="162"/>
      <c r="J20" s="280"/>
      <c r="K20" s="280"/>
      <c r="L20" s="157"/>
      <c r="M20" s="237" t="s">
        <v>123</v>
      </c>
      <c r="N20" s="238"/>
      <c r="O20" s="237" t="s">
        <v>124</v>
      </c>
      <c r="P20" s="238"/>
      <c r="Q20" s="237" t="s">
        <v>125</v>
      </c>
      <c r="R20" s="238"/>
      <c r="S20" s="237" t="s">
        <v>126</v>
      </c>
      <c r="T20" s="238"/>
      <c r="U20" s="237" t="s">
        <v>113</v>
      </c>
      <c r="V20" s="238"/>
      <c r="W20" s="237" t="s">
        <v>127</v>
      </c>
      <c r="X20" s="238"/>
      <c r="Y20" s="237" t="s">
        <v>128</v>
      </c>
      <c r="Z20" s="238"/>
      <c r="AA20" s="237" t="s">
        <v>129</v>
      </c>
      <c r="AB20" s="238"/>
      <c r="AC20" s="237" t="s">
        <v>130</v>
      </c>
      <c r="AD20" s="238"/>
      <c r="AE20" s="237" t="s">
        <v>131</v>
      </c>
      <c r="AF20" s="281"/>
      <c r="AG20" s="323" t="s">
        <v>114</v>
      </c>
      <c r="AH20" s="324"/>
      <c r="AI20" s="325"/>
      <c r="AJ20" s="282" t="s">
        <v>132</v>
      </c>
      <c r="AK20" s="282"/>
      <c r="AL20" s="283" t="s">
        <v>133</v>
      </c>
      <c r="AM20" s="283"/>
      <c r="AN20" s="237" t="s">
        <v>134</v>
      </c>
      <c r="AO20" s="238"/>
      <c r="AP20" s="282" t="s">
        <v>135</v>
      </c>
      <c r="AQ20" s="282"/>
      <c r="AR20" s="237" t="s">
        <v>136</v>
      </c>
      <c r="AS20" s="238"/>
      <c r="AT20" s="237" t="s">
        <v>137</v>
      </c>
      <c r="AU20" s="238"/>
      <c r="AV20" s="237" t="s">
        <v>114</v>
      </c>
      <c r="AW20" s="238"/>
      <c r="AX20" s="237" t="s">
        <v>138</v>
      </c>
      <c r="AY20" s="238"/>
      <c r="AZ20" s="237" t="s">
        <v>139</v>
      </c>
      <c r="BA20" s="238"/>
      <c r="BB20" s="283" t="s">
        <v>140</v>
      </c>
      <c r="BC20" s="283"/>
      <c r="BD20" s="237" t="s">
        <v>114</v>
      </c>
      <c r="BE20" s="238"/>
      <c r="BF20" s="162"/>
      <c r="BG20" s="162"/>
      <c r="BH20" s="162"/>
      <c r="BI20" s="162"/>
      <c r="BJ20" s="162"/>
      <c r="BK20" s="162"/>
      <c r="BL20" s="162"/>
      <c r="BM20" s="163"/>
    </row>
    <row r="21" spans="1:65" ht="18" customHeight="1">
      <c r="A21" s="166"/>
      <c r="B21" s="162"/>
      <c r="C21" s="162"/>
      <c r="D21" s="162"/>
      <c r="E21" s="162"/>
      <c r="F21" s="162"/>
      <c r="G21" s="162"/>
      <c r="H21" s="162"/>
      <c r="I21" s="162"/>
      <c r="J21" s="280"/>
      <c r="K21" s="280"/>
      <c r="L21" s="157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81"/>
      <c r="AG21" s="240"/>
      <c r="AH21" s="326"/>
      <c r="AI21" s="327"/>
      <c r="AJ21" s="282"/>
      <c r="AK21" s="282"/>
      <c r="AL21" s="283"/>
      <c r="AM21" s="283"/>
      <c r="AN21" s="238"/>
      <c r="AO21" s="238"/>
      <c r="AP21" s="282"/>
      <c r="AQ21" s="282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83"/>
      <c r="BC21" s="283"/>
      <c r="BD21" s="238"/>
      <c r="BE21" s="238"/>
      <c r="BF21" s="162"/>
      <c r="BG21" s="162"/>
      <c r="BH21" s="162"/>
      <c r="BI21" s="162"/>
      <c r="BJ21" s="162"/>
      <c r="BK21" s="162"/>
      <c r="BL21" s="162"/>
      <c r="BM21" s="163"/>
    </row>
    <row r="22" spans="1:65" ht="18" customHeight="1">
      <c r="A22" s="166"/>
      <c r="B22" s="162"/>
      <c r="C22" s="162"/>
      <c r="D22" s="162"/>
      <c r="E22" s="162"/>
      <c r="F22" s="162"/>
      <c r="G22" s="162"/>
      <c r="H22" s="162"/>
      <c r="I22" s="162"/>
      <c r="J22" s="280"/>
      <c r="K22" s="280"/>
      <c r="L22" s="157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81"/>
      <c r="AG22" s="240"/>
      <c r="AH22" s="326"/>
      <c r="AI22" s="327"/>
      <c r="AJ22" s="282"/>
      <c r="AK22" s="282"/>
      <c r="AL22" s="283"/>
      <c r="AM22" s="283"/>
      <c r="AN22" s="238"/>
      <c r="AO22" s="238"/>
      <c r="AP22" s="282"/>
      <c r="AQ22" s="282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83"/>
      <c r="BC22" s="283"/>
      <c r="BD22" s="238"/>
      <c r="BE22" s="238"/>
      <c r="BF22" s="162"/>
      <c r="BG22" s="162"/>
      <c r="BH22" s="162"/>
      <c r="BI22" s="162"/>
      <c r="BJ22" s="162"/>
      <c r="BK22" s="162"/>
      <c r="BL22" s="162"/>
      <c r="BM22" s="163"/>
    </row>
    <row r="23" spans="1:65" ht="18" customHeight="1">
      <c r="A23" s="166"/>
      <c r="B23" s="162"/>
      <c r="C23" s="162"/>
      <c r="D23" s="162"/>
      <c r="E23" s="162"/>
      <c r="F23" s="162"/>
      <c r="G23" s="162"/>
      <c r="H23" s="162"/>
      <c r="I23" s="162"/>
      <c r="J23" s="280"/>
      <c r="K23" s="280"/>
      <c r="L23" s="157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81"/>
      <c r="AG23" s="240"/>
      <c r="AH23" s="326"/>
      <c r="AI23" s="327"/>
      <c r="AJ23" s="282"/>
      <c r="AK23" s="282"/>
      <c r="AL23" s="283"/>
      <c r="AM23" s="283"/>
      <c r="AN23" s="238"/>
      <c r="AO23" s="238"/>
      <c r="AP23" s="282"/>
      <c r="AQ23" s="282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83"/>
      <c r="BC23" s="283"/>
      <c r="BD23" s="238"/>
      <c r="BE23" s="238"/>
      <c r="BF23" s="162"/>
      <c r="BG23" s="162"/>
      <c r="BH23" s="162"/>
      <c r="BI23" s="162"/>
      <c r="BJ23" s="162"/>
      <c r="BK23" s="162"/>
      <c r="BL23" s="162"/>
      <c r="BM23" s="163"/>
    </row>
    <row r="24" spans="1:65" ht="18" customHeight="1">
      <c r="A24" s="166"/>
      <c r="B24" s="162"/>
      <c r="C24" s="162"/>
      <c r="D24" s="162"/>
      <c r="E24" s="162"/>
      <c r="F24" s="162"/>
      <c r="G24" s="162"/>
      <c r="H24" s="162"/>
      <c r="I24" s="162"/>
      <c r="J24" s="157"/>
      <c r="K24" s="157"/>
      <c r="L24" s="15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81"/>
      <c r="AG24" s="270"/>
      <c r="AH24" s="328"/>
      <c r="AI24" s="329"/>
      <c r="AJ24" s="282"/>
      <c r="AK24" s="282"/>
      <c r="AL24" s="283"/>
      <c r="AM24" s="283"/>
      <c r="AN24" s="238"/>
      <c r="AO24" s="238"/>
      <c r="AP24" s="282"/>
      <c r="AQ24" s="282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83"/>
      <c r="BC24" s="283"/>
      <c r="BD24" s="238"/>
      <c r="BE24" s="238"/>
      <c r="BF24" s="162"/>
      <c r="BG24" s="162"/>
      <c r="BH24" s="162"/>
      <c r="BI24" s="162"/>
      <c r="BJ24" s="162"/>
      <c r="BK24" s="162"/>
      <c r="BL24" s="162"/>
      <c r="BM24" s="163"/>
    </row>
    <row r="25" spans="1:65" ht="18" customHeight="1">
      <c r="A25" s="3"/>
      <c r="B25" s="191" t="s">
        <v>87</v>
      </c>
      <c r="C25" s="191"/>
      <c r="D25" s="284"/>
      <c r="E25" s="74" t="s">
        <v>91</v>
      </c>
      <c r="F25" s="75" t="s">
        <v>104</v>
      </c>
      <c r="G25" s="208" t="s">
        <v>413</v>
      </c>
      <c r="H25" s="285"/>
      <c r="I25" s="8"/>
      <c r="J25" s="173">
        <v>46</v>
      </c>
      <c r="K25" s="188"/>
      <c r="L25" s="188"/>
      <c r="M25" s="188">
        <v>3</v>
      </c>
      <c r="N25" s="188"/>
      <c r="O25" s="188">
        <v>1</v>
      </c>
      <c r="P25" s="188"/>
      <c r="Q25" s="188">
        <v>2</v>
      </c>
      <c r="R25" s="188"/>
      <c r="S25" s="188" t="s">
        <v>1</v>
      </c>
      <c r="T25" s="188"/>
      <c r="U25" s="188">
        <v>4</v>
      </c>
      <c r="V25" s="188"/>
      <c r="W25" s="188" t="s">
        <v>1</v>
      </c>
      <c r="X25" s="188"/>
      <c r="Y25" s="188" t="s">
        <v>1</v>
      </c>
      <c r="Z25" s="188"/>
      <c r="AA25" s="188" t="s">
        <v>1</v>
      </c>
      <c r="AB25" s="188"/>
      <c r="AC25" s="188" t="s">
        <v>1</v>
      </c>
      <c r="AD25" s="188"/>
      <c r="AE25" s="188" t="s">
        <v>1</v>
      </c>
      <c r="AF25" s="188"/>
      <c r="AG25" s="40"/>
      <c r="AH25" s="188">
        <v>13</v>
      </c>
      <c r="AI25" s="188"/>
      <c r="AJ25" s="188">
        <v>4</v>
      </c>
      <c r="AK25" s="188"/>
      <c r="AL25" s="188">
        <v>7</v>
      </c>
      <c r="AM25" s="188"/>
      <c r="AN25" s="188">
        <v>6</v>
      </c>
      <c r="AO25" s="188"/>
      <c r="AP25" s="188" t="s">
        <v>1</v>
      </c>
      <c r="AQ25" s="188"/>
      <c r="AR25" s="188">
        <v>3</v>
      </c>
      <c r="AS25" s="188"/>
      <c r="AT25" s="188">
        <v>1</v>
      </c>
      <c r="AU25" s="188"/>
      <c r="AV25" s="188">
        <v>1</v>
      </c>
      <c r="AW25" s="188"/>
      <c r="AX25" s="188" t="s">
        <v>1</v>
      </c>
      <c r="AY25" s="188"/>
      <c r="AZ25" s="188" t="s">
        <v>1</v>
      </c>
      <c r="BA25" s="188"/>
      <c r="BB25" s="188" t="s">
        <v>1</v>
      </c>
      <c r="BC25" s="188"/>
      <c r="BD25" s="188">
        <v>1</v>
      </c>
      <c r="BE25" s="170"/>
      <c r="BF25" s="11"/>
      <c r="BG25" s="191" t="s">
        <v>411</v>
      </c>
      <c r="BH25" s="191"/>
      <c r="BI25" s="34" t="s">
        <v>91</v>
      </c>
      <c r="BJ25" s="75" t="s">
        <v>104</v>
      </c>
      <c r="BK25" s="208" t="s">
        <v>413</v>
      </c>
      <c r="BL25" s="285"/>
      <c r="BM25" s="3"/>
    </row>
    <row r="26" spans="1:65" ht="18" customHeight="1">
      <c r="A26" s="3"/>
      <c r="B26" s="208"/>
      <c r="C26" s="208"/>
      <c r="D26" s="286"/>
      <c r="E26" s="34" t="s">
        <v>91</v>
      </c>
      <c r="F26" s="35" t="s">
        <v>105</v>
      </c>
      <c r="G26" s="187"/>
      <c r="H26" s="287"/>
      <c r="I26" s="45"/>
      <c r="J26" s="188">
        <f>SUM(M26:BE26)</f>
        <v>31</v>
      </c>
      <c r="K26" s="188"/>
      <c r="L26" s="188"/>
      <c r="M26" s="188">
        <v>3</v>
      </c>
      <c r="N26" s="188"/>
      <c r="O26" s="188">
        <v>1</v>
      </c>
      <c r="P26" s="188"/>
      <c r="Q26" s="188">
        <v>1</v>
      </c>
      <c r="R26" s="188"/>
      <c r="S26" s="188" t="s">
        <v>1</v>
      </c>
      <c r="T26" s="188"/>
      <c r="U26" s="188">
        <v>1</v>
      </c>
      <c r="V26" s="188"/>
      <c r="W26" s="188" t="s">
        <v>1</v>
      </c>
      <c r="X26" s="188"/>
      <c r="Y26" s="188" t="s">
        <v>1</v>
      </c>
      <c r="Z26" s="188"/>
      <c r="AA26" s="188" t="s">
        <v>1</v>
      </c>
      <c r="AB26" s="188"/>
      <c r="AC26" s="188" t="s">
        <v>1</v>
      </c>
      <c r="AD26" s="188"/>
      <c r="AE26" s="188">
        <v>1</v>
      </c>
      <c r="AF26" s="188"/>
      <c r="AG26" s="40"/>
      <c r="AH26" s="188">
        <v>1</v>
      </c>
      <c r="AI26" s="188"/>
      <c r="AJ26" s="188">
        <v>6</v>
      </c>
      <c r="AK26" s="188"/>
      <c r="AL26" s="188">
        <v>6</v>
      </c>
      <c r="AM26" s="188"/>
      <c r="AN26" s="188">
        <v>5</v>
      </c>
      <c r="AO26" s="188"/>
      <c r="AP26" s="188" t="s">
        <v>1</v>
      </c>
      <c r="AQ26" s="188"/>
      <c r="AR26" s="188">
        <v>1</v>
      </c>
      <c r="AS26" s="188"/>
      <c r="AT26" s="188">
        <v>1</v>
      </c>
      <c r="AU26" s="188"/>
      <c r="AV26" s="188" t="s">
        <v>1</v>
      </c>
      <c r="AW26" s="188"/>
      <c r="AX26" s="188" t="s">
        <v>1</v>
      </c>
      <c r="AY26" s="188"/>
      <c r="AZ26" s="188">
        <v>1</v>
      </c>
      <c r="BA26" s="188"/>
      <c r="BB26" s="188" t="s">
        <v>1</v>
      </c>
      <c r="BC26" s="188"/>
      <c r="BD26" s="188">
        <v>3</v>
      </c>
      <c r="BE26" s="170"/>
      <c r="BF26" s="31"/>
      <c r="BG26" s="176"/>
      <c r="BH26" s="176"/>
      <c r="BI26" s="34" t="s">
        <v>91</v>
      </c>
      <c r="BJ26" s="35" t="s">
        <v>105</v>
      </c>
      <c r="BK26" s="187"/>
      <c r="BL26" s="287"/>
      <c r="BM26" s="3"/>
    </row>
    <row r="27" spans="1:65" s="77" customFormat="1" ht="18" customHeight="1" thickBot="1">
      <c r="A27" s="55"/>
      <c r="B27" s="274"/>
      <c r="C27" s="274"/>
      <c r="D27" s="288"/>
      <c r="E27" s="80" t="s">
        <v>91</v>
      </c>
      <c r="F27" s="43" t="s">
        <v>416</v>
      </c>
      <c r="G27" s="274"/>
      <c r="H27" s="288"/>
      <c r="I27" s="55"/>
      <c r="J27" s="277">
        <f>SUM(M27:BE27)</f>
        <v>42</v>
      </c>
      <c r="K27" s="249"/>
      <c r="L27" s="249"/>
      <c r="M27" s="249">
        <v>2</v>
      </c>
      <c r="N27" s="249"/>
      <c r="O27" s="149" t="s">
        <v>1</v>
      </c>
      <c r="P27" s="149"/>
      <c r="Q27" s="249">
        <v>1</v>
      </c>
      <c r="R27" s="249"/>
      <c r="S27" s="149" t="s">
        <v>1</v>
      </c>
      <c r="T27" s="149"/>
      <c r="U27" s="249">
        <v>3</v>
      </c>
      <c r="V27" s="249"/>
      <c r="W27" s="149" t="s">
        <v>1</v>
      </c>
      <c r="X27" s="149"/>
      <c r="Y27" s="149" t="s">
        <v>1</v>
      </c>
      <c r="Z27" s="149"/>
      <c r="AA27" s="149" t="s">
        <v>1</v>
      </c>
      <c r="AB27" s="149"/>
      <c r="AC27" s="149" t="s">
        <v>1</v>
      </c>
      <c r="AD27" s="149"/>
      <c r="AE27" s="149" t="s">
        <v>1</v>
      </c>
      <c r="AF27" s="149"/>
      <c r="AG27" s="104"/>
      <c r="AH27" s="249">
        <v>7</v>
      </c>
      <c r="AI27" s="249"/>
      <c r="AJ27" s="249">
        <v>11</v>
      </c>
      <c r="AK27" s="249"/>
      <c r="AL27" s="249">
        <v>3</v>
      </c>
      <c r="AM27" s="249"/>
      <c r="AN27" s="249">
        <v>7</v>
      </c>
      <c r="AO27" s="249"/>
      <c r="AP27" s="149" t="s">
        <v>1</v>
      </c>
      <c r="AQ27" s="149"/>
      <c r="AR27" s="249">
        <v>1</v>
      </c>
      <c r="AS27" s="249"/>
      <c r="AT27" s="149" t="s">
        <v>1</v>
      </c>
      <c r="AU27" s="149"/>
      <c r="AV27" s="249">
        <v>1</v>
      </c>
      <c r="AW27" s="249"/>
      <c r="AX27" s="149" t="s">
        <v>1</v>
      </c>
      <c r="AY27" s="149"/>
      <c r="AZ27" s="249">
        <v>1</v>
      </c>
      <c r="BA27" s="249"/>
      <c r="BB27" s="149" t="s">
        <v>1</v>
      </c>
      <c r="BC27" s="149"/>
      <c r="BD27" s="249">
        <v>5</v>
      </c>
      <c r="BE27" s="289"/>
      <c r="BF27" s="57"/>
      <c r="BG27" s="293"/>
      <c r="BH27" s="293"/>
      <c r="BI27" s="79" t="s">
        <v>91</v>
      </c>
      <c r="BJ27" s="43" t="s">
        <v>416</v>
      </c>
      <c r="BK27" s="291"/>
      <c r="BL27" s="292"/>
      <c r="BM27" s="57"/>
    </row>
    <row r="28" spans="1:65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178" t="s">
        <v>141</v>
      </c>
      <c r="BG28" s="174"/>
      <c r="BH28" s="174"/>
      <c r="BI28" s="174"/>
      <c r="BJ28" s="174"/>
      <c r="BK28" s="174"/>
      <c r="BL28" s="174"/>
      <c r="BM28" s="174"/>
    </row>
    <row r="30" spans="1:65" ht="18" customHeight="1">
      <c r="A30" s="219" t="s">
        <v>142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124"/>
      <c r="AH30" s="219" t="s">
        <v>143</v>
      </c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</row>
    <row r="31" spans="1:65" ht="18" customHeight="1" thickBot="1">
      <c r="A31" s="294" t="s">
        <v>144</v>
      </c>
      <c r="B31" s="181"/>
      <c r="C31" s="181"/>
      <c r="D31" s="181"/>
      <c r="E31" s="181"/>
      <c r="AH31" s="219" t="s">
        <v>145</v>
      </c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</row>
    <row r="32" spans="1:65" ht="18" customHeight="1" thickBot="1">
      <c r="A32" s="164" t="s">
        <v>146</v>
      </c>
      <c r="B32" s="167"/>
      <c r="C32" s="167"/>
      <c r="D32" s="167"/>
      <c r="E32" s="167"/>
      <c r="F32" s="167"/>
      <c r="G32" s="167"/>
      <c r="H32" s="167" t="s">
        <v>147</v>
      </c>
      <c r="I32" s="165"/>
      <c r="J32" s="165"/>
      <c r="K32" s="165"/>
      <c r="L32" s="165"/>
      <c r="M32" s="167" t="s">
        <v>148</v>
      </c>
      <c r="N32" s="167"/>
      <c r="O32" s="167"/>
      <c r="P32" s="167"/>
      <c r="Q32" s="167"/>
      <c r="R32" s="167"/>
      <c r="S32" s="167"/>
      <c r="T32" s="167"/>
      <c r="U32" s="167"/>
      <c r="V32" s="167"/>
      <c r="W32" s="167" t="s">
        <v>149</v>
      </c>
      <c r="X32" s="167"/>
      <c r="Y32" s="167"/>
      <c r="Z32" s="167"/>
      <c r="AA32" s="167"/>
      <c r="AB32" s="167"/>
      <c r="AC32" s="167"/>
      <c r="AD32" s="167"/>
      <c r="AE32" s="167"/>
      <c r="AF32" s="168"/>
      <c r="AG32" s="3"/>
      <c r="AH32" s="146" t="s">
        <v>79</v>
      </c>
      <c r="AI32" s="146"/>
      <c r="AJ32" s="146"/>
      <c r="AK32" s="146"/>
      <c r="AL32" s="146"/>
      <c r="BE32" s="305" t="s">
        <v>422</v>
      </c>
      <c r="BF32" s="305"/>
      <c r="BG32" s="305"/>
      <c r="BH32" s="305"/>
      <c r="BI32" s="305"/>
      <c r="BJ32" s="305"/>
      <c r="BK32" s="305"/>
      <c r="BL32" s="305"/>
      <c r="BM32" s="305"/>
    </row>
    <row r="33" spans="1:65" ht="18" customHeight="1">
      <c r="A33" s="166"/>
      <c r="B33" s="162"/>
      <c r="C33" s="162"/>
      <c r="D33" s="162"/>
      <c r="E33" s="162"/>
      <c r="F33" s="162"/>
      <c r="G33" s="162"/>
      <c r="H33" s="157"/>
      <c r="I33" s="157"/>
      <c r="J33" s="157"/>
      <c r="K33" s="157"/>
      <c r="L33" s="157"/>
      <c r="M33" s="162" t="s">
        <v>150</v>
      </c>
      <c r="N33" s="162"/>
      <c r="O33" s="162"/>
      <c r="P33" s="162"/>
      <c r="Q33" s="162"/>
      <c r="R33" s="162" t="s">
        <v>151</v>
      </c>
      <c r="S33" s="162"/>
      <c r="T33" s="162"/>
      <c r="U33" s="162"/>
      <c r="V33" s="162"/>
      <c r="W33" s="162" t="s">
        <v>152</v>
      </c>
      <c r="X33" s="162"/>
      <c r="Y33" s="162"/>
      <c r="Z33" s="162"/>
      <c r="AA33" s="162"/>
      <c r="AB33" s="162" t="s">
        <v>153</v>
      </c>
      <c r="AC33" s="162"/>
      <c r="AD33" s="162"/>
      <c r="AE33" s="162"/>
      <c r="AF33" s="163"/>
      <c r="AG33" s="3"/>
      <c r="AH33" s="304" t="s">
        <v>112</v>
      </c>
      <c r="AI33" s="304"/>
      <c r="AJ33" s="304"/>
      <c r="AK33" s="271"/>
      <c r="AL33" s="168" t="s">
        <v>154</v>
      </c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164"/>
      <c r="BB33" s="168" t="s">
        <v>155</v>
      </c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</row>
    <row r="34" spans="1:65" ht="18" customHeight="1">
      <c r="A34" s="191"/>
      <c r="B34" s="191"/>
      <c r="C34" s="191"/>
      <c r="D34" s="5"/>
      <c r="E34" s="6"/>
      <c r="F34" s="208"/>
      <c r="G34" s="209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3"/>
      <c r="AH34" s="208"/>
      <c r="AI34" s="208"/>
      <c r="AJ34" s="208"/>
      <c r="AK34" s="209"/>
      <c r="AL34" s="298" t="s">
        <v>86</v>
      </c>
      <c r="AM34" s="299"/>
      <c r="AN34" s="299"/>
      <c r="AO34" s="300"/>
      <c r="AP34" s="227" t="s">
        <v>156</v>
      </c>
      <c r="AQ34" s="296"/>
      <c r="AR34" s="296"/>
      <c r="AS34" s="297"/>
      <c r="AT34" s="227" t="s">
        <v>157</v>
      </c>
      <c r="AU34" s="296"/>
      <c r="AV34" s="296"/>
      <c r="AW34" s="297"/>
      <c r="AX34" s="227" t="s">
        <v>158</v>
      </c>
      <c r="AY34" s="296"/>
      <c r="AZ34" s="296"/>
      <c r="BA34" s="297"/>
      <c r="BB34" s="298" t="s">
        <v>86</v>
      </c>
      <c r="BC34" s="299"/>
      <c r="BD34" s="299"/>
      <c r="BE34" s="300"/>
      <c r="BF34" s="227" t="s">
        <v>159</v>
      </c>
      <c r="BG34" s="296"/>
      <c r="BH34" s="296"/>
      <c r="BI34" s="297"/>
      <c r="BJ34" s="227" t="s">
        <v>160</v>
      </c>
      <c r="BK34" s="296"/>
      <c r="BL34" s="296"/>
      <c r="BM34" s="296"/>
    </row>
    <row r="35" spans="1:65" ht="18" customHeight="1">
      <c r="A35" s="191" t="s">
        <v>87</v>
      </c>
      <c r="B35" s="191"/>
      <c r="C35" s="191"/>
      <c r="D35" s="5" t="s">
        <v>91</v>
      </c>
      <c r="E35" s="6" t="s">
        <v>91</v>
      </c>
      <c r="F35" s="208" t="s">
        <v>413</v>
      </c>
      <c r="G35" s="209"/>
      <c r="H35" s="319">
        <v>72058</v>
      </c>
      <c r="I35" s="320"/>
      <c r="J35" s="320"/>
      <c r="K35" s="320"/>
      <c r="L35" s="320"/>
      <c r="M35" s="190">
        <v>23282</v>
      </c>
      <c r="N35" s="190"/>
      <c r="O35" s="190"/>
      <c r="P35" s="190"/>
      <c r="Q35" s="190"/>
      <c r="R35" s="190">
        <v>14848</v>
      </c>
      <c r="S35" s="190"/>
      <c r="T35" s="190"/>
      <c r="U35" s="190"/>
      <c r="V35" s="190"/>
      <c r="W35" s="190">
        <v>32928</v>
      </c>
      <c r="X35" s="190"/>
      <c r="Y35" s="190"/>
      <c r="Z35" s="190"/>
      <c r="AA35" s="190"/>
      <c r="AB35" s="190">
        <v>1000</v>
      </c>
      <c r="AC35" s="190"/>
      <c r="AD35" s="190"/>
      <c r="AE35" s="190"/>
      <c r="AF35" s="190"/>
      <c r="AG35" s="13"/>
      <c r="AH35" s="301"/>
      <c r="AI35" s="301"/>
      <c r="AJ35" s="301"/>
      <c r="AK35" s="272"/>
      <c r="AL35" s="261"/>
      <c r="AM35" s="301"/>
      <c r="AN35" s="301"/>
      <c r="AO35" s="272"/>
      <c r="AP35" s="228" t="s">
        <v>161</v>
      </c>
      <c r="AQ35" s="302"/>
      <c r="AR35" s="302"/>
      <c r="AS35" s="303"/>
      <c r="AT35" s="228" t="s">
        <v>161</v>
      </c>
      <c r="AU35" s="302"/>
      <c r="AV35" s="302"/>
      <c r="AW35" s="303"/>
      <c r="AX35" s="228" t="s">
        <v>161</v>
      </c>
      <c r="AY35" s="302"/>
      <c r="AZ35" s="302"/>
      <c r="BA35" s="303"/>
      <c r="BB35" s="261"/>
      <c r="BC35" s="301"/>
      <c r="BD35" s="301"/>
      <c r="BE35" s="272"/>
      <c r="BF35" s="228" t="s">
        <v>162</v>
      </c>
      <c r="BG35" s="302"/>
      <c r="BH35" s="302"/>
      <c r="BI35" s="303"/>
      <c r="BJ35" s="228" t="s">
        <v>162</v>
      </c>
      <c r="BK35" s="302"/>
      <c r="BL35" s="302"/>
      <c r="BM35" s="302"/>
    </row>
    <row r="36" spans="1:65" ht="18" customHeight="1" thickBot="1">
      <c r="A36" s="191"/>
      <c r="B36" s="191"/>
      <c r="C36" s="191"/>
      <c r="D36" s="5"/>
      <c r="E36" s="6"/>
      <c r="F36" s="208"/>
      <c r="G36" s="209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3"/>
      <c r="AH36" s="308" t="s">
        <v>423</v>
      </c>
      <c r="AI36" s="308"/>
      <c r="AJ36" s="308"/>
      <c r="AK36" s="309"/>
      <c r="AL36" s="307">
        <f>AP36+AT36+AX36</f>
        <v>27235</v>
      </c>
      <c r="AM36" s="306"/>
      <c r="AN36" s="306"/>
      <c r="AO36" s="306"/>
      <c r="AP36" s="306">
        <v>17514</v>
      </c>
      <c r="AQ36" s="306"/>
      <c r="AR36" s="306"/>
      <c r="AS36" s="306"/>
      <c r="AT36" s="306">
        <v>538</v>
      </c>
      <c r="AU36" s="306"/>
      <c r="AV36" s="306"/>
      <c r="AW36" s="306"/>
      <c r="AX36" s="306">
        <v>9183</v>
      </c>
      <c r="AY36" s="306"/>
      <c r="AZ36" s="306"/>
      <c r="BA36" s="306"/>
      <c r="BB36" s="306">
        <v>5399</v>
      </c>
      <c r="BC36" s="306"/>
      <c r="BD36" s="306"/>
      <c r="BE36" s="306"/>
      <c r="BF36" s="306">
        <v>1450</v>
      </c>
      <c r="BG36" s="306"/>
      <c r="BH36" s="306"/>
      <c r="BI36" s="306"/>
      <c r="BJ36" s="306">
        <v>3949</v>
      </c>
      <c r="BK36" s="306"/>
      <c r="BL36" s="306"/>
      <c r="BM36" s="306"/>
    </row>
    <row r="37" spans="1:65" ht="18" customHeight="1">
      <c r="A37" s="191"/>
      <c r="B37" s="191"/>
      <c r="C37" s="191"/>
      <c r="D37" s="5" t="s">
        <v>91</v>
      </c>
      <c r="E37" s="6" t="s">
        <v>93</v>
      </c>
      <c r="F37" s="208"/>
      <c r="G37" s="209"/>
      <c r="H37" s="319">
        <v>74127</v>
      </c>
      <c r="I37" s="190"/>
      <c r="J37" s="190"/>
      <c r="K37" s="190"/>
      <c r="L37" s="190"/>
      <c r="M37" s="190">
        <v>22231</v>
      </c>
      <c r="N37" s="190"/>
      <c r="O37" s="190"/>
      <c r="P37" s="190"/>
      <c r="Q37" s="190"/>
      <c r="R37" s="190">
        <v>14851</v>
      </c>
      <c r="S37" s="190"/>
      <c r="T37" s="190"/>
      <c r="U37" s="190"/>
      <c r="V37" s="190"/>
      <c r="W37" s="190">
        <v>37045</v>
      </c>
      <c r="X37" s="190"/>
      <c r="Y37" s="190"/>
      <c r="Z37" s="190"/>
      <c r="AA37" s="190"/>
      <c r="AB37" s="190" t="s">
        <v>1</v>
      </c>
      <c r="AC37" s="190"/>
      <c r="AD37" s="190"/>
      <c r="AE37" s="190"/>
      <c r="AF37" s="190"/>
      <c r="AG37" s="13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78" t="s">
        <v>163</v>
      </c>
      <c r="BH37" s="178"/>
      <c r="BI37" s="178"/>
      <c r="BJ37" s="178"/>
      <c r="BK37" s="178"/>
      <c r="BL37" s="178"/>
      <c r="BM37" s="178"/>
    </row>
    <row r="38" spans="1:33" ht="18" customHeight="1">
      <c r="A38" s="191"/>
      <c r="B38" s="191"/>
      <c r="C38" s="191"/>
      <c r="D38" s="5"/>
      <c r="E38" s="6"/>
      <c r="F38" s="208"/>
      <c r="G38" s="209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3"/>
    </row>
    <row r="39" spans="1:65" ht="18" customHeight="1">
      <c r="A39" s="191"/>
      <c r="B39" s="191"/>
      <c r="C39" s="191"/>
      <c r="D39" s="34" t="s">
        <v>91</v>
      </c>
      <c r="E39" s="35" t="s">
        <v>103</v>
      </c>
      <c r="F39" s="208"/>
      <c r="G39" s="209"/>
      <c r="H39" s="173">
        <v>66798</v>
      </c>
      <c r="I39" s="188"/>
      <c r="J39" s="188"/>
      <c r="K39" s="188"/>
      <c r="L39" s="188"/>
      <c r="M39" s="188">
        <v>22076</v>
      </c>
      <c r="N39" s="188"/>
      <c r="O39" s="188"/>
      <c r="P39" s="188"/>
      <c r="Q39" s="188"/>
      <c r="R39" s="188">
        <v>14987</v>
      </c>
      <c r="S39" s="188"/>
      <c r="T39" s="188"/>
      <c r="U39" s="188"/>
      <c r="V39" s="188"/>
      <c r="W39" s="188">
        <v>29735</v>
      </c>
      <c r="X39" s="188"/>
      <c r="Y39" s="188"/>
      <c r="Z39" s="188"/>
      <c r="AA39" s="188"/>
      <c r="AB39" s="190" t="s">
        <v>1</v>
      </c>
      <c r="AC39" s="190"/>
      <c r="AD39" s="190"/>
      <c r="AE39" s="190"/>
      <c r="AF39" s="190"/>
      <c r="AG39" s="13"/>
      <c r="AH39" s="219" t="s">
        <v>164</v>
      </c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</row>
    <row r="40" spans="1:65" ht="18" customHeight="1" thickBot="1">
      <c r="A40" s="191"/>
      <c r="B40" s="191"/>
      <c r="C40" s="191"/>
      <c r="D40" s="5"/>
      <c r="E40" s="6"/>
      <c r="F40" s="208"/>
      <c r="G40" s="209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3"/>
      <c r="AH40" s="146" t="s">
        <v>144</v>
      </c>
      <c r="AI40" s="146"/>
      <c r="AJ40" s="146"/>
      <c r="AK40" s="146"/>
      <c r="AL40" s="146"/>
      <c r="BE40" s="305" t="s">
        <v>422</v>
      </c>
      <c r="BF40" s="305"/>
      <c r="BG40" s="305"/>
      <c r="BH40" s="305"/>
      <c r="BI40" s="305"/>
      <c r="BJ40" s="305"/>
      <c r="BK40" s="305"/>
      <c r="BL40" s="305"/>
      <c r="BM40" s="305"/>
    </row>
    <row r="41" spans="1:65" ht="18" customHeight="1">
      <c r="A41" s="191"/>
      <c r="B41" s="191"/>
      <c r="C41" s="191"/>
      <c r="D41" s="34" t="s">
        <v>91</v>
      </c>
      <c r="E41" s="35" t="s">
        <v>104</v>
      </c>
      <c r="F41" s="208"/>
      <c r="G41" s="209"/>
      <c r="H41" s="173">
        <v>68754</v>
      </c>
      <c r="I41" s="188"/>
      <c r="J41" s="188"/>
      <c r="K41" s="188"/>
      <c r="L41" s="188"/>
      <c r="M41" s="188">
        <v>21156</v>
      </c>
      <c r="N41" s="188"/>
      <c r="O41" s="188"/>
      <c r="P41" s="188"/>
      <c r="Q41" s="188"/>
      <c r="R41" s="188">
        <v>14859</v>
      </c>
      <c r="S41" s="188"/>
      <c r="T41" s="188"/>
      <c r="U41" s="188"/>
      <c r="V41" s="188"/>
      <c r="W41" s="188">
        <v>32739</v>
      </c>
      <c r="X41" s="188"/>
      <c r="Y41" s="188"/>
      <c r="Z41" s="188"/>
      <c r="AA41" s="188"/>
      <c r="AB41" s="188" t="s">
        <v>1</v>
      </c>
      <c r="AC41" s="188"/>
      <c r="AD41" s="188"/>
      <c r="AE41" s="188"/>
      <c r="AF41" s="188"/>
      <c r="AG41" s="40"/>
      <c r="AH41" s="290" t="s">
        <v>424</v>
      </c>
      <c r="AI41" s="290"/>
      <c r="AJ41" s="290"/>
      <c r="AK41" s="290"/>
      <c r="AL41" s="290"/>
      <c r="AM41" s="290"/>
      <c r="AN41" s="290"/>
      <c r="AO41" s="290"/>
      <c r="AP41" s="290"/>
      <c r="AQ41" s="164"/>
      <c r="AR41" s="168" t="s">
        <v>165</v>
      </c>
      <c r="AS41" s="290"/>
      <c r="AT41" s="290"/>
      <c r="AU41" s="290"/>
      <c r="AV41" s="290"/>
      <c r="AW41" s="290"/>
      <c r="AX41" s="290"/>
      <c r="AY41" s="290"/>
      <c r="AZ41" s="290"/>
      <c r="BA41" s="290"/>
      <c r="BB41" s="164"/>
      <c r="BC41" s="168" t="s">
        <v>166</v>
      </c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</row>
    <row r="42" spans="1:65" ht="18" customHeight="1">
      <c r="A42" s="191"/>
      <c r="B42" s="191"/>
      <c r="C42" s="191"/>
      <c r="D42" s="5"/>
      <c r="E42" s="6"/>
      <c r="F42" s="208"/>
      <c r="G42" s="209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3"/>
      <c r="AH42" s="310" t="s">
        <v>578</v>
      </c>
      <c r="AI42" s="310"/>
      <c r="AJ42" s="310"/>
      <c r="AK42" s="310"/>
      <c r="AL42" s="310"/>
      <c r="AM42" s="310"/>
      <c r="AN42" s="310"/>
      <c r="AO42" s="310"/>
      <c r="AP42" s="310"/>
      <c r="AQ42" s="311"/>
      <c r="AR42" s="312">
        <f>AR43+AR44+AR45+AR46+AR47</f>
        <v>25885</v>
      </c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>
        <f>BC43+BC44+BC45+BC46+BC47</f>
        <v>27034317000</v>
      </c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</row>
    <row r="43" spans="1:65" ht="18" customHeight="1">
      <c r="A43" s="191"/>
      <c r="B43" s="191"/>
      <c r="C43" s="191"/>
      <c r="D43" s="34" t="s">
        <v>91</v>
      </c>
      <c r="E43" s="35" t="s">
        <v>441</v>
      </c>
      <c r="F43" s="187"/>
      <c r="G43" s="331"/>
      <c r="H43" s="188">
        <f>SUM(M43:AF43)</f>
        <v>62518</v>
      </c>
      <c r="I43" s="188"/>
      <c r="J43" s="188"/>
      <c r="K43" s="188"/>
      <c r="L43" s="188"/>
      <c r="M43" s="188">
        <v>20795</v>
      </c>
      <c r="N43" s="188"/>
      <c r="O43" s="188"/>
      <c r="P43" s="188"/>
      <c r="Q43" s="188"/>
      <c r="R43" s="188">
        <v>14729</v>
      </c>
      <c r="S43" s="188"/>
      <c r="T43" s="188"/>
      <c r="U43" s="188"/>
      <c r="V43" s="188"/>
      <c r="W43" s="188">
        <v>26994</v>
      </c>
      <c r="X43" s="188"/>
      <c r="Y43" s="188"/>
      <c r="Z43" s="188"/>
      <c r="AA43" s="188"/>
      <c r="AB43" s="188" t="s">
        <v>1</v>
      </c>
      <c r="AC43" s="188"/>
      <c r="AD43" s="188"/>
      <c r="AE43" s="188"/>
      <c r="AF43" s="188"/>
      <c r="AG43" s="40"/>
      <c r="AH43" s="139" t="s">
        <v>167</v>
      </c>
      <c r="AI43" s="139"/>
      <c r="AJ43" s="139"/>
      <c r="AK43" s="139"/>
      <c r="AL43" s="139"/>
      <c r="AM43" s="139"/>
      <c r="AN43" s="139"/>
      <c r="AO43" s="139"/>
      <c r="AP43" s="139"/>
      <c r="AQ43" s="140"/>
      <c r="AR43" s="314">
        <v>23295</v>
      </c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>
        <v>24617439500</v>
      </c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</row>
    <row r="44" spans="1:65" ht="18" customHeight="1">
      <c r="A44" s="191"/>
      <c r="B44" s="191"/>
      <c r="C44" s="191"/>
      <c r="D44" s="5"/>
      <c r="E44" s="6"/>
      <c r="F44" s="208"/>
      <c r="G44" s="209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3"/>
      <c r="AH44" s="139" t="s">
        <v>168</v>
      </c>
      <c r="AI44" s="139"/>
      <c r="AJ44" s="139"/>
      <c r="AK44" s="139"/>
      <c r="AL44" s="139"/>
      <c r="AM44" s="139"/>
      <c r="AN44" s="139"/>
      <c r="AO44" s="139"/>
      <c r="AP44" s="139"/>
      <c r="AQ44" s="140"/>
      <c r="AR44" s="314">
        <v>2436</v>
      </c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>
        <v>2334889900</v>
      </c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</row>
    <row r="45" spans="1:65" ht="18" customHeight="1">
      <c r="A45" s="200"/>
      <c r="B45" s="200"/>
      <c r="C45" s="200"/>
      <c r="D45" s="42" t="s">
        <v>91</v>
      </c>
      <c r="E45" s="43" t="s">
        <v>416</v>
      </c>
      <c r="F45" s="274"/>
      <c r="G45" s="321"/>
      <c r="H45" s="322">
        <f>SUM(M45:AF45)</f>
        <v>58993</v>
      </c>
      <c r="I45" s="295"/>
      <c r="J45" s="295"/>
      <c r="K45" s="295"/>
      <c r="L45" s="295"/>
      <c r="M45" s="295">
        <v>20052</v>
      </c>
      <c r="N45" s="295"/>
      <c r="O45" s="295"/>
      <c r="P45" s="295"/>
      <c r="Q45" s="295"/>
      <c r="R45" s="295">
        <v>14362</v>
      </c>
      <c r="S45" s="295"/>
      <c r="T45" s="295"/>
      <c r="U45" s="295"/>
      <c r="V45" s="295"/>
      <c r="W45" s="295">
        <v>24579</v>
      </c>
      <c r="X45" s="295"/>
      <c r="Y45" s="295"/>
      <c r="Z45" s="295"/>
      <c r="AA45" s="295"/>
      <c r="AB45" s="295" t="s">
        <v>568</v>
      </c>
      <c r="AC45" s="295"/>
      <c r="AD45" s="295"/>
      <c r="AE45" s="295"/>
      <c r="AF45" s="295"/>
      <c r="AG45" s="90"/>
      <c r="AH45" s="139" t="s">
        <v>169</v>
      </c>
      <c r="AI45" s="139"/>
      <c r="AJ45" s="139"/>
      <c r="AK45" s="139"/>
      <c r="AL45" s="139"/>
      <c r="AM45" s="139"/>
      <c r="AN45" s="139"/>
      <c r="AO45" s="139"/>
      <c r="AP45" s="139"/>
      <c r="AQ45" s="140"/>
      <c r="AR45" s="314">
        <v>44</v>
      </c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>
        <v>36200900</v>
      </c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</row>
    <row r="46" spans="1:65" ht="18" customHeight="1" thickBot="1">
      <c r="A46" s="191"/>
      <c r="B46" s="191"/>
      <c r="C46" s="191"/>
      <c r="D46" s="5"/>
      <c r="E46" s="6"/>
      <c r="F46" s="208"/>
      <c r="G46" s="209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3"/>
      <c r="AH46" s="139" t="s">
        <v>170</v>
      </c>
      <c r="AI46" s="139"/>
      <c r="AJ46" s="139"/>
      <c r="AK46" s="139"/>
      <c r="AL46" s="139"/>
      <c r="AM46" s="139"/>
      <c r="AN46" s="139"/>
      <c r="AO46" s="139"/>
      <c r="AP46" s="139"/>
      <c r="AQ46" s="140"/>
      <c r="AR46" s="314">
        <v>26</v>
      </c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>
        <v>11590300</v>
      </c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</row>
    <row r="47" spans="1:65" ht="18" customHeight="1" thickBo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1" t="s">
        <v>409</v>
      </c>
      <c r="X47" s="82"/>
      <c r="Y47" s="178" t="s">
        <v>517</v>
      </c>
      <c r="Z47" s="178"/>
      <c r="AA47" s="178"/>
      <c r="AB47" s="178"/>
      <c r="AC47" s="178"/>
      <c r="AD47" s="178"/>
      <c r="AE47" s="178"/>
      <c r="AF47" s="178"/>
      <c r="AG47" s="21"/>
      <c r="AH47" s="315" t="s">
        <v>171</v>
      </c>
      <c r="AI47" s="315"/>
      <c r="AJ47" s="315"/>
      <c r="AK47" s="315"/>
      <c r="AL47" s="315"/>
      <c r="AM47" s="315"/>
      <c r="AN47" s="315"/>
      <c r="AO47" s="315"/>
      <c r="AP47" s="315"/>
      <c r="AQ47" s="316"/>
      <c r="AR47" s="317">
        <v>84</v>
      </c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>
        <v>34196400</v>
      </c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</row>
    <row r="48" spans="25:65" ht="18" customHeight="1">
      <c r="Y48" s="231" t="s">
        <v>516</v>
      </c>
      <c r="Z48" s="231"/>
      <c r="AA48" s="231"/>
      <c r="AB48" s="231"/>
      <c r="AC48" s="231"/>
      <c r="AD48" s="231"/>
      <c r="AE48" s="231"/>
      <c r="AF48" s="231"/>
      <c r="AG48" s="21"/>
      <c r="AH48" s="12"/>
      <c r="AI48" s="193" t="s">
        <v>515</v>
      </c>
      <c r="AJ48" s="193"/>
      <c r="AK48" s="193"/>
      <c r="AL48" s="193"/>
      <c r="AM48" s="193"/>
      <c r="AN48" s="193"/>
      <c r="AO48" s="193"/>
      <c r="AP48" s="193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78" t="s">
        <v>163</v>
      </c>
      <c r="BH48" s="178"/>
      <c r="BI48" s="178"/>
      <c r="BJ48" s="178"/>
      <c r="BK48" s="178"/>
      <c r="BL48" s="178"/>
      <c r="BM48" s="178"/>
    </row>
    <row r="49" spans="8:33" ht="18" customHeight="1"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</sheetData>
  <mergeCells count="425">
    <mergeCell ref="F43:G43"/>
    <mergeCell ref="F46:G46"/>
    <mergeCell ref="R46:V46"/>
    <mergeCell ref="W46:AA46"/>
    <mergeCell ref="A46:C46"/>
    <mergeCell ref="AB46:AF46"/>
    <mergeCell ref="M46:Q46"/>
    <mergeCell ref="H46:L46"/>
    <mergeCell ref="A43:C43"/>
    <mergeCell ref="M44:Q44"/>
    <mergeCell ref="H44:L44"/>
    <mergeCell ref="A45:C45"/>
    <mergeCell ref="F45:G45"/>
    <mergeCell ref="H45:L45"/>
    <mergeCell ref="A44:C44"/>
    <mergeCell ref="F44:G44"/>
    <mergeCell ref="H43:L43"/>
    <mergeCell ref="M45:Q45"/>
    <mergeCell ref="M43:Q43"/>
    <mergeCell ref="M41:Q41"/>
    <mergeCell ref="H41:L41"/>
    <mergeCell ref="F41:G41"/>
    <mergeCell ref="A41:C41"/>
    <mergeCell ref="AB42:AF42"/>
    <mergeCell ref="W42:AA42"/>
    <mergeCell ref="R42:V42"/>
    <mergeCell ref="A42:C42"/>
    <mergeCell ref="F42:G42"/>
    <mergeCell ref="H42:L42"/>
    <mergeCell ref="M42:Q42"/>
    <mergeCell ref="M37:Q37"/>
    <mergeCell ref="H37:L37"/>
    <mergeCell ref="R41:V41"/>
    <mergeCell ref="W41:AA41"/>
    <mergeCell ref="R39:V39"/>
    <mergeCell ref="W39:AA39"/>
    <mergeCell ref="R40:V40"/>
    <mergeCell ref="W40:AA40"/>
    <mergeCell ref="R38:V38"/>
    <mergeCell ref="A38:C38"/>
    <mergeCell ref="F38:G38"/>
    <mergeCell ref="H38:L38"/>
    <mergeCell ref="M38:Q38"/>
    <mergeCell ref="F35:G35"/>
    <mergeCell ref="H35:L35"/>
    <mergeCell ref="AB36:AF36"/>
    <mergeCell ref="W36:AA36"/>
    <mergeCell ref="R36:V36"/>
    <mergeCell ref="M36:Q36"/>
    <mergeCell ref="M35:Q35"/>
    <mergeCell ref="R35:V35"/>
    <mergeCell ref="W35:AA35"/>
    <mergeCell ref="AB35:AF35"/>
    <mergeCell ref="BC47:BM47"/>
    <mergeCell ref="H36:L36"/>
    <mergeCell ref="F36:G36"/>
    <mergeCell ref="A36:C36"/>
    <mergeCell ref="F37:G37"/>
    <mergeCell ref="A37:C37"/>
    <mergeCell ref="AB38:AF38"/>
    <mergeCell ref="W38:AA38"/>
    <mergeCell ref="R37:V37"/>
    <mergeCell ref="W37:AA37"/>
    <mergeCell ref="AH45:AQ45"/>
    <mergeCell ref="AR45:BB45"/>
    <mergeCell ref="BC45:BM45"/>
    <mergeCell ref="AI48:AP48"/>
    <mergeCell ref="BG48:BM48"/>
    <mergeCell ref="AH46:AQ46"/>
    <mergeCell ref="AR46:BB46"/>
    <mergeCell ref="BC46:BM46"/>
    <mergeCell ref="AH47:AQ47"/>
    <mergeCell ref="AR47:BB47"/>
    <mergeCell ref="AH43:AQ43"/>
    <mergeCell ref="AR43:BB43"/>
    <mergeCell ref="BC43:BM43"/>
    <mergeCell ref="AH44:AQ44"/>
    <mergeCell ref="AR44:BB44"/>
    <mergeCell ref="BC44:BM44"/>
    <mergeCell ref="AH41:AQ41"/>
    <mergeCell ref="AR41:BB41"/>
    <mergeCell ref="BC41:BM41"/>
    <mergeCell ref="AH42:AQ42"/>
    <mergeCell ref="AR42:BB42"/>
    <mergeCell ref="BC42:BM42"/>
    <mergeCell ref="AP36:AS36"/>
    <mergeCell ref="AL36:AO36"/>
    <mergeCell ref="AH36:AK36"/>
    <mergeCell ref="BB36:BE36"/>
    <mergeCell ref="AP34:AS34"/>
    <mergeCell ref="AT34:AW34"/>
    <mergeCell ref="AX34:BA34"/>
    <mergeCell ref="AX35:BA35"/>
    <mergeCell ref="AH30:BM30"/>
    <mergeCell ref="AH31:BM31"/>
    <mergeCell ref="AH32:AL32"/>
    <mergeCell ref="BE32:BM32"/>
    <mergeCell ref="AH40:AL40"/>
    <mergeCell ref="BE40:BM40"/>
    <mergeCell ref="BF35:BI35"/>
    <mergeCell ref="BJ35:BM35"/>
    <mergeCell ref="BF36:BI36"/>
    <mergeCell ref="BJ36:BM36"/>
    <mergeCell ref="BG37:BM37"/>
    <mergeCell ref="AH39:BM39"/>
    <mergeCell ref="AX36:BA36"/>
    <mergeCell ref="AT36:AW36"/>
    <mergeCell ref="BF34:BI34"/>
    <mergeCell ref="BJ34:BM34"/>
    <mergeCell ref="AB41:AF41"/>
    <mergeCell ref="AB39:AF39"/>
    <mergeCell ref="AB37:AF37"/>
    <mergeCell ref="BB34:BE35"/>
    <mergeCell ref="AL34:AO35"/>
    <mergeCell ref="AP35:AS35"/>
    <mergeCell ref="AH33:AK35"/>
    <mergeCell ref="AT35:AW35"/>
    <mergeCell ref="W45:AA45"/>
    <mergeCell ref="AB45:AF45"/>
    <mergeCell ref="R43:V43"/>
    <mergeCell ref="W43:AA43"/>
    <mergeCell ref="AB43:AF43"/>
    <mergeCell ref="R44:V44"/>
    <mergeCell ref="W44:AA44"/>
    <mergeCell ref="AB44:AF44"/>
    <mergeCell ref="R45:V45"/>
    <mergeCell ref="W33:AA33"/>
    <mergeCell ref="AB40:AF40"/>
    <mergeCell ref="A39:C39"/>
    <mergeCell ref="F39:G39"/>
    <mergeCell ref="H39:L39"/>
    <mergeCell ref="M39:Q39"/>
    <mergeCell ref="A40:C40"/>
    <mergeCell ref="F40:G40"/>
    <mergeCell ref="H40:L40"/>
    <mergeCell ref="M40:Q40"/>
    <mergeCell ref="R33:V33"/>
    <mergeCell ref="AB33:AF33"/>
    <mergeCell ref="A34:C34"/>
    <mergeCell ref="F34:G34"/>
    <mergeCell ref="H34:L34"/>
    <mergeCell ref="AB34:AF34"/>
    <mergeCell ref="W34:AA34"/>
    <mergeCell ref="R34:V34"/>
    <mergeCell ref="M34:Q34"/>
    <mergeCell ref="A32:G33"/>
    <mergeCell ref="AN27:AO27"/>
    <mergeCell ref="AP27:AQ27"/>
    <mergeCell ref="AR27:AS27"/>
    <mergeCell ref="A35:C35"/>
    <mergeCell ref="A30:AF30"/>
    <mergeCell ref="A31:E31"/>
    <mergeCell ref="H32:L33"/>
    <mergeCell ref="M32:V32"/>
    <mergeCell ref="W32:AF32"/>
    <mergeCell ref="M33:Q33"/>
    <mergeCell ref="BB33:BM33"/>
    <mergeCell ref="BK27:BL27"/>
    <mergeCell ref="AT27:AU27"/>
    <mergeCell ref="AV27:AW27"/>
    <mergeCell ref="AX27:AY27"/>
    <mergeCell ref="AZ27:BA27"/>
    <mergeCell ref="BB27:BC27"/>
    <mergeCell ref="BG27:BH27"/>
    <mergeCell ref="BF28:BM28"/>
    <mergeCell ref="AL33:BA33"/>
    <mergeCell ref="AH27:AI27"/>
    <mergeCell ref="BD27:BE27"/>
    <mergeCell ref="AJ27:AK27"/>
    <mergeCell ref="U27:V27"/>
    <mergeCell ref="W27:X27"/>
    <mergeCell ref="Y27:Z27"/>
    <mergeCell ref="AA27:AB27"/>
    <mergeCell ref="AC27:AD27"/>
    <mergeCell ref="AE27:AF27"/>
    <mergeCell ref="AL27:AM27"/>
    <mergeCell ref="BD26:BE26"/>
    <mergeCell ref="BG26:BH26"/>
    <mergeCell ref="BK26:BL26"/>
    <mergeCell ref="B27:D27"/>
    <mergeCell ref="G27:H27"/>
    <mergeCell ref="J27:L27"/>
    <mergeCell ref="M27:N27"/>
    <mergeCell ref="O27:P27"/>
    <mergeCell ref="Q27:R27"/>
    <mergeCell ref="S27:T27"/>
    <mergeCell ref="AV26:AW26"/>
    <mergeCell ref="AX26:AY26"/>
    <mergeCell ref="AZ26:BA26"/>
    <mergeCell ref="BB26:BC26"/>
    <mergeCell ref="AN26:AO26"/>
    <mergeCell ref="AP26:AQ26"/>
    <mergeCell ref="AR26:AS26"/>
    <mergeCell ref="AT26:AU26"/>
    <mergeCell ref="AE26:AF26"/>
    <mergeCell ref="AH26:AI26"/>
    <mergeCell ref="AJ26:AK26"/>
    <mergeCell ref="AL26:AM26"/>
    <mergeCell ref="W26:X26"/>
    <mergeCell ref="Y26:Z26"/>
    <mergeCell ref="AA26:AB26"/>
    <mergeCell ref="AC26:AD26"/>
    <mergeCell ref="BG25:BH25"/>
    <mergeCell ref="BK25:BL25"/>
    <mergeCell ref="B26:D26"/>
    <mergeCell ref="G26:H26"/>
    <mergeCell ref="J26:L26"/>
    <mergeCell ref="M26:N26"/>
    <mergeCell ref="O26:P26"/>
    <mergeCell ref="Q26:R26"/>
    <mergeCell ref="S26:T26"/>
    <mergeCell ref="U26:V26"/>
    <mergeCell ref="AX25:AY25"/>
    <mergeCell ref="AZ25:BA25"/>
    <mergeCell ref="BB25:BC25"/>
    <mergeCell ref="BD25:BE25"/>
    <mergeCell ref="AP25:AQ25"/>
    <mergeCell ref="AR25:AS25"/>
    <mergeCell ref="AT25:AU25"/>
    <mergeCell ref="AV25:AW25"/>
    <mergeCell ref="AH25:AI25"/>
    <mergeCell ref="AJ25:AK25"/>
    <mergeCell ref="AL25:AM25"/>
    <mergeCell ref="AN25:AO25"/>
    <mergeCell ref="Y25:Z25"/>
    <mergeCell ref="AA25:AB25"/>
    <mergeCell ref="AC25:AD25"/>
    <mergeCell ref="AE25:AF25"/>
    <mergeCell ref="BD20:BE24"/>
    <mergeCell ref="B25:D25"/>
    <mergeCell ref="G25:H25"/>
    <mergeCell ref="J25:L25"/>
    <mergeCell ref="M25:N25"/>
    <mergeCell ref="O25:P25"/>
    <mergeCell ref="Q25:R25"/>
    <mergeCell ref="S25:T25"/>
    <mergeCell ref="U25:V25"/>
    <mergeCell ref="W25:X25"/>
    <mergeCell ref="AV20:AW24"/>
    <mergeCell ref="AX20:AY24"/>
    <mergeCell ref="AZ20:BA24"/>
    <mergeCell ref="BB20:BC24"/>
    <mergeCell ref="AH17:BM17"/>
    <mergeCell ref="AJ19:AW19"/>
    <mergeCell ref="AX19:BE19"/>
    <mergeCell ref="BF19:BM24"/>
    <mergeCell ref="AJ20:AK24"/>
    <mergeCell ref="AL20:AM24"/>
    <mergeCell ref="AN20:AO24"/>
    <mergeCell ref="AP20:AQ24"/>
    <mergeCell ref="AR20:AS24"/>
    <mergeCell ref="AT20:AU24"/>
    <mergeCell ref="A19:I24"/>
    <mergeCell ref="J19:L24"/>
    <mergeCell ref="M19:AF19"/>
    <mergeCell ref="AH19:AI19"/>
    <mergeCell ref="M20:N24"/>
    <mergeCell ref="O20:P24"/>
    <mergeCell ref="AA20:AB24"/>
    <mergeCell ref="AC20:AD24"/>
    <mergeCell ref="AE20:AF24"/>
    <mergeCell ref="AG20:AI24"/>
    <mergeCell ref="AV10:AW10"/>
    <mergeCell ref="BF10:BG10"/>
    <mergeCell ref="BH10:BI10"/>
    <mergeCell ref="AX10:AY10"/>
    <mergeCell ref="AZ10:BA10"/>
    <mergeCell ref="BB10:BC10"/>
    <mergeCell ref="BD10:BE10"/>
    <mergeCell ref="Y10:Z10"/>
    <mergeCell ref="AA10:AB10"/>
    <mergeCell ref="AC10:AD10"/>
    <mergeCell ref="AE10:AF10"/>
    <mergeCell ref="Q10:R10"/>
    <mergeCell ref="S10:T10"/>
    <mergeCell ref="U10:V10"/>
    <mergeCell ref="W10:X10"/>
    <mergeCell ref="I10:J10"/>
    <mergeCell ref="K10:L10"/>
    <mergeCell ref="M10:N10"/>
    <mergeCell ref="O10:P10"/>
    <mergeCell ref="A9:B9"/>
    <mergeCell ref="A10:B10"/>
    <mergeCell ref="A11:B11"/>
    <mergeCell ref="G9:H9"/>
    <mergeCell ref="E10:F10"/>
    <mergeCell ref="E11:F11"/>
    <mergeCell ref="E9:F9"/>
    <mergeCell ref="G11:H11"/>
    <mergeCell ref="G10:H10"/>
    <mergeCell ref="AC4:AD8"/>
    <mergeCell ref="I4:J8"/>
    <mergeCell ref="G4:H8"/>
    <mergeCell ref="K4:L8"/>
    <mergeCell ref="M4:N8"/>
    <mergeCell ref="AE4:AF8"/>
    <mergeCell ref="A3:F8"/>
    <mergeCell ref="O4:P8"/>
    <mergeCell ref="Q4:R8"/>
    <mergeCell ref="S4:T8"/>
    <mergeCell ref="U4:V8"/>
    <mergeCell ref="G3:H3"/>
    <mergeCell ref="W4:X8"/>
    <mergeCell ref="Y4:Z8"/>
    <mergeCell ref="AA4:AB8"/>
    <mergeCell ref="I3:J3"/>
    <mergeCell ref="K3:L3"/>
    <mergeCell ref="M3:N3"/>
    <mergeCell ref="AA3:AB3"/>
    <mergeCell ref="U3:V3"/>
    <mergeCell ref="W3:X3"/>
    <mergeCell ref="Y3:Z3"/>
    <mergeCell ref="O3:P3"/>
    <mergeCell ref="Q3:R3"/>
    <mergeCell ref="S3:T3"/>
    <mergeCell ref="AM4:AM8"/>
    <mergeCell ref="AN4:AN8"/>
    <mergeCell ref="AO4:AO8"/>
    <mergeCell ref="AP4:AQ8"/>
    <mergeCell ref="AH4:AH8"/>
    <mergeCell ref="AI4:AI8"/>
    <mergeCell ref="AJ4:AK8"/>
    <mergeCell ref="AL4:AL8"/>
    <mergeCell ref="AR3:AS3"/>
    <mergeCell ref="AC3:AD3"/>
    <mergeCell ref="AE3:AF3"/>
    <mergeCell ref="AJ3:AK3"/>
    <mergeCell ref="AL3:AM3"/>
    <mergeCell ref="AN3:AO3"/>
    <mergeCell ref="AP3:AQ3"/>
    <mergeCell ref="AG3:AI3"/>
    <mergeCell ref="BJ3:BM8"/>
    <mergeCell ref="AT3:AU3"/>
    <mergeCell ref="AV3:AW3"/>
    <mergeCell ref="AX3:AY3"/>
    <mergeCell ref="AZ3:BA3"/>
    <mergeCell ref="BB3:BC3"/>
    <mergeCell ref="BD3:BE3"/>
    <mergeCell ref="BF3:BG3"/>
    <mergeCell ref="BB4:BC8"/>
    <mergeCell ref="BD4:BE8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Y11:Z11"/>
    <mergeCell ref="AH9:AI9"/>
    <mergeCell ref="BE12:BM12"/>
    <mergeCell ref="AP9:AQ9"/>
    <mergeCell ref="AR9:AS9"/>
    <mergeCell ref="AT9:AU9"/>
    <mergeCell ref="AV9:AW9"/>
    <mergeCell ref="AP11:AQ11"/>
    <mergeCell ref="AR11:AS11"/>
    <mergeCell ref="BJ9:BK9"/>
    <mergeCell ref="I11:J11"/>
    <mergeCell ref="K11:L11"/>
    <mergeCell ref="M11:N11"/>
    <mergeCell ref="W11:X11"/>
    <mergeCell ref="O11:P11"/>
    <mergeCell ref="Q11:R11"/>
    <mergeCell ref="S11:T11"/>
    <mergeCell ref="U11:V11"/>
    <mergeCell ref="AN11:AO11"/>
    <mergeCell ref="AJ9:AK9"/>
    <mergeCell ref="AL9:AM9"/>
    <mergeCell ref="BJ11:BK11"/>
    <mergeCell ref="BJ10:BK10"/>
    <mergeCell ref="AL10:AM10"/>
    <mergeCell ref="AN10:AO10"/>
    <mergeCell ref="AP10:AQ10"/>
    <mergeCell ref="AR10:AS10"/>
    <mergeCell ref="AT10:AU10"/>
    <mergeCell ref="AN9:AO9"/>
    <mergeCell ref="AH10:AI10"/>
    <mergeCell ref="AJ10:AK10"/>
    <mergeCell ref="C12:Y12"/>
    <mergeCell ref="AA11:AB11"/>
    <mergeCell ref="AC11:AD11"/>
    <mergeCell ref="AE11:AF11"/>
    <mergeCell ref="AH11:AI11"/>
    <mergeCell ref="AJ11:AK11"/>
    <mergeCell ref="AL11:AM11"/>
    <mergeCell ref="BH9:BI9"/>
    <mergeCell ref="AV11:AW11"/>
    <mergeCell ref="AX11:AY11"/>
    <mergeCell ref="AZ11:BA11"/>
    <mergeCell ref="BB11:BC11"/>
    <mergeCell ref="BF9:BG9"/>
    <mergeCell ref="AX9:AY9"/>
    <mergeCell ref="AZ9:BA9"/>
    <mergeCell ref="BB9:BC9"/>
    <mergeCell ref="BD9:BE9"/>
    <mergeCell ref="BD11:BE11"/>
    <mergeCell ref="BF11:BG11"/>
    <mergeCell ref="BH11:BI11"/>
    <mergeCell ref="AT11:AU11"/>
    <mergeCell ref="A1:AF1"/>
    <mergeCell ref="AH1:BM1"/>
    <mergeCell ref="BH3:BI3"/>
    <mergeCell ref="BH4:BI8"/>
    <mergeCell ref="BF4:BG8"/>
    <mergeCell ref="AR4:AS8"/>
    <mergeCell ref="AT4:AU8"/>
    <mergeCell ref="AV4:AW8"/>
    <mergeCell ref="AX4:AY8"/>
    <mergeCell ref="AZ4:BA8"/>
    <mergeCell ref="Y48:AF48"/>
    <mergeCell ref="Y47:AF47"/>
    <mergeCell ref="C15:D15"/>
    <mergeCell ref="C13:D13"/>
    <mergeCell ref="A17:AF17"/>
    <mergeCell ref="Q20:R24"/>
    <mergeCell ref="S20:T24"/>
    <mergeCell ref="U20:V24"/>
    <mergeCell ref="W20:X24"/>
    <mergeCell ref="Y20:Z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showGridLines="0" zoomScale="75" zoomScaleNormal="75" workbookViewId="0" topLeftCell="A1">
      <selection activeCell="A1" sqref="A1:AB1"/>
    </sheetView>
  </sheetViews>
  <sheetFormatPr defaultColWidth="9.00390625" defaultRowHeight="21" customHeight="1"/>
  <cols>
    <col min="1" max="2" width="4.75390625" style="2" customWidth="1"/>
    <col min="3" max="28" width="3.625" style="2" customWidth="1"/>
    <col min="29" max="30" width="5.00390625" style="2" customWidth="1"/>
    <col min="31" max="32" width="3.875" style="2" customWidth="1"/>
    <col min="33" max="34" width="4.125" style="2" customWidth="1"/>
    <col min="35" max="38" width="3.25390625" style="2" customWidth="1"/>
    <col min="39" max="40" width="4.125" style="2" customWidth="1"/>
    <col min="41" max="44" width="4.00390625" style="2" customWidth="1"/>
    <col min="45" max="52" width="3.625" style="2" customWidth="1"/>
    <col min="53" max="53" width="5.125" style="2" customWidth="1"/>
    <col min="54" max="54" width="4.25390625" style="2" customWidth="1"/>
    <col min="55" max="16384" width="3.625" style="2" customWidth="1"/>
  </cols>
  <sheetData>
    <row r="1" spans="1:56" ht="24.75" customHeight="1">
      <c r="A1" s="175" t="s">
        <v>288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80" t="s">
        <v>289</v>
      </c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</row>
    <row r="2" ht="13.5" customHeight="1" thickBot="1"/>
    <row r="3" spans="1:57" ht="21" customHeight="1">
      <c r="A3" s="164" t="s">
        <v>290</v>
      </c>
      <c r="B3" s="165"/>
      <c r="C3" s="165"/>
      <c r="D3" s="165"/>
      <c r="E3" s="226" t="s">
        <v>291</v>
      </c>
      <c r="F3" s="226"/>
      <c r="G3" s="226"/>
      <c r="H3" s="346" t="s">
        <v>292</v>
      </c>
      <c r="I3" s="346"/>
      <c r="J3" s="346"/>
      <c r="K3" s="167" t="s">
        <v>293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 t="s">
        <v>294</v>
      </c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4" t="s">
        <v>290</v>
      </c>
      <c r="BB3" s="165"/>
      <c r="BC3" s="165"/>
      <c r="BD3" s="145"/>
      <c r="BE3" s="3"/>
    </row>
    <row r="4" spans="1:57" ht="21" customHeight="1">
      <c r="A4" s="156"/>
      <c r="B4" s="157"/>
      <c r="C4" s="157"/>
      <c r="D4" s="157"/>
      <c r="E4" s="347" t="s">
        <v>295</v>
      </c>
      <c r="F4" s="347"/>
      <c r="G4" s="347"/>
      <c r="H4" s="347" t="s">
        <v>295</v>
      </c>
      <c r="I4" s="347"/>
      <c r="J4" s="347"/>
      <c r="K4" s="162" t="s">
        <v>86</v>
      </c>
      <c r="L4" s="162"/>
      <c r="M4" s="162"/>
      <c r="N4" s="162" t="s">
        <v>296</v>
      </c>
      <c r="O4" s="162"/>
      <c r="P4" s="162"/>
      <c r="Q4" s="162" t="s">
        <v>297</v>
      </c>
      <c r="R4" s="162"/>
      <c r="S4" s="162"/>
      <c r="T4" s="162" t="s">
        <v>298</v>
      </c>
      <c r="U4" s="162"/>
      <c r="V4" s="162"/>
      <c r="W4" s="162" t="s">
        <v>299</v>
      </c>
      <c r="X4" s="162"/>
      <c r="Y4" s="162"/>
      <c r="Z4" s="162" t="s">
        <v>247</v>
      </c>
      <c r="AA4" s="162"/>
      <c r="AB4" s="162"/>
      <c r="AC4" s="162" t="s">
        <v>95</v>
      </c>
      <c r="AD4" s="162"/>
      <c r="AE4" s="162"/>
      <c r="AF4" s="162"/>
      <c r="AG4" s="162" t="s">
        <v>300</v>
      </c>
      <c r="AH4" s="162"/>
      <c r="AI4" s="162"/>
      <c r="AJ4" s="162"/>
      <c r="AK4" s="162" t="s">
        <v>301</v>
      </c>
      <c r="AL4" s="162"/>
      <c r="AM4" s="162"/>
      <c r="AN4" s="162"/>
      <c r="AO4" s="162" t="s">
        <v>302</v>
      </c>
      <c r="AP4" s="162"/>
      <c r="AQ4" s="162"/>
      <c r="AR4" s="162"/>
      <c r="AS4" s="162" t="s">
        <v>303</v>
      </c>
      <c r="AT4" s="162"/>
      <c r="AU4" s="162"/>
      <c r="AV4" s="162"/>
      <c r="AW4" s="162" t="s">
        <v>100</v>
      </c>
      <c r="AX4" s="162"/>
      <c r="AY4" s="162"/>
      <c r="AZ4" s="162"/>
      <c r="BA4" s="156"/>
      <c r="BB4" s="157"/>
      <c r="BC4" s="157"/>
      <c r="BD4" s="130"/>
      <c r="BE4" s="3"/>
    </row>
    <row r="5" spans="1:57" ht="21" customHeight="1">
      <c r="A5" s="191" t="s">
        <v>87</v>
      </c>
      <c r="B5" s="191"/>
      <c r="C5" s="37" t="s">
        <v>328</v>
      </c>
      <c r="D5" s="8" t="s">
        <v>425</v>
      </c>
      <c r="E5" s="354">
        <v>27998</v>
      </c>
      <c r="F5" s="350"/>
      <c r="G5" s="350"/>
      <c r="H5" s="350">
        <v>46345</v>
      </c>
      <c r="I5" s="350"/>
      <c r="J5" s="350"/>
      <c r="K5" s="350">
        <v>6913</v>
      </c>
      <c r="L5" s="350"/>
      <c r="M5" s="350"/>
      <c r="N5" s="350">
        <v>2051</v>
      </c>
      <c r="O5" s="350"/>
      <c r="P5" s="350"/>
      <c r="Q5" s="350">
        <v>4075</v>
      </c>
      <c r="R5" s="350"/>
      <c r="S5" s="350"/>
      <c r="T5" s="350">
        <v>126</v>
      </c>
      <c r="U5" s="350"/>
      <c r="V5" s="350"/>
      <c r="W5" s="350">
        <v>150</v>
      </c>
      <c r="X5" s="350"/>
      <c r="Y5" s="350"/>
      <c r="Z5" s="350">
        <v>511</v>
      </c>
      <c r="AA5" s="350"/>
      <c r="AB5" s="350"/>
      <c r="AC5" s="350">
        <v>5166</v>
      </c>
      <c r="AD5" s="350"/>
      <c r="AE5" s="350"/>
      <c r="AF5" s="350"/>
      <c r="AG5" s="350">
        <v>1291</v>
      </c>
      <c r="AH5" s="350"/>
      <c r="AI5" s="350"/>
      <c r="AJ5" s="350"/>
      <c r="AK5" s="350">
        <v>2206</v>
      </c>
      <c r="AL5" s="350"/>
      <c r="AM5" s="350"/>
      <c r="AN5" s="350"/>
      <c r="AO5" s="350">
        <v>314</v>
      </c>
      <c r="AP5" s="350"/>
      <c r="AQ5" s="350"/>
      <c r="AR5" s="350"/>
      <c r="AS5" s="350">
        <v>858</v>
      </c>
      <c r="AT5" s="350"/>
      <c r="AU5" s="350"/>
      <c r="AV5" s="350"/>
      <c r="AW5" s="351">
        <v>497</v>
      </c>
      <c r="AX5" s="352"/>
      <c r="AY5" s="352"/>
      <c r="AZ5" s="353"/>
      <c r="BA5" s="348" t="s">
        <v>575</v>
      </c>
      <c r="BB5" s="349"/>
      <c r="BC5" s="37" t="s">
        <v>328</v>
      </c>
      <c r="BD5" s="3" t="s">
        <v>425</v>
      </c>
      <c r="BE5" s="3"/>
    </row>
    <row r="6" spans="1:57" ht="21" customHeight="1">
      <c r="A6" s="191"/>
      <c r="B6" s="191"/>
      <c r="C6" s="37" t="s">
        <v>333</v>
      </c>
      <c r="D6" s="45"/>
      <c r="E6" s="173">
        <v>29199</v>
      </c>
      <c r="F6" s="188"/>
      <c r="G6" s="188"/>
      <c r="H6" s="188">
        <v>47970</v>
      </c>
      <c r="I6" s="188"/>
      <c r="J6" s="188"/>
      <c r="K6" s="188">
        <v>6895</v>
      </c>
      <c r="L6" s="188"/>
      <c r="M6" s="188"/>
      <c r="N6" s="188">
        <v>1649</v>
      </c>
      <c r="O6" s="188"/>
      <c r="P6" s="188"/>
      <c r="Q6" s="188">
        <v>4074</v>
      </c>
      <c r="R6" s="188"/>
      <c r="S6" s="188"/>
      <c r="T6" s="188">
        <v>96</v>
      </c>
      <c r="U6" s="188"/>
      <c r="V6" s="188"/>
      <c r="W6" s="188">
        <v>156</v>
      </c>
      <c r="X6" s="188"/>
      <c r="Y6" s="188"/>
      <c r="Z6" s="188">
        <v>920</v>
      </c>
      <c r="AA6" s="188"/>
      <c r="AB6" s="188"/>
      <c r="AC6" s="188">
        <v>5549</v>
      </c>
      <c r="AD6" s="188"/>
      <c r="AE6" s="188"/>
      <c r="AF6" s="188"/>
      <c r="AG6" s="188">
        <v>1408</v>
      </c>
      <c r="AH6" s="188"/>
      <c r="AI6" s="188"/>
      <c r="AJ6" s="188"/>
      <c r="AK6" s="188">
        <v>2310</v>
      </c>
      <c r="AL6" s="188"/>
      <c r="AM6" s="188"/>
      <c r="AN6" s="188"/>
      <c r="AO6" s="188">
        <v>294</v>
      </c>
      <c r="AP6" s="188"/>
      <c r="AQ6" s="188"/>
      <c r="AR6" s="188"/>
      <c r="AS6" s="188">
        <v>836</v>
      </c>
      <c r="AT6" s="188"/>
      <c r="AU6" s="188"/>
      <c r="AV6" s="188"/>
      <c r="AW6" s="188">
        <v>701</v>
      </c>
      <c r="AX6" s="188"/>
      <c r="AY6" s="188"/>
      <c r="AZ6" s="170"/>
      <c r="BA6" s="191"/>
      <c r="BB6" s="191"/>
      <c r="BC6" s="37" t="s">
        <v>333</v>
      </c>
      <c r="BD6" s="31"/>
      <c r="BE6" s="3"/>
    </row>
    <row r="7" spans="1:57" s="14" customFormat="1" ht="21" customHeight="1">
      <c r="A7" s="160"/>
      <c r="B7" s="160"/>
      <c r="C7" s="111" t="s">
        <v>579</v>
      </c>
      <c r="D7" s="115"/>
      <c r="E7" s="161">
        <f>(E9+E10+E11+E12+E13+E14+E15+E16+E17+E18+E19+E20)/12</f>
        <v>29988.666666666668</v>
      </c>
      <c r="F7" s="192"/>
      <c r="G7" s="192"/>
      <c r="H7" s="192">
        <f>(H9+H10+H11+H12+H13+H14+H15+H16+H17+H18+H19+H20)/12</f>
        <v>49055.916666666664</v>
      </c>
      <c r="I7" s="192"/>
      <c r="J7" s="192"/>
      <c r="K7" s="192">
        <f>K9+K10+K11+K12+K13+K14+K15+K16+K17+K18+K19+K20</f>
        <v>6903</v>
      </c>
      <c r="L7" s="192"/>
      <c r="M7" s="192"/>
      <c r="N7" s="192">
        <f>N9+N10+N11+N12+N13+N14+N15+N16+N17+N18+N19+N20</f>
        <v>1487</v>
      </c>
      <c r="O7" s="192"/>
      <c r="P7" s="192"/>
      <c r="Q7" s="192">
        <f>Q9+Q10+Q11+Q12+Q13+Q14+Q15+Q16+Q17+Q18+Q19+Q20</f>
        <v>4005</v>
      </c>
      <c r="R7" s="192"/>
      <c r="S7" s="192"/>
      <c r="T7" s="192">
        <f>T9+T10+T11+T12+T13+T14+T15+T16+T17+T18+T19+T20</f>
        <v>76</v>
      </c>
      <c r="U7" s="192"/>
      <c r="V7" s="192"/>
      <c r="W7" s="192">
        <f>W9+W10+W11+W12+W13+W14+W15+W16+W17+W18+W19+W20</f>
        <v>155</v>
      </c>
      <c r="X7" s="192"/>
      <c r="Y7" s="192"/>
      <c r="Z7" s="192">
        <f>Z9+Z10+Z11+Z12+Z13+Z14+Z15+Z16+Z17+Z18+Z19+Z20</f>
        <v>1180</v>
      </c>
      <c r="AA7" s="192"/>
      <c r="AB7" s="192"/>
      <c r="AC7" s="192">
        <f>AC9+AC10+AC11+AC12+AC13+AC14+AC15+AC16+AC17+AC18+AC19+AC20</f>
        <v>6028</v>
      </c>
      <c r="AD7" s="192"/>
      <c r="AE7" s="192"/>
      <c r="AF7" s="192"/>
      <c r="AG7" s="192">
        <f>AG9+AG10+AG11+AG12+AG13+AG14+AG15+AG16+AG17+AG18+AG19+AG20</f>
        <v>1344</v>
      </c>
      <c r="AH7" s="192"/>
      <c r="AI7" s="192"/>
      <c r="AJ7" s="192"/>
      <c r="AK7" s="192">
        <f>AK9+AK10+AK11+AK12+AK13+AK14+AK15+AK16+AK17+AK18+AK19+AK20</f>
        <v>2367</v>
      </c>
      <c r="AL7" s="192"/>
      <c r="AM7" s="192"/>
      <c r="AN7" s="192"/>
      <c r="AO7" s="192">
        <f>AO9+AO10+AO11+AO12+AO13+AO14+AO15+AO16+AO17+AO18+AO19+AO20</f>
        <v>365</v>
      </c>
      <c r="AP7" s="192"/>
      <c r="AQ7" s="192"/>
      <c r="AR7" s="192"/>
      <c r="AS7" s="192">
        <f>AS9+AS10+AS11+AS12+AS13+AS14+AS15+AS16+AS17+AS18+AS19+AS20</f>
        <v>918</v>
      </c>
      <c r="AT7" s="192"/>
      <c r="AU7" s="192"/>
      <c r="AV7" s="192"/>
      <c r="AW7" s="192">
        <f>AW9+AW10+AW11+AW12+AW13+AW14+AW15+AW16+AW17+AW18+AW19+AW20</f>
        <v>1034</v>
      </c>
      <c r="AX7" s="192"/>
      <c r="AY7" s="192"/>
      <c r="AZ7" s="171"/>
      <c r="BA7" s="160"/>
      <c r="BB7" s="160"/>
      <c r="BC7" s="111" t="s">
        <v>579</v>
      </c>
      <c r="BD7" s="114"/>
      <c r="BE7" s="17"/>
    </row>
    <row r="8" spans="1:57" ht="21" customHeight="1">
      <c r="A8" s="31"/>
      <c r="B8" s="31"/>
      <c r="C8" s="31"/>
      <c r="D8" s="45"/>
      <c r="E8" s="334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6"/>
      <c r="BA8" s="31"/>
      <c r="BB8" s="31"/>
      <c r="BC8" s="31"/>
      <c r="BD8" s="31"/>
      <c r="BE8" s="3"/>
    </row>
    <row r="9" spans="1:57" ht="21" customHeight="1">
      <c r="A9" s="338" t="s">
        <v>426</v>
      </c>
      <c r="B9" s="338"/>
      <c r="C9" s="37" t="s">
        <v>104</v>
      </c>
      <c r="D9" s="45" t="s">
        <v>102</v>
      </c>
      <c r="E9" s="173">
        <v>29872</v>
      </c>
      <c r="F9" s="188"/>
      <c r="G9" s="188"/>
      <c r="H9" s="188">
        <v>48856</v>
      </c>
      <c r="I9" s="188"/>
      <c r="J9" s="188"/>
      <c r="K9" s="188">
        <f aca="true" t="shared" si="0" ref="K9:K20">N9+Q9+T9+W9+Z9</f>
        <v>1445</v>
      </c>
      <c r="L9" s="188"/>
      <c r="M9" s="188"/>
      <c r="N9" s="188">
        <v>206</v>
      </c>
      <c r="O9" s="188"/>
      <c r="P9" s="188"/>
      <c r="Q9" s="188">
        <v>870</v>
      </c>
      <c r="R9" s="188"/>
      <c r="S9" s="188"/>
      <c r="T9" s="188">
        <v>10</v>
      </c>
      <c r="U9" s="188"/>
      <c r="V9" s="188"/>
      <c r="W9" s="188">
        <v>11</v>
      </c>
      <c r="X9" s="188"/>
      <c r="Y9" s="188"/>
      <c r="Z9" s="188">
        <v>348</v>
      </c>
      <c r="AA9" s="188"/>
      <c r="AB9" s="188"/>
      <c r="AC9" s="188">
        <f aca="true" t="shared" si="1" ref="AC9:AC20">AG9+AK9+AO9+AS9+AW9</f>
        <v>664</v>
      </c>
      <c r="AD9" s="188"/>
      <c r="AE9" s="188"/>
      <c r="AF9" s="188"/>
      <c r="AG9" s="188">
        <v>187</v>
      </c>
      <c r="AH9" s="188"/>
      <c r="AI9" s="188"/>
      <c r="AJ9" s="188"/>
      <c r="AK9" s="188">
        <v>254</v>
      </c>
      <c r="AL9" s="188"/>
      <c r="AM9" s="188"/>
      <c r="AN9" s="188"/>
      <c r="AO9" s="188">
        <v>21</v>
      </c>
      <c r="AP9" s="188"/>
      <c r="AQ9" s="188"/>
      <c r="AR9" s="188"/>
      <c r="AS9" s="188">
        <v>78</v>
      </c>
      <c r="AT9" s="188"/>
      <c r="AU9" s="188"/>
      <c r="AV9" s="188"/>
      <c r="AW9" s="188">
        <v>124</v>
      </c>
      <c r="AX9" s="188"/>
      <c r="AY9" s="188"/>
      <c r="AZ9" s="170"/>
      <c r="BA9" s="332" t="s">
        <v>576</v>
      </c>
      <c r="BB9" s="332"/>
      <c r="BC9" s="37" t="s">
        <v>104</v>
      </c>
      <c r="BD9" s="31" t="s">
        <v>102</v>
      </c>
      <c r="BE9" s="3"/>
    </row>
    <row r="10" spans="1:57" ht="21" customHeight="1">
      <c r="A10" s="338"/>
      <c r="B10" s="338"/>
      <c r="C10" s="37" t="s">
        <v>105</v>
      </c>
      <c r="D10" s="45"/>
      <c r="E10" s="173">
        <v>29850</v>
      </c>
      <c r="F10" s="188"/>
      <c r="G10" s="188"/>
      <c r="H10" s="188">
        <v>48832</v>
      </c>
      <c r="I10" s="188"/>
      <c r="J10" s="188"/>
      <c r="K10" s="188">
        <f t="shared" si="0"/>
        <v>488</v>
      </c>
      <c r="L10" s="188"/>
      <c r="M10" s="188"/>
      <c r="N10" s="188">
        <v>110</v>
      </c>
      <c r="O10" s="188"/>
      <c r="P10" s="188"/>
      <c r="Q10" s="188">
        <v>325</v>
      </c>
      <c r="R10" s="188"/>
      <c r="S10" s="188"/>
      <c r="T10" s="188">
        <v>6</v>
      </c>
      <c r="U10" s="188"/>
      <c r="V10" s="188"/>
      <c r="W10" s="188">
        <v>2</v>
      </c>
      <c r="X10" s="188"/>
      <c r="Y10" s="188"/>
      <c r="Z10" s="188">
        <v>45</v>
      </c>
      <c r="AA10" s="188"/>
      <c r="AB10" s="188"/>
      <c r="AC10" s="188">
        <f t="shared" si="1"/>
        <v>512</v>
      </c>
      <c r="AD10" s="188"/>
      <c r="AE10" s="188"/>
      <c r="AF10" s="188"/>
      <c r="AG10" s="188">
        <v>120</v>
      </c>
      <c r="AH10" s="188"/>
      <c r="AI10" s="188"/>
      <c r="AJ10" s="188"/>
      <c r="AK10" s="188">
        <v>204</v>
      </c>
      <c r="AL10" s="188"/>
      <c r="AM10" s="188"/>
      <c r="AN10" s="188"/>
      <c r="AO10" s="188">
        <v>36</v>
      </c>
      <c r="AP10" s="188"/>
      <c r="AQ10" s="188"/>
      <c r="AR10" s="188"/>
      <c r="AS10" s="188">
        <v>77</v>
      </c>
      <c r="AT10" s="188"/>
      <c r="AU10" s="188"/>
      <c r="AV10" s="188"/>
      <c r="AW10" s="188">
        <v>75</v>
      </c>
      <c r="AX10" s="188"/>
      <c r="AY10" s="188"/>
      <c r="AZ10" s="170"/>
      <c r="BA10" s="338"/>
      <c r="BB10" s="338"/>
      <c r="BC10" s="37" t="s">
        <v>105</v>
      </c>
      <c r="BD10" s="31"/>
      <c r="BE10" s="3"/>
    </row>
    <row r="11" spans="1:57" ht="21" customHeight="1">
      <c r="A11" s="338"/>
      <c r="B11" s="338"/>
      <c r="C11" s="37" t="s">
        <v>106</v>
      </c>
      <c r="D11" s="45"/>
      <c r="E11" s="173">
        <v>29904</v>
      </c>
      <c r="F11" s="188"/>
      <c r="G11" s="188"/>
      <c r="H11" s="188">
        <v>48916</v>
      </c>
      <c r="I11" s="188"/>
      <c r="J11" s="188"/>
      <c r="K11" s="188">
        <f t="shared" si="0"/>
        <v>509</v>
      </c>
      <c r="L11" s="188"/>
      <c r="M11" s="188"/>
      <c r="N11" s="188">
        <v>110</v>
      </c>
      <c r="O11" s="188"/>
      <c r="P11" s="188"/>
      <c r="Q11" s="188">
        <v>333</v>
      </c>
      <c r="R11" s="188"/>
      <c r="S11" s="188"/>
      <c r="T11" s="188">
        <v>7</v>
      </c>
      <c r="U11" s="188"/>
      <c r="V11" s="188"/>
      <c r="W11" s="188">
        <v>13</v>
      </c>
      <c r="X11" s="188"/>
      <c r="Y11" s="188"/>
      <c r="Z11" s="188">
        <v>46</v>
      </c>
      <c r="AA11" s="188"/>
      <c r="AB11" s="188"/>
      <c r="AC11" s="188">
        <f t="shared" si="1"/>
        <v>425</v>
      </c>
      <c r="AD11" s="188"/>
      <c r="AE11" s="188"/>
      <c r="AF11" s="188"/>
      <c r="AG11" s="188">
        <v>88</v>
      </c>
      <c r="AH11" s="188"/>
      <c r="AI11" s="188"/>
      <c r="AJ11" s="188"/>
      <c r="AK11" s="188">
        <v>183</v>
      </c>
      <c r="AL11" s="188"/>
      <c r="AM11" s="188"/>
      <c r="AN11" s="188"/>
      <c r="AO11" s="188">
        <v>35</v>
      </c>
      <c r="AP11" s="188"/>
      <c r="AQ11" s="188"/>
      <c r="AR11" s="188"/>
      <c r="AS11" s="188">
        <v>64</v>
      </c>
      <c r="AT11" s="188"/>
      <c r="AU11" s="188"/>
      <c r="AV11" s="188"/>
      <c r="AW11" s="188">
        <v>55</v>
      </c>
      <c r="AX11" s="188"/>
      <c r="AY11" s="188"/>
      <c r="AZ11" s="170"/>
      <c r="BA11" s="338"/>
      <c r="BB11" s="338"/>
      <c r="BC11" s="37" t="s">
        <v>106</v>
      </c>
      <c r="BD11" s="31"/>
      <c r="BE11" s="3"/>
    </row>
    <row r="12" spans="1:57" ht="21" customHeight="1">
      <c r="A12" s="338"/>
      <c r="B12" s="338"/>
      <c r="C12" s="37" t="s">
        <v>107</v>
      </c>
      <c r="D12" s="45"/>
      <c r="E12" s="173">
        <v>29953</v>
      </c>
      <c r="F12" s="188"/>
      <c r="G12" s="188"/>
      <c r="H12" s="188">
        <v>49060</v>
      </c>
      <c r="I12" s="188"/>
      <c r="J12" s="188"/>
      <c r="K12" s="188">
        <f t="shared" si="0"/>
        <v>498</v>
      </c>
      <c r="L12" s="188"/>
      <c r="M12" s="188"/>
      <c r="N12" s="188">
        <v>103</v>
      </c>
      <c r="O12" s="188"/>
      <c r="P12" s="188"/>
      <c r="Q12" s="188">
        <v>350</v>
      </c>
      <c r="R12" s="188"/>
      <c r="S12" s="188"/>
      <c r="T12" s="188">
        <v>9</v>
      </c>
      <c r="U12" s="188"/>
      <c r="V12" s="188"/>
      <c r="W12" s="188">
        <v>13</v>
      </c>
      <c r="X12" s="188"/>
      <c r="Y12" s="188"/>
      <c r="Z12" s="188">
        <v>23</v>
      </c>
      <c r="AA12" s="188"/>
      <c r="AB12" s="188"/>
      <c r="AC12" s="188">
        <f t="shared" si="1"/>
        <v>354</v>
      </c>
      <c r="AD12" s="188"/>
      <c r="AE12" s="188"/>
      <c r="AF12" s="188"/>
      <c r="AG12" s="188">
        <v>86</v>
      </c>
      <c r="AH12" s="188"/>
      <c r="AI12" s="188"/>
      <c r="AJ12" s="188"/>
      <c r="AK12" s="188">
        <v>136</v>
      </c>
      <c r="AL12" s="188"/>
      <c r="AM12" s="188"/>
      <c r="AN12" s="188"/>
      <c r="AO12" s="188">
        <v>35</v>
      </c>
      <c r="AP12" s="188"/>
      <c r="AQ12" s="188"/>
      <c r="AR12" s="188"/>
      <c r="AS12" s="188">
        <v>62</v>
      </c>
      <c r="AT12" s="188"/>
      <c r="AU12" s="188"/>
      <c r="AV12" s="188"/>
      <c r="AW12" s="188">
        <v>35</v>
      </c>
      <c r="AX12" s="188"/>
      <c r="AY12" s="188"/>
      <c r="AZ12" s="170"/>
      <c r="BA12" s="338"/>
      <c r="BB12" s="338"/>
      <c r="BC12" s="37" t="s">
        <v>107</v>
      </c>
      <c r="BD12" s="31"/>
      <c r="BE12" s="3"/>
    </row>
    <row r="13" spans="1:57" ht="21" customHeight="1">
      <c r="A13" s="338"/>
      <c r="B13" s="338"/>
      <c r="C13" s="37" t="s">
        <v>88</v>
      </c>
      <c r="D13" s="45"/>
      <c r="E13" s="173">
        <v>29947</v>
      </c>
      <c r="F13" s="188"/>
      <c r="G13" s="188"/>
      <c r="H13" s="188">
        <v>49071</v>
      </c>
      <c r="I13" s="188"/>
      <c r="J13" s="188"/>
      <c r="K13" s="188">
        <f t="shared" si="0"/>
        <v>491</v>
      </c>
      <c r="L13" s="188"/>
      <c r="M13" s="188"/>
      <c r="N13" s="188">
        <v>95</v>
      </c>
      <c r="O13" s="188"/>
      <c r="P13" s="188"/>
      <c r="Q13" s="188">
        <v>332</v>
      </c>
      <c r="R13" s="188"/>
      <c r="S13" s="188"/>
      <c r="T13" s="188">
        <v>3</v>
      </c>
      <c r="U13" s="188"/>
      <c r="V13" s="188"/>
      <c r="W13" s="188">
        <v>19</v>
      </c>
      <c r="X13" s="188"/>
      <c r="Y13" s="188"/>
      <c r="Z13" s="188">
        <v>42</v>
      </c>
      <c r="AA13" s="188"/>
      <c r="AB13" s="188"/>
      <c r="AC13" s="188">
        <f t="shared" si="1"/>
        <v>480</v>
      </c>
      <c r="AD13" s="188"/>
      <c r="AE13" s="188"/>
      <c r="AF13" s="188"/>
      <c r="AG13" s="188">
        <v>85</v>
      </c>
      <c r="AH13" s="188"/>
      <c r="AI13" s="188"/>
      <c r="AJ13" s="188"/>
      <c r="AK13" s="188">
        <v>195</v>
      </c>
      <c r="AL13" s="188"/>
      <c r="AM13" s="188"/>
      <c r="AN13" s="188"/>
      <c r="AO13" s="188">
        <v>40</v>
      </c>
      <c r="AP13" s="188"/>
      <c r="AQ13" s="188"/>
      <c r="AR13" s="188"/>
      <c r="AS13" s="188">
        <v>65</v>
      </c>
      <c r="AT13" s="188"/>
      <c r="AU13" s="188"/>
      <c r="AV13" s="188"/>
      <c r="AW13" s="188">
        <v>95</v>
      </c>
      <c r="AX13" s="188"/>
      <c r="AY13" s="188"/>
      <c r="AZ13" s="170"/>
      <c r="BA13" s="338"/>
      <c r="BB13" s="338"/>
      <c r="BC13" s="37" t="s">
        <v>88</v>
      </c>
      <c r="BD13" s="31"/>
      <c r="BE13" s="3"/>
    </row>
    <row r="14" spans="1:57" ht="21" customHeight="1">
      <c r="A14" s="338"/>
      <c r="B14" s="338"/>
      <c r="C14" s="37" t="s">
        <v>90</v>
      </c>
      <c r="D14" s="45"/>
      <c r="E14" s="173">
        <v>29903</v>
      </c>
      <c r="F14" s="188"/>
      <c r="G14" s="188"/>
      <c r="H14" s="188">
        <v>49039</v>
      </c>
      <c r="I14" s="188"/>
      <c r="J14" s="188"/>
      <c r="K14" s="188">
        <f t="shared" si="0"/>
        <v>472</v>
      </c>
      <c r="L14" s="188"/>
      <c r="M14" s="188"/>
      <c r="N14" s="188">
        <v>137</v>
      </c>
      <c r="O14" s="188"/>
      <c r="P14" s="188"/>
      <c r="Q14" s="188">
        <v>272</v>
      </c>
      <c r="R14" s="188"/>
      <c r="S14" s="188"/>
      <c r="T14" s="188">
        <v>0</v>
      </c>
      <c r="U14" s="188"/>
      <c r="V14" s="188"/>
      <c r="W14" s="188">
        <v>8</v>
      </c>
      <c r="X14" s="188"/>
      <c r="Y14" s="188"/>
      <c r="Z14" s="188">
        <v>55</v>
      </c>
      <c r="AA14" s="188"/>
      <c r="AB14" s="188"/>
      <c r="AC14" s="188">
        <f t="shared" si="1"/>
        <v>504</v>
      </c>
      <c r="AD14" s="188"/>
      <c r="AE14" s="188"/>
      <c r="AF14" s="188"/>
      <c r="AG14" s="188">
        <v>114</v>
      </c>
      <c r="AH14" s="188"/>
      <c r="AI14" s="188"/>
      <c r="AJ14" s="188"/>
      <c r="AK14" s="188">
        <v>168</v>
      </c>
      <c r="AL14" s="188"/>
      <c r="AM14" s="188"/>
      <c r="AN14" s="188"/>
      <c r="AO14" s="188">
        <v>19</v>
      </c>
      <c r="AP14" s="188"/>
      <c r="AQ14" s="188"/>
      <c r="AR14" s="188"/>
      <c r="AS14" s="188">
        <v>67</v>
      </c>
      <c r="AT14" s="188"/>
      <c r="AU14" s="188"/>
      <c r="AV14" s="188"/>
      <c r="AW14" s="188">
        <v>136</v>
      </c>
      <c r="AX14" s="188"/>
      <c r="AY14" s="188"/>
      <c r="AZ14" s="170"/>
      <c r="BA14" s="338"/>
      <c r="BB14" s="338"/>
      <c r="BC14" s="37" t="s">
        <v>90</v>
      </c>
      <c r="BD14" s="31"/>
      <c r="BE14" s="3"/>
    </row>
    <row r="15" spans="1:57" ht="21" customHeight="1">
      <c r="A15" s="338"/>
      <c r="B15" s="338"/>
      <c r="C15" s="37" t="s">
        <v>108</v>
      </c>
      <c r="D15" s="45"/>
      <c r="E15" s="173">
        <v>30144</v>
      </c>
      <c r="F15" s="188"/>
      <c r="G15" s="188"/>
      <c r="H15" s="188">
        <v>49245</v>
      </c>
      <c r="I15" s="188"/>
      <c r="J15" s="188"/>
      <c r="K15" s="188">
        <f t="shared" si="0"/>
        <v>788</v>
      </c>
      <c r="L15" s="188"/>
      <c r="M15" s="188"/>
      <c r="N15" s="188">
        <v>114</v>
      </c>
      <c r="O15" s="188"/>
      <c r="P15" s="188"/>
      <c r="Q15" s="188">
        <v>268</v>
      </c>
      <c r="R15" s="188"/>
      <c r="S15" s="188"/>
      <c r="T15" s="188">
        <v>7</v>
      </c>
      <c r="U15" s="188"/>
      <c r="V15" s="188"/>
      <c r="W15" s="188">
        <v>13</v>
      </c>
      <c r="X15" s="188"/>
      <c r="Y15" s="188"/>
      <c r="Z15" s="188">
        <v>386</v>
      </c>
      <c r="AA15" s="188"/>
      <c r="AB15" s="188"/>
      <c r="AC15" s="188">
        <f t="shared" si="1"/>
        <v>582</v>
      </c>
      <c r="AD15" s="188"/>
      <c r="AE15" s="188"/>
      <c r="AF15" s="188"/>
      <c r="AG15" s="188">
        <v>125</v>
      </c>
      <c r="AH15" s="188"/>
      <c r="AI15" s="188"/>
      <c r="AJ15" s="188"/>
      <c r="AK15" s="188">
        <v>213</v>
      </c>
      <c r="AL15" s="188"/>
      <c r="AM15" s="188"/>
      <c r="AN15" s="188"/>
      <c r="AO15" s="188">
        <v>33</v>
      </c>
      <c r="AP15" s="188"/>
      <c r="AQ15" s="188"/>
      <c r="AR15" s="188"/>
      <c r="AS15" s="188">
        <v>90</v>
      </c>
      <c r="AT15" s="188"/>
      <c r="AU15" s="188"/>
      <c r="AV15" s="188"/>
      <c r="AW15" s="188">
        <v>121</v>
      </c>
      <c r="AX15" s="188"/>
      <c r="AY15" s="188"/>
      <c r="AZ15" s="170"/>
      <c r="BA15" s="338"/>
      <c r="BB15" s="338"/>
      <c r="BC15" s="37" t="s">
        <v>108</v>
      </c>
      <c r="BD15" s="31"/>
      <c r="BE15" s="3"/>
    </row>
    <row r="16" spans="1:57" ht="21" customHeight="1">
      <c r="A16" s="338"/>
      <c r="B16" s="338"/>
      <c r="C16" s="37" t="s">
        <v>109</v>
      </c>
      <c r="D16" s="45"/>
      <c r="E16" s="173">
        <v>30144</v>
      </c>
      <c r="F16" s="188"/>
      <c r="G16" s="188"/>
      <c r="H16" s="188">
        <v>49237</v>
      </c>
      <c r="I16" s="188"/>
      <c r="J16" s="188"/>
      <c r="K16" s="188">
        <f t="shared" si="0"/>
        <v>442</v>
      </c>
      <c r="L16" s="188"/>
      <c r="M16" s="188"/>
      <c r="N16" s="188">
        <v>121</v>
      </c>
      <c r="O16" s="188"/>
      <c r="P16" s="188"/>
      <c r="Q16" s="188">
        <v>242</v>
      </c>
      <c r="R16" s="188"/>
      <c r="S16" s="188"/>
      <c r="T16" s="188">
        <v>6</v>
      </c>
      <c r="U16" s="188"/>
      <c r="V16" s="188"/>
      <c r="W16" s="188">
        <v>21</v>
      </c>
      <c r="X16" s="188"/>
      <c r="Y16" s="188"/>
      <c r="Z16" s="188">
        <v>52</v>
      </c>
      <c r="AA16" s="188"/>
      <c r="AB16" s="188"/>
      <c r="AC16" s="188">
        <f t="shared" si="1"/>
        <v>450</v>
      </c>
      <c r="AD16" s="188"/>
      <c r="AE16" s="188"/>
      <c r="AF16" s="188"/>
      <c r="AG16" s="188">
        <v>88</v>
      </c>
      <c r="AH16" s="188"/>
      <c r="AI16" s="188"/>
      <c r="AJ16" s="188"/>
      <c r="AK16" s="188">
        <v>179</v>
      </c>
      <c r="AL16" s="188"/>
      <c r="AM16" s="188"/>
      <c r="AN16" s="188"/>
      <c r="AO16" s="188">
        <v>34</v>
      </c>
      <c r="AP16" s="188"/>
      <c r="AQ16" s="188"/>
      <c r="AR16" s="188"/>
      <c r="AS16" s="188">
        <v>76</v>
      </c>
      <c r="AT16" s="188"/>
      <c r="AU16" s="188"/>
      <c r="AV16" s="188"/>
      <c r="AW16" s="188">
        <v>73</v>
      </c>
      <c r="AX16" s="188"/>
      <c r="AY16" s="188"/>
      <c r="AZ16" s="170"/>
      <c r="BA16" s="338"/>
      <c r="BB16" s="338"/>
      <c r="BC16" s="37" t="s">
        <v>109</v>
      </c>
      <c r="BD16" s="31"/>
      <c r="BE16" s="3"/>
    </row>
    <row r="17" spans="1:57" ht="21" customHeight="1">
      <c r="A17" s="338"/>
      <c r="B17" s="338"/>
      <c r="C17" s="37" t="s">
        <v>101</v>
      </c>
      <c r="D17" s="45"/>
      <c r="E17" s="173">
        <v>30104</v>
      </c>
      <c r="F17" s="188"/>
      <c r="G17" s="188"/>
      <c r="H17" s="188">
        <v>49184</v>
      </c>
      <c r="I17" s="188"/>
      <c r="J17" s="188"/>
      <c r="K17" s="188">
        <f t="shared" si="0"/>
        <v>390</v>
      </c>
      <c r="L17" s="188"/>
      <c r="M17" s="188"/>
      <c r="N17" s="188">
        <v>109</v>
      </c>
      <c r="O17" s="188"/>
      <c r="P17" s="188"/>
      <c r="Q17" s="188">
        <v>227</v>
      </c>
      <c r="R17" s="188"/>
      <c r="S17" s="188"/>
      <c r="T17" s="188">
        <v>3</v>
      </c>
      <c r="U17" s="188"/>
      <c r="V17" s="188"/>
      <c r="W17" s="188">
        <v>16</v>
      </c>
      <c r="X17" s="188"/>
      <c r="Y17" s="188"/>
      <c r="Z17" s="188">
        <v>35</v>
      </c>
      <c r="AA17" s="188"/>
      <c r="AB17" s="188"/>
      <c r="AC17" s="188">
        <f t="shared" si="1"/>
        <v>443</v>
      </c>
      <c r="AD17" s="188"/>
      <c r="AE17" s="188"/>
      <c r="AF17" s="188"/>
      <c r="AG17" s="188">
        <v>96</v>
      </c>
      <c r="AH17" s="188"/>
      <c r="AI17" s="188"/>
      <c r="AJ17" s="188"/>
      <c r="AK17" s="188">
        <v>194</v>
      </c>
      <c r="AL17" s="188"/>
      <c r="AM17" s="188"/>
      <c r="AN17" s="188"/>
      <c r="AO17" s="188">
        <v>40</v>
      </c>
      <c r="AP17" s="188"/>
      <c r="AQ17" s="188"/>
      <c r="AR17" s="188"/>
      <c r="AS17" s="188">
        <v>70</v>
      </c>
      <c r="AT17" s="188"/>
      <c r="AU17" s="188"/>
      <c r="AV17" s="188"/>
      <c r="AW17" s="188">
        <v>43</v>
      </c>
      <c r="AX17" s="188"/>
      <c r="AY17" s="188"/>
      <c r="AZ17" s="170"/>
      <c r="BA17" s="338"/>
      <c r="BB17" s="338"/>
      <c r="BC17" s="37" t="s">
        <v>101</v>
      </c>
      <c r="BD17" s="31"/>
      <c r="BE17" s="3"/>
    </row>
    <row r="18" spans="1:57" ht="21" customHeight="1">
      <c r="A18" s="338" t="s">
        <v>427</v>
      </c>
      <c r="B18" s="338"/>
      <c r="C18" s="37" t="s">
        <v>91</v>
      </c>
      <c r="D18" s="45" t="s">
        <v>102</v>
      </c>
      <c r="E18" s="173">
        <v>30086</v>
      </c>
      <c r="F18" s="188"/>
      <c r="G18" s="188"/>
      <c r="H18" s="188">
        <v>49168</v>
      </c>
      <c r="I18" s="188"/>
      <c r="J18" s="188"/>
      <c r="K18" s="188">
        <f t="shared" si="0"/>
        <v>434</v>
      </c>
      <c r="L18" s="188"/>
      <c r="M18" s="188"/>
      <c r="N18" s="188">
        <v>106</v>
      </c>
      <c r="O18" s="188"/>
      <c r="P18" s="188"/>
      <c r="Q18" s="188">
        <v>279</v>
      </c>
      <c r="R18" s="188"/>
      <c r="S18" s="188"/>
      <c r="T18" s="188">
        <v>7</v>
      </c>
      <c r="U18" s="188"/>
      <c r="V18" s="188"/>
      <c r="W18" s="188">
        <v>13</v>
      </c>
      <c r="X18" s="188"/>
      <c r="Y18" s="188"/>
      <c r="Z18" s="188">
        <v>29</v>
      </c>
      <c r="AA18" s="188"/>
      <c r="AB18" s="188"/>
      <c r="AC18" s="188">
        <f t="shared" si="1"/>
        <v>450</v>
      </c>
      <c r="AD18" s="188"/>
      <c r="AE18" s="188"/>
      <c r="AF18" s="188"/>
      <c r="AG18" s="188">
        <v>75</v>
      </c>
      <c r="AH18" s="188"/>
      <c r="AI18" s="188"/>
      <c r="AJ18" s="188"/>
      <c r="AK18" s="188">
        <v>192</v>
      </c>
      <c r="AL18" s="188"/>
      <c r="AM18" s="188"/>
      <c r="AN18" s="188"/>
      <c r="AO18" s="188">
        <v>22</v>
      </c>
      <c r="AP18" s="188"/>
      <c r="AQ18" s="188"/>
      <c r="AR18" s="188"/>
      <c r="AS18" s="188">
        <v>98</v>
      </c>
      <c r="AT18" s="188"/>
      <c r="AU18" s="188"/>
      <c r="AV18" s="188"/>
      <c r="AW18" s="188">
        <v>63</v>
      </c>
      <c r="AX18" s="188"/>
      <c r="AY18" s="188"/>
      <c r="AZ18" s="170"/>
      <c r="BA18" s="332" t="s">
        <v>427</v>
      </c>
      <c r="BB18" s="332"/>
      <c r="BC18" s="37" t="s">
        <v>91</v>
      </c>
      <c r="BD18" s="31" t="s">
        <v>102</v>
      </c>
      <c r="BE18" s="3"/>
    </row>
    <row r="19" spans="1:57" ht="21" customHeight="1">
      <c r="A19" s="338"/>
      <c r="B19" s="338"/>
      <c r="C19" s="37" t="s">
        <v>93</v>
      </c>
      <c r="D19" s="45"/>
      <c r="E19" s="173">
        <v>30032</v>
      </c>
      <c r="F19" s="188"/>
      <c r="G19" s="188"/>
      <c r="H19" s="188">
        <v>49113</v>
      </c>
      <c r="I19" s="188"/>
      <c r="J19" s="188"/>
      <c r="K19" s="188">
        <f t="shared" si="0"/>
        <v>399</v>
      </c>
      <c r="L19" s="188"/>
      <c r="M19" s="188"/>
      <c r="N19" s="188">
        <v>110</v>
      </c>
      <c r="O19" s="188"/>
      <c r="P19" s="188"/>
      <c r="Q19" s="188">
        <v>235</v>
      </c>
      <c r="R19" s="188"/>
      <c r="S19" s="188"/>
      <c r="T19" s="188">
        <v>8</v>
      </c>
      <c r="U19" s="188"/>
      <c r="V19" s="188"/>
      <c r="W19" s="188">
        <v>14</v>
      </c>
      <c r="X19" s="188"/>
      <c r="Y19" s="188"/>
      <c r="Z19" s="188">
        <v>32</v>
      </c>
      <c r="AA19" s="188"/>
      <c r="AB19" s="188"/>
      <c r="AC19" s="188">
        <f t="shared" si="1"/>
        <v>454</v>
      </c>
      <c r="AD19" s="188"/>
      <c r="AE19" s="188"/>
      <c r="AF19" s="188"/>
      <c r="AG19" s="188">
        <v>100</v>
      </c>
      <c r="AH19" s="188"/>
      <c r="AI19" s="188"/>
      <c r="AJ19" s="188"/>
      <c r="AK19" s="188">
        <v>177</v>
      </c>
      <c r="AL19" s="188"/>
      <c r="AM19" s="188"/>
      <c r="AN19" s="188"/>
      <c r="AO19" s="188">
        <v>20</v>
      </c>
      <c r="AP19" s="188"/>
      <c r="AQ19" s="188"/>
      <c r="AR19" s="188"/>
      <c r="AS19" s="188">
        <v>79</v>
      </c>
      <c r="AT19" s="188"/>
      <c r="AU19" s="188"/>
      <c r="AV19" s="188"/>
      <c r="AW19" s="188">
        <v>78</v>
      </c>
      <c r="AX19" s="188"/>
      <c r="AY19" s="188"/>
      <c r="AZ19" s="170"/>
      <c r="BA19" s="338"/>
      <c r="BB19" s="338"/>
      <c r="BC19" s="37" t="s">
        <v>93</v>
      </c>
      <c r="BD19" s="31"/>
      <c r="BE19" s="3"/>
    </row>
    <row r="20" spans="1:57" ht="21" customHeight="1" thickBot="1">
      <c r="A20" s="338"/>
      <c r="B20" s="338"/>
      <c r="C20" s="37" t="s">
        <v>103</v>
      </c>
      <c r="D20" s="45"/>
      <c r="E20" s="150">
        <v>29925</v>
      </c>
      <c r="F20" s="149"/>
      <c r="G20" s="149"/>
      <c r="H20" s="149">
        <v>48950</v>
      </c>
      <c r="I20" s="149"/>
      <c r="J20" s="149"/>
      <c r="K20" s="149">
        <f t="shared" si="0"/>
        <v>547</v>
      </c>
      <c r="L20" s="149"/>
      <c r="M20" s="149"/>
      <c r="N20" s="149">
        <v>166</v>
      </c>
      <c r="O20" s="149"/>
      <c r="P20" s="149"/>
      <c r="Q20" s="149">
        <v>272</v>
      </c>
      <c r="R20" s="149"/>
      <c r="S20" s="149"/>
      <c r="T20" s="149">
        <v>10</v>
      </c>
      <c r="U20" s="149"/>
      <c r="V20" s="149"/>
      <c r="W20" s="149">
        <v>12</v>
      </c>
      <c r="X20" s="149"/>
      <c r="Y20" s="149"/>
      <c r="Z20" s="149">
        <v>87</v>
      </c>
      <c r="AA20" s="149"/>
      <c r="AB20" s="149"/>
      <c r="AC20" s="149">
        <f t="shared" si="1"/>
        <v>710</v>
      </c>
      <c r="AD20" s="149"/>
      <c r="AE20" s="149"/>
      <c r="AF20" s="149"/>
      <c r="AG20" s="149">
        <v>180</v>
      </c>
      <c r="AH20" s="149"/>
      <c r="AI20" s="149"/>
      <c r="AJ20" s="149"/>
      <c r="AK20" s="149">
        <v>272</v>
      </c>
      <c r="AL20" s="149"/>
      <c r="AM20" s="149"/>
      <c r="AN20" s="149"/>
      <c r="AO20" s="149">
        <v>30</v>
      </c>
      <c r="AP20" s="149"/>
      <c r="AQ20" s="149"/>
      <c r="AR20" s="149"/>
      <c r="AS20" s="149">
        <v>92</v>
      </c>
      <c r="AT20" s="149"/>
      <c r="AU20" s="149"/>
      <c r="AV20" s="149"/>
      <c r="AW20" s="149">
        <v>136</v>
      </c>
      <c r="AX20" s="149"/>
      <c r="AY20" s="149"/>
      <c r="AZ20" s="144"/>
      <c r="BA20" s="338"/>
      <c r="BB20" s="338"/>
      <c r="BC20" s="37" t="s">
        <v>103</v>
      </c>
      <c r="BD20" s="31"/>
      <c r="BE20" s="3"/>
    </row>
    <row r="21" spans="1:56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78" t="s">
        <v>163</v>
      </c>
      <c r="AX21" s="174"/>
      <c r="AY21" s="174"/>
      <c r="AZ21" s="174"/>
      <c r="BA21" s="174"/>
      <c r="BB21" s="174"/>
      <c r="BC21" s="174"/>
      <c r="BD21" s="174"/>
    </row>
    <row r="22" ht="30" customHeight="1"/>
    <row r="23" spans="1:56" ht="24.75" customHeight="1">
      <c r="A23" s="175" t="s">
        <v>304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80" t="s">
        <v>305</v>
      </c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</row>
    <row r="24" spans="1:32" ht="21" customHeight="1" thickBot="1">
      <c r="A24" s="294" t="s">
        <v>306</v>
      </c>
      <c r="B24" s="181"/>
      <c r="C24" s="181"/>
      <c r="D24" s="181"/>
      <c r="AC24" s="294" t="s">
        <v>306</v>
      </c>
      <c r="AD24" s="181"/>
      <c r="AE24" s="181"/>
      <c r="AF24" s="181"/>
    </row>
    <row r="25" spans="1:57" ht="21" customHeight="1">
      <c r="A25" s="164" t="s">
        <v>290</v>
      </c>
      <c r="B25" s="165"/>
      <c r="C25" s="165"/>
      <c r="D25" s="165"/>
      <c r="E25" s="167" t="s">
        <v>307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 t="s">
        <v>290</v>
      </c>
      <c r="AD25" s="165"/>
      <c r="AE25" s="165"/>
      <c r="AF25" s="165"/>
      <c r="AG25" s="164" t="s">
        <v>308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 t="s">
        <v>309</v>
      </c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8"/>
      <c r="BE25" s="3"/>
    </row>
    <row r="26" spans="1:57" ht="21" customHeight="1">
      <c r="A26" s="156"/>
      <c r="B26" s="157"/>
      <c r="C26" s="157"/>
      <c r="D26" s="157"/>
      <c r="E26" s="162" t="s">
        <v>229</v>
      </c>
      <c r="F26" s="162"/>
      <c r="G26" s="162"/>
      <c r="H26" s="162"/>
      <c r="I26" s="162" t="s">
        <v>310</v>
      </c>
      <c r="J26" s="162"/>
      <c r="K26" s="162"/>
      <c r="L26" s="162"/>
      <c r="M26" s="298" t="s">
        <v>311</v>
      </c>
      <c r="N26" s="299"/>
      <c r="O26" s="299"/>
      <c r="P26" s="299"/>
      <c r="Q26" s="355"/>
      <c r="R26" s="298" t="s">
        <v>312</v>
      </c>
      <c r="S26" s="299"/>
      <c r="T26" s="300"/>
      <c r="U26" s="221" t="s">
        <v>313</v>
      </c>
      <c r="V26" s="221"/>
      <c r="W26" s="221"/>
      <c r="X26" s="221"/>
      <c r="Y26" s="221" t="s">
        <v>313</v>
      </c>
      <c r="Z26" s="221"/>
      <c r="AA26" s="221"/>
      <c r="AB26" s="221"/>
      <c r="AC26" s="157"/>
      <c r="AD26" s="157"/>
      <c r="AE26" s="157"/>
      <c r="AF26" s="157"/>
      <c r="AG26" s="299" t="s">
        <v>314</v>
      </c>
      <c r="AH26" s="355"/>
      <c r="AI26" s="298" t="s">
        <v>315</v>
      </c>
      <c r="AJ26" s="366"/>
      <c r="AK26" s="366"/>
      <c r="AL26" s="355"/>
      <c r="AM26" s="221" t="s">
        <v>316</v>
      </c>
      <c r="AN26" s="221"/>
      <c r="AO26" s="221"/>
      <c r="AP26" s="368" t="s">
        <v>428</v>
      </c>
      <c r="AQ26" s="368"/>
      <c r="AR26" s="368"/>
      <c r="AS26" s="162" t="s">
        <v>317</v>
      </c>
      <c r="AT26" s="162"/>
      <c r="AU26" s="162"/>
      <c r="AV26" s="162"/>
      <c r="AW26" s="162"/>
      <c r="AX26" s="162"/>
      <c r="AY26" s="162" t="s">
        <v>318</v>
      </c>
      <c r="AZ26" s="162"/>
      <c r="BA26" s="162"/>
      <c r="BB26" s="162"/>
      <c r="BC26" s="162"/>
      <c r="BD26" s="163"/>
      <c r="BE26" s="3"/>
    </row>
    <row r="27" spans="1:57" ht="21" customHeight="1">
      <c r="A27" s="156"/>
      <c r="B27" s="157"/>
      <c r="C27" s="157"/>
      <c r="D27" s="157"/>
      <c r="E27" s="162"/>
      <c r="F27" s="162"/>
      <c r="G27" s="162"/>
      <c r="H27" s="162"/>
      <c r="I27" s="162"/>
      <c r="J27" s="162"/>
      <c r="K27" s="162"/>
      <c r="L27" s="162"/>
      <c r="M27" s="261"/>
      <c r="N27" s="301"/>
      <c r="O27" s="301"/>
      <c r="P27" s="301"/>
      <c r="Q27" s="356"/>
      <c r="R27" s="261"/>
      <c r="S27" s="301"/>
      <c r="T27" s="272"/>
      <c r="U27" s="222" t="s">
        <v>310</v>
      </c>
      <c r="V27" s="222"/>
      <c r="W27" s="222"/>
      <c r="X27" s="222"/>
      <c r="Y27" s="222" t="s">
        <v>319</v>
      </c>
      <c r="Z27" s="222"/>
      <c r="AA27" s="222"/>
      <c r="AB27" s="222"/>
      <c r="AC27" s="157"/>
      <c r="AD27" s="157"/>
      <c r="AE27" s="157"/>
      <c r="AF27" s="157"/>
      <c r="AG27" s="357"/>
      <c r="AH27" s="356"/>
      <c r="AI27" s="367"/>
      <c r="AJ27" s="357"/>
      <c r="AK27" s="357"/>
      <c r="AL27" s="356"/>
      <c r="AM27" s="222" t="s">
        <v>320</v>
      </c>
      <c r="AN27" s="222"/>
      <c r="AO27" s="222"/>
      <c r="AP27" s="347" t="s">
        <v>321</v>
      </c>
      <c r="AQ27" s="347"/>
      <c r="AR27" s="347"/>
      <c r="AS27" s="163" t="s">
        <v>314</v>
      </c>
      <c r="AT27" s="166"/>
      <c r="AU27" s="163" t="s">
        <v>230</v>
      </c>
      <c r="AV27" s="365"/>
      <c r="AW27" s="365"/>
      <c r="AX27" s="156"/>
      <c r="AY27" s="163" t="s">
        <v>314</v>
      </c>
      <c r="AZ27" s="166"/>
      <c r="BA27" s="163" t="s">
        <v>230</v>
      </c>
      <c r="BB27" s="365"/>
      <c r="BC27" s="365"/>
      <c r="BD27" s="365"/>
      <c r="BE27" s="3"/>
    </row>
    <row r="28" spans="1:57" ht="21" customHeight="1">
      <c r="A28" s="191" t="s">
        <v>87</v>
      </c>
      <c r="B28" s="191"/>
      <c r="C28" s="37" t="s">
        <v>328</v>
      </c>
      <c r="D28" s="8" t="s">
        <v>425</v>
      </c>
      <c r="E28" s="354">
        <v>244170</v>
      </c>
      <c r="F28" s="350"/>
      <c r="G28" s="350"/>
      <c r="H28" s="350"/>
      <c r="I28" s="350">
        <v>712541</v>
      </c>
      <c r="J28" s="350"/>
      <c r="K28" s="350"/>
      <c r="L28" s="350"/>
      <c r="M28" s="350">
        <v>7134821446</v>
      </c>
      <c r="N28" s="350"/>
      <c r="O28" s="350"/>
      <c r="P28" s="350"/>
      <c r="Q28" s="350"/>
      <c r="R28" s="359">
        <v>804.395</v>
      </c>
      <c r="S28" s="359"/>
      <c r="T28" s="359"/>
      <c r="U28" s="360">
        <v>2.92</v>
      </c>
      <c r="V28" s="360"/>
      <c r="W28" s="360"/>
      <c r="X28" s="360"/>
      <c r="Y28" s="351">
        <v>29221</v>
      </c>
      <c r="Z28" s="352"/>
      <c r="AA28" s="352"/>
      <c r="AB28" s="361"/>
      <c r="AC28" s="191" t="s">
        <v>87</v>
      </c>
      <c r="AD28" s="191"/>
      <c r="AE28" s="37" t="s">
        <v>328</v>
      </c>
      <c r="AF28" s="8" t="s">
        <v>425</v>
      </c>
      <c r="AG28" s="188">
        <v>9037</v>
      </c>
      <c r="AH28" s="188"/>
      <c r="AI28" s="188">
        <v>80835973</v>
      </c>
      <c r="AJ28" s="333"/>
      <c r="AK28" s="333"/>
      <c r="AL28" s="333"/>
      <c r="AM28" s="188">
        <v>58390876</v>
      </c>
      <c r="AN28" s="188"/>
      <c r="AO28" s="188"/>
      <c r="AP28" s="188">
        <v>22445097</v>
      </c>
      <c r="AQ28" s="188"/>
      <c r="AR28" s="188"/>
      <c r="AS28" s="188">
        <v>138</v>
      </c>
      <c r="AT28" s="188"/>
      <c r="AU28" s="188">
        <v>41400000</v>
      </c>
      <c r="AV28" s="333"/>
      <c r="AW28" s="333"/>
      <c r="AX28" s="333"/>
      <c r="AY28" s="188">
        <v>787</v>
      </c>
      <c r="AZ28" s="188"/>
      <c r="BA28" s="188">
        <v>15740000</v>
      </c>
      <c r="BB28" s="333"/>
      <c r="BC28" s="333"/>
      <c r="BD28" s="333"/>
      <c r="BE28" s="3"/>
    </row>
    <row r="29" spans="1:57" ht="21" customHeight="1">
      <c r="A29" s="191"/>
      <c r="B29" s="191"/>
      <c r="C29" s="37" t="s">
        <v>333</v>
      </c>
      <c r="D29" s="45"/>
      <c r="E29" s="173">
        <v>260004</v>
      </c>
      <c r="F29" s="188"/>
      <c r="G29" s="188"/>
      <c r="H29" s="188"/>
      <c r="I29" s="188">
        <v>746784</v>
      </c>
      <c r="J29" s="188"/>
      <c r="K29" s="188"/>
      <c r="L29" s="188"/>
      <c r="M29" s="188">
        <v>7807334630</v>
      </c>
      <c r="N29" s="188"/>
      <c r="O29" s="188"/>
      <c r="P29" s="188"/>
      <c r="Q29" s="188"/>
      <c r="R29" s="344">
        <v>810.284</v>
      </c>
      <c r="S29" s="344"/>
      <c r="T29" s="344"/>
      <c r="U29" s="358">
        <v>2.87</v>
      </c>
      <c r="V29" s="358"/>
      <c r="W29" s="358"/>
      <c r="X29" s="358"/>
      <c r="Y29" s="188">
        <v>30028</v>
      </c>
      <c r="Z29" s="188"/>
      <c r="AA29" s="188"/>
      <c r="AB29" s="188"/>
      <c r="AC29" s="191"/>
      <c r="AD29" s="191"/>
      <c r="AE29" s="37" t="s">
        <v>333</v>
      </c>
      <c r="AF29" s="45"/>
      <c r="AG29" s="173">
        <v>9229</v>
      </c>
      <c r="AH29" s="188"/>
      <c r="AI29" s="188">
        <v>82713421</v>
      </c>
      <c r="AJ29" s="332"/>
      <c r="AK29" s="332"/>
      <c r="AL29" s="332"/>
      <c r="AM29" s="188">
        <v>59414620</v>
      </c>
      <c r="AN29" s="188"/>
      <c r="AO29" s="188"/>
      <c r="AP29" s="188">
        <v>23298801</v>
      </c>
      <c r="AQ29" s="188"/>
      <c r="AR29" s="188"/>
      <c r="AS29" s="188">
        <v>153</v>
      </c>
      <c r="AT29" s="188"/>
      <c r="AU29" s="188">
        <v>45900000</v>
      </c>
      <c r="AV29" s="332"/>
      <c r="AW29" s="332"/>
      <c r="AX29" s="332"/>
      <c r="AY29" s="188">
        <v>774</v>
      </c>
      <c r="AZ29" s="188"/>
      <c r="BA29" s="188">
        <v>15480000</v>
      </c>
      <c r="BB29" s="332"/>
      <c r="BC29" s="332"/>
      <c r="BD29" s="332"/>
      <c r="BE29" s="3"/>
    </row>
    <row r="30" spans="1:57" s="14" customFormat="1" ht="21" customHeight="1">
      <c r="A30" s="345"/>
      <c r="B30" s="345"/>
      <c r="C30" s="111" t="s">
        <v>579</v>
      </c>
      <c r="D30" s="115"/>
      <c r="E30" s="161">
        <f>SUM(E32,E33,E34,E35,E36,E37,E38,E39,E40,E41,E42,E43)</f>
        <v>279774</v>
      </c>
      <c r="F30" s="192"/>
      <c r="G30" s="192"/>
      <c r="H30" s="192"/>
      <c r="I30" s="192">
        <f>SUM(I32,I33,I34,I35,I36,I37,I38,I39,I40,I41,I42,I43)</f>
        <v>780936</v>
      </c>
      <c r="J30" s="192"/>
      <c r="K30" s="192"/>
      <c r="L30" s="192"/>
      <c r="M30" s="192">
        <f>M32+M33+M34+M35+M36+M37+M38+M39+M40+M41+M42+M43</f>
        <v>7971017151</v>
      </c>
      <c r="N30" s="192"/>
      <c r="O30" s="192"/>
      <c r="P30" s="192"/>
      <c r="Q30" s="339"/>
      <c r="R30" s="343">
        <v>827.538</v>
      </c>
      <c r="S30" s="343"/>
      <c r="T30" s="343"/>
      <c r="U30" s="364">
        <v>2.79</v>
      </c>
      <c r="V30" s="364"/>
      <c r="W30" s="364"/>
      <c r="X30" s="364"/>
      <c r="Y30" s="192">
        <v>28491</v>
      </c>
      <c r="Z30" s="192"/>
      <c r="AA30" s="192"/>
      <c r="AB30" s="192"/>
      <c r="AC30" s="160"/>
      <c r="AD30" s="160"/>
      <c r="AE30" s="111" t="s">
        <v>579</v>
      </c>
      <c r="AF30" s="115"/>
      <c r="AG30" s="161">
        <f>AG32+AG33+AG34+AG35+AG36+AG37+AG38+AG39+AG40+AG41+AG42+AG43</f>
        <v>10466</v>
      </c>
      <c r="AH30" s="192"/>
      <c r="AI30" s="192">
        <f>AI32+AI33+AI34+AI35+AI36+AI37+AI38+AI39+AI40+AI41+AI42+AI43</f>
        <v>95710764</v>
      </c>
      <c r="AJ30" s="341"/>
      <c r="AK30" s="341"/>
      <c r="AL30" s="341"/>
      <c r="AM30" s="362">
        <f>AM32+AM33+AM34+AM35+AM36+AM37+AM38+AM39+AM40+AM41+AM42+AM43</f>
        <v>69933009</v>
      </c>
      <c r="AN30" s="362"/>
      <c r="AO30" s="362"/>
      <c r="AP30" s="362">
        <f>AP32+AP33+AP34+AP35+AP36+AP37+AP38+AP39+AP40+AP41+AP42+AP43</f>
        <v>25777755</v>
      </c>
      <c r="AQ30" s="362"/>
      <c r="AR30" s="362"/>
      <c r="AS30" s="192">
        <v>146</v>
      </c>
      <c r="AT30" s="192"/>
      <c r="AU30" s="192">
        <v>43800000</v>
      </c>
      <c r="AV30" s="339"/>
      <c r="AW30" s="339"/>
      <c r="AX30" s="339"/>
      <c r="AY30" s="192">
        <v>849</v>
      </c>
      <c r="AZ30" s="192"/>
      <c r="BA30" s="192">
        <v>16980000</v>
      </c>
      <c r="BB30" s="339"/>
      <c r="BC30" s="339"/>
      <c r="BD30" s="339"/>
      <c r="BE30" s="17"/>
    </row>
    <row r="31" spans="1:57" ht="21" customHeight="1">
      <c r="A31" s="31"/>
      <c r="B31" s="31"/>
      <c r="C31" s="31"/>
      <c r="D31" s="45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1"/>
      <c r="AD31" s="31"/>
      <c r="AE31" s="31"/>
      <c r="AF31" s="45"/>
      <c r="AG31" s="334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"/>
    </row>
    <row r="32" spans="1:57" ht="21" customHeight="1">
      <c r="A32" s="338" t="s">
        <v>426</v>
      </c>
      <c r="B32" s="338"/>
      <c r="C32" s="37" t="s">
        <v>429</v>
      </c>
      <c r="D32" s="45" t="s">
        <v>102</v>
      </c>
      <c r="E32" s="173">
        <v>23482</v>
      </c>
      <c r="F32" s="188"/>
      <c r="G32" s="188"/>
      <c r="H32" s="188"/>
      <c r="I32" s="188">
        <v>68070</v>
      </c>
      <c r="J32" s="188"/>
      <c r="K32" s="188"/>
      <c r="L32" s="188"/>
      <c r="M32" s="188">
        <v>688301900</v>
      </c>
      <c r="N32" s="342"/>
      <c r="O32" s="342"/>
      <c r="P32" s="342"/>
      <c r="Q32" s="342"/>
      <c r="R32" s="344">
        <v>862.622</v>
      </c>
      <c r="S32" s="344"/>
      <c r="T32" s="344"/>
      <c r="U32" s="358">
        <v>2.9</v>
      </c>
      <c r="V32" s="358"/>
      <c r="W32" s="358"/>
      <c r="X32" s="358"/>
      <c r="Y32" s="188">
        <v>29312</v>
      </c>
      <c r="Z32" s="188"/>
      <c r="AA32" s="188"/>
      <c r="AB32" s="188"/>
      <c r="AC32" s="338" t="s">
        <v>426</v>
      </c>
      <c r="AD32" s="338"/>
      <c r="AE32" s="37" t="s">
        <v>104</v>
      </c>
      <c r="AF32" s="45" t="s">
        <v>102</v>
      </c>
      <c r="AG32" s="173">
        <v>738</v>
      </c>
      <c r="AH32" s="188"/>
      <c r="AI32" s="188">
        <v>6750706</v>
      </c>
      <c r="AJ32" s="340"/>
      <c r="AK32" s="340"/>
      <c r="AL32" s="340"/>
      <c r="AM32" s="188">
        <v>4904371</v>
      </c>
      <c r="AN32" s="188"/>
      <c r="AO32" s="188"/>
      <c r="AP32" s="188">
        <v>1846335</v>
      </c>
      <c r="AQ32" s="188"/>
      <c r="AR32" s="188"/>
      <c r="AS32" s="188">
        <v>8</v>
      </c>
      <c r="AT32" s="188"/>
      <c r="AU32" s="188">
        <f aca="true" t="shared" si="2" ref="AU32:AU43">AS32*300000</f>
        <v>2400000</v>
      </c>
      <c r="AV32" s="340"/>
      <c r="AW32" s="340"/>
      <c r="AX32" s="340"/>
      <c r="AY32" s="188">
        <v>68</v>
      </c>
      <c r="AZ32" s="188"/>
      <c r="BA32" s="188">
        <f aca="true" t="shared" si="3" ref="BA32:BA43">AY32*20000</f>
        <v>1360000</v>
      </c>
      <c r="BB32" s="340"/>
      <c r="BC32" s="340"/>
      <c r="BD32" s="340"/>
      <c r="BE32" s="3"/>
    </row>
    <row r="33" spans="1:57" ht="21" customHeight="1">
      <c r="A33" s="338"/>
      <c r="B33" s="338"/>
      <c r="C33" s="37" t="s">
        <v>430</v>
      </c>
      <c r="D33" s="45"/>
      <c r="E33" s="173">
        <v>22889</v>
      </c>
      <c r="F33" s="188"/>
      <c r="G33" s="188"/>
      <c r="H33" s="188"/>
      <c r="I33" s="188">
        <v>64568</v>
      </c>
      <c r="J33" s="188"/>
      <c r="K33" s="188"/>
      <c r="L33" s="188"/>
      <c r="M33" s="188">
        <v>618457470</v>
      </c>
      <c r="N33" s="342"/>
      <c r="O33" s="342"/>
      <c r="P33" s="342"/>
      <c r="Q33" s="342"/>
      <c r="R33" s="344">
        <v>821.081</v>
      </c>
      <c r="S33" s="344"/>
      <c r="T33" s="344"/>
      <c r="U33" s="358">
        <v>2.82</v>
      </c>
      <c r="V33" s="358"/>
      <c r="W33" s="358"/>
      <c r="X33" s="358"/>
      <c r="Y33" s="188">
        <v>27020</v>
      </c>
      <c r="Z33" s="188"/>
      <c r="AA33" s="188"/>
      <c r="AB33" s="188"/>
      <c r="AC33" s="338"/>
      <c r="AD33" s="338"/>
      <c r="AE33" s="37" t="s">
        <v>105</v>
      </c>
      <c r="AF33" s="45"/>
      <c r="AG33" s="173">
        <v>833</v>
      </c>
      <c r="AH33" s="188"/>
      <c r="AI33" s="188">
        <v>7458996</v>
      </c>
      <c r="AJ33" s="340"/>
      <c r="AK33" s="340"/>
      <c r="AL33" s="340"/>
      <c r="AM33" s="188">
        <v>5400143</v>
      </c>
      <c r="AN33" s="188"/>
      <c r="AO33" s="188"/>
      <c r="AP33" s="188">
        <v>2058853</v>
      </c>
      <c r="AQ33" s="188"/>
      <c r="AR33" s="188"/>
      <c r="AS33" s="188">
        <v>3</v>
      </c>
      <c r="AT33" s="188"/>
      <c r="AU33" s="188">
        <f t="shared" si="2"/>
        <v>900000</v>
      </c>
      <c r="AV33" s="340"/>
      <c r="AW33" s="340"/>
      <c r="AX33" s="340"/>
      <c r="AY33" s="188">
        <v>76</v>
      </c>
      <c r="AZ33" s="188"/>
      <c r="BA33" s="188">
        <f t="shared" si="3"/>
        <v>1520000</v>
      </c>
      <c r="BB33" s="340"/>
      <c r="BC33" s="340"/>
      <c r="BD33" s="340"/>
      <c r="BE33" s="3"/>
    </row>
    <row r="34" spans="1:57" ht="21" customHeight="1">
      <c r="A34" s="338"/>
      <c r="B34" s="338"/>
      <c r="C34" s="37" t="s">
        <v>431</v>
      </c>
      <c r="D34" s="45"/>
      <c r="E34" s="173">
        <v>22348</v>
      </c>
      <c r="F34" s="188"/>
      <c r="G34" s="188"/>
      <c r="H34" s="188"/>
      <c r="I34" s="188">
        <v>61608</v>
      </c>
      <c r="J34" s="188"/>
      <c r="K34" s="188"/>
      <c r="L34" s="188"/>
      <c r="M34" s="188">
        <v>629618773</v>
      </c>
      <c r="N34" s="342"/>
      <c r="O34" s="342"/>
      <c r="P34" s="342"/>
      <c r="Q34" s="342"/>
      <c r="R34" s="344">
        <v>800.693</v>
      </c>
      <c r="S34" s="344"/>
      <c r="T34" s="344"/>
      <c r="U34" s="358">
        <v>2.76</v>
      </c>
      <c r="V34" s="358"/>
      <c r="W34" s="358"/>
      <c r="X34" s="358"/>
      <c r="Y34" s="188">
        <v>28173</v>
      </c>
      <c r="Z34" s="188"/>
      <c r="AA34" s="188"/>
      <c r="AB34" s="188"/>
      <c r="AC34" s="338"/>
      <c r="AD34" s="338"/>
      <c r="AE34" s="37" t="s">
        <v>106</v>
      </c>
      <c r="AF34" s="45"/>
      <c r="AG34" s="173">
        <v>840</v>
      </c>
      <c r="AH34" s="188"/>
      <c r="AI34" s="188">
        <v>7525718</v>
      </c>
      <c r="AJ34" s="340"/>
      <c r="AK34" s="340"/>
      <c r="AL34" s="340"/>
      <c r="AM34" s="188">
        <v>5436710</v>
      </c>
      <c r="AN34" s="188"/>
      <c r="AO34" s="188"/>
      <c r="AP34" s="188">
        <v>2089008</v>
      </c>
      <c r="AQ34" s="188"/>
      <c r="AR34" s="188"/>
      <c r="AS34" s="188">
        <v>14</v>
      </c>
      <c r="AT34" s="188"/>
      <c r="AU34" s="188">
        <f t="shared" si="2"/>
        <v>4200000</v>
      </c>
      <c r="AV34" s="340"/>
      <c r="AW34" s="340"/>
      <c r="AX34" s="340"/>
      <c r="AY34" s="188">
        <v>53</v>
      </c>
      <c r="AZ34" s="188"/>
      <c r="BA34" s="188">
        <f t="shared" si="3"/>
        <v>1060000</v>
      </c>
      <c r="BB34" s="340"/>
      <c r="BC34" s="340"/>
      <c r="BD34" s="340"/>
      <c r="BE34" s="3"/>
    </row>
    <row r="35" spans="1:57" ht="21" customHeight="1">
      <c r="A35" s="338"/>
      <c r="B35" s="338"/>
      <c r="C35" s="37" t="s">
        <v>432</v>
      </c>
      <c r="D35" s="45"/>
      <c r="E35" s="173">
        <v>23671</v>
      </c>
      <c r="F35" s="188"/>
      <c r="G35" s="188"/>
      <c r="H35" s="188"/>
      <c r="I35" s="188">
        <v>67111</v>
      </c>
      <c r="J35" s="188"/>
      <c r="K35" s="188"/>
      <c r="L35" s="188"/>
      <c r="M35" s="188">
        <v>675459798</v>
      </c>
      <c r="N35" s="342"/>
      <c r="O35" s="342"/>
      <c r="P35" s="342"/>
      <c r="Q35" s="342"/>
      <c r="R35" s="344">
        <v>845.192</v>
      </c>
      <c r="S35" s="344"/>
      <c r="T35" s="344"/>
      <c r="U35" s="358">
        <v>2.84</v>
      </c>
      <c r="V35" s="358"/>
      <c r="W35" s="358"/>
      <c r="X35" s="358"/>
      <c r="Y35" s="188">
        <v>28535</v>
      </c>
      <c r="Z35" s="188"/>
      <c r="AA35" s="188"/>
      <c r="AB35" s="188"/>
      <c r="AC35" s="338"/>
      <c r="AD35" s="338"/>
      <c r="AE35" s="37" t="s">
        <v>107</v>
      </c>
      <c r="AF35" s="45"/>
      <c r="AG35" s="173">
        <v>879</v>
      </c>
      <c r="AH35" s="188"/>
      <c r="AI35" s="188">
        <v>7704270</v>
      </c>
      <c r="AJ35" s="340"/>
      <c r="AK35" s="340"/>
      <c r="AL35" s="340"/>
      <c r="AM35" s="188">
        <v>5625879</v>
      </c>
      <c r="AN35" s="188"/>
      <c r="AO35" s="188"/>
      <c r="AP35" s="188">
        <v>2078391</v>
      </c>
      <c r="AQ35" s="188"/>
      <c r="AR35" s="188"/>
      <c r="AS35" s="188">
        <v>12</v>
      </c>
      <c r="AT35" s="188"/>
      <c r="AU35" s="188">
        <f t="shared" si="2"/>
        <v>3600000</v>
      </c>
      <c r="AV35" s="340"/>
      <c r="AW35" s="340"/>
      <c r="AX35" s="340"/>
      <c r="AY35" s="188">
        <v>64</v>
      </c>
      <c r="AZ35" s="188"/>
      <c r="BA35" s="188">
        <f t="shared" si="3"/>
        <v>1280000</v>
      </c>
      <c r="BB35" s="340"/>
      <c r="BC35" s="340"/>
      <c r="BD35" s="340"/>
      <c r="BE35" s="3"/>
    </row>
    <row r="36" spans="1:57" ht="21" customHeight="1">
      <c r="A36" s="338"/>
      <c r="B36" s="338"/>
      <c r="C36" s="37" t="s">
        <v>433</v>
      </c>
      <c r="D36" s="45"/>
      <c r="E36" s="173">
        <v>23430</v>
      </c>
      <c r="F36" s="188"/>
      <c r="G36" s="188"/>
      <c r="H36" s="188"/>
      <c r="I36" s="188">
        <v>67593</v>
      </c>
      <c r="J36" s="188"/>
      <c r="K36" s="188"/>
      <c r="L36" s="188"/>
      <c r="M36" s="188">
        <v>692952893</v>
      </c>
      <c r="N36" s="342"/>
      <c r="O36" s="342"/>
      <c r="P36" s="342"/>
      <c r="Q36" s="342"/>
      <c r="R36" s="344">
        <v>832.105</v>
      </c>
      <c r="S36" s="344"/>
      <c r="T36" s="344"/>
      <c r="U36" s="358">
        <v>2.88</v>
      </c>
      <c r="V36" s="358"/>
      <c r="W36" s="358"/>
      <c r="X36" s="358"/>
      <c r="Y36" s="188">
        <v>29575</v>
      </c>
      <c r="Z36" s="188"/>
      <c r="AA36" s="188"/>
      <c r="AB36" s="188"/>
      <c r="AC36" s="338"/>
      <c r="AD36" s="338"/>
      <c r="AE36" s="37" t="s">
        <v>88</v>
      </c>
      <c r="AF36" s="45"/>
      <c r="AG36" s="173">
        <v>953</v>
      </c>
      <c r="AH36" s="188"/>
      <c r="AI36" s="188">
        <v>8695347</v>
      </c>
      <c r="AJ36" s="340"/>
      <c r="AK36" s="340"/>
      <c r="AL36" s="340"/>
      <c r="AM36" s="188">
        <v>6377792</v>
      </c>
      <c r="AN36" s="188"/>
      <c r="AO36" s="188"/>
      <c r="AP36" s="188">
        <v>2317555</v>
      </c>
      <c r="AQ36" s="188"/>
      <c r="AR36" s="188"/>
      <c r="AS36" s="188">
        <v>14</v>
      </c>
      <c r="AT36" s="188"/>
      <c r="AU36" s="188">
        <f t="shared" si="2"/>
        <v>4200000</v>
      </c>
      <c r="AV36" s="340"/>
      <c r="AW36" s="340"/>
      <c r="AX36" s="340"/>
      <c r="AY36" s="188">
        <v>55</v>
      </c>
      <c r="AZ36" s="188"/>
      <c r="BA36" s="188">
        <f t="shared" si="3"/>
        <v>1100000</v>
      </c>
      <c r="BB36" s="340"/>
      <c r="BC36" s="340"/>
      <c r="BD36" s="340"/>
      <c r="BE36" s="3"/>
    </row>
    <row r="37" spans="1:57" ht="21" customHeight="1">
      <c r="A37" s="338"/>
      <c r="B37" s="338"/>
      <c r="C37" s="37" t="s">
        <v>434</v>
      </c>
      <c r="D37" s="45"/>
      <c r="E37" s="173">
        <v>22041</v>
      </c>
      <c r="F37" s="188"/>
      <c r="G37" s="188"/>
      <c r="H37" s="188"/>
      <c r="I37" s="188">
        <v>62372</v>
      </c>
      <c r="J37" s="188"/>
      <c r="K37" s="188"/>
      <c r="L37" s="188"/>
      <c r="M37" s="188">
        <v>641439683</v>
      </c>
      <c r="N37" s="342"/>
      <c r="O37" s="342"/>
      <c r="P37" s="342"/>
      <c r="Q37" s="342"/>
      <c r="R37" s="344">
        <v>781.157</v>
      </c>
      <c r="S37" s="344"/>
      <c r="T37" s="344"/>
      <c r="U37" s="358">
        <v>2.83</v>
      </c>
      <c r="V37" s="358"/>
      <c r="W37" s="358"/>
      <c r="X37" s="358"/>
      <c r="Y37" s="188">
        <v>29102</v>
      </c>
      <c r="Z37" s="188"/>
      <c r="AA37" s="188"/>
      <c r="AB37" s="188"/>
      <c r="AC37" s="338"/>
      <c r="AD37" s="338"/>
      <c r="AE37" s="37" t="s">
        <v>90</v>
      </c>
      <c r="AF37" s="45"/>
      <c r="AG37" s="173">
        <v>945</v>
      </c>
      <c r="AH37" s="188"/>
      <c r="AI37" s="188">
        <v>8440184</v>
      </c>
      <c r="AJ37" s="340"/>
      <c r="AK37" s="340"/>
      <c r="AL37" s="340"/>
      <c r="AM37" s="188">
        <v>6172167</v>
      </c>
      <c r="AN37" s="188"/>
      <c r="AO37" s="188"/>
      <c r="AP37" s="188">
        <v>2268017</v>
      </c>
      <c r="AQ37" s="188"/>
      <c r="AR37" s="188"/>
      <c r="AS37" s="188">
        <v>10</v>
      </c>
      <c r="AT37" s="188"/>
      <c r="AU37" s="188">
        <f t="shared" si="2"/>
        <v>3000000</v>
      </c>
      <c r="AV37" s="340"/>
      <c r="AW37" s="340"/>
      <c r="AX37" s="340"/>
      <c r="AY37" s="188">
        <v>62</v>
      </c>
      <c r="AZ37" s="188"/>
      <c r="BA37" s="188">
        <f t="shared" si="3"/>
        <v>1240000</v>
      </c>
      <c r="BB37" s="340"/>
      <c r="BC37" s="340"/>
      <c r="BD37" s="340"/>
      <c r="BE37" s="3"/>
    </row>
    <row r="38" spans="1:57" ht="21" customHeight="1">
      <c r="A38" s="338"/>
      <c r="B38" s="338"/>
      <c r="C38" s="37" t="s">
        <v>435</v>
      </c>
      <c r="D38" s="45"/>
      <c r="E38" s="173">
        <v>22473</v>
      </c>
      <c r="F38" s="188"/>
      <c r="G38" s="188"/>
      <c r="H38" s="188"/>
      <c r="I38" s="188">
        <v>63357</v>
      </c>
      <c r="J38" s="188"/>
      <c r="K38" s="188"/>
      <c r="L38" s="188"/>
      <c r="M38" s="188">
        <v>664315384</v>
      </c>
      <c r="N38" s="342"/>
      <c r="O38" s="342"/>
      <c r="P38" s="342"/>
      <c r="Q38" s="342"/>
      <c r="R38" s="344">
        <v>796.327</v>
      </c>
      <c r="S38" s="344"/>
      <c r="T38" s="344"/>
      <c r="U38" s="358">
        <v>2.82</v>
      </c>
      <c r="V38" s="358"/>
      <c r="W38" s="358"/>
      <c r="X38" s="358"/>
      <c r="Y38" s="188">
        <v>29561</v>
      </c>
      <c r="Z38" s="188"/>
      <c r="AA38" s="188"/>
      <c r="AB38" s="188"/>
      <c r="AC38" s="338"/>
      <c r="AD38" s="338"/>
      <c r="AE38" s="37" t="s">
        <v>108</v>
      </c>
      <c r="AF38" s="45"/>
      <c r="AG38" s="173">
        <v>933</v>
      </c>
      <c r="AH38" s="188"/>
      <c r="AI38" s="188">
        <v>7915508</v>
      </c>
      <c r="AJ38" s="340"/>
      <c r="AK38" s="340"/>
      <c r="AL38" s="340"/>
      <c r="AM38" s="188">
        <v>5751642</v>
      </c>
      <c r="AN38" s="188"/>
      <c r="AO38" s="188"/>
      <c r="AP38" s="188">
        <v>2163866</v>
      </c>
      <c r="AQ38" s="188"/>
      <c r="AR38" s="188"/>
      <c r="AS38" s="188">
        <v>14</v>
      </c>
      <c r="AT38" s="188"/>
      <c r="AU38" s="188">
        <f t="shared" si="2"/>
        <v>4200000</v>
      </c>
      <c r="AV38" s="340"/>
      <c r="AW38" s="340"/>
      <c r="AX38" s="340"/>
      <c r="AY38" s="188">
        <v>83</v>
      </c>
      <c r="AZ38" s="188"/>
      <c r="BA38" s="188">
        <f t="shared" si="3"/>
        <v>1660000</v>
      </c>
      <c r="BB38" s="340"/>
      <c r="BC38" s="340"/>
      <c r="BD38" s="340"/>
      <c r="BE38" s="3"/>
    </row>
    <row r="39" spans="1:57" ht="21" customHeight="1">
      <c r="A39" s="338"/>
      <c r="B39" s="338"/>
      <c r="C39" s="37" t="s">
        <v>436</v>
      </c>
      <c r="D39" s="45"/>
      <c r="E39" s="173">
        <v>23597</v>
      </c>
      <c r="F39" s="188"/>
      <c r="G39" s="188"/>
      <c r="H39" s="188"/>
      <c r="I39" s="188">
        <v>66665</v>
      </c>
      <c r="J39" s="188"/>
      <c r="K39" s="188"/>
      <c r="L39" s="188"/>
      <c r="M39" s="188">
        <v>692673520</v>
      </c>
      <c r="N39" s="342"/>
      <c r="O39" s="342"/>
      <c r="P39" s="342"/>
      <c r="Q39" s="342"/>
      <c r="R39" s="344">
        <v>829.517</v>
      </c>
      <c r="S39" s="344"/>
      <c r="T39" s="344"/>
      <c r="U39" s="358">
        <v>2.83</v>
      </c>
      <c r="V39" s="358"/>
      <c r="W39" s="358"/>
      <c r="X39" s="358"/>
      <c r="Y39" s="188">
        <v>29354</v>
      </c>
      <c r="Z39" s="188"/>
      <c r="AA39" s="188"/>
      <c r="AB39" s="188"/>
      <c r="AC39" s="338"/>
      <c r="AD39" s="338"/>
      <c r="AE39" s="37" t="s">
        <v>109</v>
      </c>
      <c r="AF39" s="45"/>
      <c r="AG39" s="173">
        <v>887</v>
      </c>
      <c r="AH39" s="188"/>
      <c r="AI39" s="188">
        <v>8102804</v>
      </c>
      <c r="AJ39" s="340"/>
      <c r="AK39" s="340"/>
      <c r="AL39" s="340"/>
      <c r="AM39" s="188">
        <v>5922261</v>
      </c>
      <c r="AN39" s="188"/>
      <c r="AO39" s="188"/>
      <c r="AP39" s="188">
        <v>2180543</v>
      </c>
      <c r="AQ39" s="188"/>
      <c r="AR39" s="188"/>
      <c r="AS39" s="188">
        <v>17</v>
      </c>
      <c r="AT39" s="188"/>
      <c r="AU39" s="188">
        <f t="shared" si="2"/>
        <v>5100000</v>
      </c>
      <c r="AV39" s="340"/>
      <c r="AW39" s="340"/>
      <c r="AX39" s="340"/>
      <c r="AY39" s="188">
        <v>77</v>
      </c>
      <c r="AZ39" s="188"/>
      <c r="BA39" s="188">
        <f t="shared" si="3"/>
        <v>1540000</v>
      </c>
      <c r="BB39" s="340"/>
      <c r="BC39" s="340"/>
      <c r="BD39" s="340"/>
      <c r="BE39" s="3"/>
    </row>
    <row r="40" spans="1:57" ht="21" customHeight="1">
      <c r="A40" s="338"/>
      <c r="B40" s="338"/>
      <c r="C40" s="37" t="s">
        <v>437</v>
      </c>
      <c r="D40" s="45"/>
      <c r="E40" s="173">
        <v>23731</v>
      </c>
      <c r="F40" s="188"/>
      <c r="G40" s="188"/>
      <c r="H40" s="188"/>
      <c r="I40" s="188">
        <v>65765</v>
      </c>
      <c r="J40" s="188"/>
      <c r="K40" s="188"/>
      <c r="L40" s="188"/>
      <c r="M40" s="188">
        <v>670419076</v>
      </c>
      <c r="N40" s="342"/>
      <c r="O40" s="342"/>
      <c r="P40" s="342"/>
      <c r="Q40" s="342"/>
      <c r="R40" s="344">
        <v>832.74</v>
      </c>
      <c r="S40" s="344"/>
      <c r="T40" s="344"/>
      <c r="U40" s="358">
        <v>2.77</v>
      </c>
      <c r="V40" s="358"/>
      <c r="W40" s="358"/>
      <c r="X40" s="358"/>
      <c r="Y40" s="188">
        <v>28251</v>
      </c>
      <c r="Z40" s="188"/>
      <c r="AA40" s="188"/>
      <c r="AB40" s="188"/>
      <c r="AC40" s="338"/>
      <c r="AD40" s="338"/>
      <c r="AE40" s="37" t="s">
        <v>101</v>
      </c>
      <c r="AF40" s="45"/>
      <c r="AG40" s="173">
        <v>877</v>
      </c>
      <c r="AH40" s="188"/>
      <c r="AI40" s="188">
        <v>8007379</v>
      </c>
      <c r="AJ40" s="340"/>
      <c r="AK40" s="340"/>
      <c r="AL40" s="340"/>
      <c r="AM40" s="188">
        <v>5838056</v>
      </c>
      <c r="AN40" s="188"/>
      <c r="AO40" s="188"/>
      <c r="AP40" s="188">
        <v>2169323</v>
      </c>
      <c r="AQ40" s="188"/>
      <c r="AR40" s="188"/>
      <c r="AS40" s="188">
        <v>9</v>
      </c>
      <c r="AT40" s="188"/>
      <c r="AU40" s="188">
        <f t="shared" si="2"/>
        <v>2700000</v>
      </c>
      <c r="AV40" s="340"/>
      <c r="AW40" s="340"/>
      <c r="AX40" s="340"/>
      <c r="AY40" s="188">
        <v>63</v>
      </c>
      <c r="AZ40" s="188"/>
      <c r="BA40" s="188">
        <f t="shared" si="3"/>
        <v>1260000</v>
      </c>
      <c r="BB40" s="340"/>
      <c r="BC40" s="340"/>
      <c r="BD40" s="340"/>
      <c r="BE40" s="3"/>
    </row>
    <row r="41" spans="1:57" ht="21" customHeight="1">
      <c r="A41" s="3"/>
      <c r="B41" s="3"/>
      <c r="C41" s="37" t="s">
        <v>438</v>
      </c>
      <c r="D41" s="8"/>
      <c r="E41" s="173">
        <v>24711</v>
      </c>
      <c r="F41" s="188"/>
      <c r="G41" s="188"/>
      <c r="H41" s="188"/>
      <c r="I41" s="188">
        <v>67760</v>
      </c>
      <c r="J41" s="188"/>
      <c r="K41" s="188"/>
      <c r="L41" s="188"/>
      <c r="M41" s="188">
        <v>690139843</v>
      </c>
      <c r="N41" s="342"/>
      <c r="O41" s="342"/>
      <c r="P41" s="342"/>
      <c r="Q41" s="342"/>
      <c r="R41" s="344">
        <v>867.484</v>
      </c>
      <c r="S41" s="344"/>
      <c r="T41" s="344"/>
      <c r="U41" s="358">
        <v>2.74</v>
      </c>
      <c r="V41" s="358"/>
      <c r="W41" s="358"/>
      <c r="X41" s="358"/>
      <c r="Y41" s="188">
        <v>27928</v>
      </c>
      <c r="Z41" s="188"/>
      <c r="AA41" s="188"/>
      <c r="AB41" s="188"/>
      <c r="AC41" s="338" t="s">
        <v>427</v>
      </c>
      <c r="AD41" s="338"/>
      <c r="AE41" s="37" t="s">
        <v>91</v>
      </c>
      <c r="AF41" s="45" t="s">
        <v>102</v>
      </c>
      <c r="AG41" s="173">
        <v>881</v>
      </c>
      <c r="AH41" s="188"/>
      <c r="AI41" s="188">
        <v>9673721</v>
      </c>
      <c r="AJ41" s="340"/>
      <c r="AK41" s="340"/>
      <c r="AL41" s="340"/>
      <c r="AM41" s="188">
        <v>7073128</v>
      </c>
      <c r="AN41" s="188"/>
      <c r="AO41" s="188"/>
      <c r="AP41" s="188">
        <v>2600593</v>
      </c>
      <c r="AQ41" s="188"/>
      <c r="AR41" s="188"/>
      <c r="AS41" s="188">
        <v>14</v>
      </c>
      <c r="AT41" s="188"/>
      <c r="AU41" s="188">
        <f t="shared" si="2"/>
        <v>4200000</v>
      </c>
      <c r="AV41" s="340"/>
      <c r="AW41" s="340"/>
      <c r="AX41" s="340"/>
      <c r="AY41" s="188">
        <v>89</v>
      </c>
      <c r="AZ41" s="188"/>
      <c r="BA41" s="188">
        <f t="shared" si="3"/>
        <v>1780000</v>
      </c>
      <c r="BB41" s="340"/>
      <c r="BC41" s="340"/>
      <c r="BD41" s="340"/>
      <c r="BE41" s="3"/>
    </row>
    <row r="42" spans="1:57" ht="21" customHeight="1">
      <c r="A42" s="338" t="s">
        <v>427</v>
      </c>
      <c r="B42" s="338"/>
      <c r="C42" s="37" t="s">
        <v>439</v>
      </c>
      <c r="D42" s="45" t="s">
        <v>102</v>
      </c>
      <c r="E42" s="173">
        <v>23141</v>
      </c>
      <c r="F42" s="188"/>
      <c r="G42" s="188"/>
      <c r="H42" s="188"/>
      <c r="I42" s="188">
        <v>62644</v>
      </c>
      <c r="J42" s="188"/>
      <c r="K42" s="188"/>
      <c r="L42" s="188"/>
      <c r="M42" s="188">
        <v>654880241</v>
      </c>
      <c r="N42" s="342"/>
      <c r="O42" s="342"/>
      <c r="P42" s="342"/>
      <c r="Q42" s="342"/>
      <c r="R42" s="344">
        <v>811.467</v>
      </c>
      <c r="S42" s="344"/>
      <c r="T42" s="344"/>
      <c r="U42" s="358">
        <v>2.71</v>
      </c>
      <c r="V42" s="358"/>
      <c r="W42" s="358"/>
      <c r="X42" s="358"/>
      <c r="Y42" s="188">
        <v>28300</v>
      </c>
      <c r="Z42" s="188"/>
      <c r="AA42" s="188"/>
      <c r="AB42" s="188"/>
      <c r="AC42" s="338"/>
      <c r="AD42" s="338"/>
      <c r="AE42" s="37" t="s">
        <v>93</v>
      </c>
      <c r="AF42" s="45"/>
      <c r="AG42" s="173">
        <v>877</v>
      </c>
      <c r="AH42" s="188"/>
      <c r="AI42" s="188">
        <v>8024623</v>
      </c>
      <c r="AJ42" s="340"/>
      <c r="AK42" s="340"/>
      <c r="AL42" s="340"/>
      <c r="AM42" s="188">
        <v>5966758</v>
      </c>
      <c r="AN42" s="188"/>
      <c r="AO42" s="188"/>
      <c r="AP42" s="188">
        <v>2057865</v>
      </c>
      <c r="AQ42" s="188"/>
      <c r="AR42" s="188"/>
      <c r="AS42" s="188">
        <v>17</v>
      </c>
      <c r="AT42" s="188"/>
      <c r="AU42" s="188">
        <f t="shared" si="2"/>
        <v>5100000</v>
      </c>
      <c r="AV42" s="340"/>
      <c r="AW42" s="340"/>
      <c r="AX42" s="340"/>
      <c r="AY42" s="188">
        <v>73</v>
      </c>
      <c r="AZ42" s="188"/>
      <c r="BA42" s="188">
        <f t="shared" si="3"/>
        <v>1460000</v>
      </c>
      <c r="BB42" s="340"/>
      <c r="BC42" s="340"/>
      <c r="BD42" s="340"/>
      <c r="BE42" s="3"/>
    </row>
    <row r="43" spans="1:61" ht="21" customHeight="1" thickBot="1">
      <c r="A43" s="337"/>
      <c r="B43" s="337"/>
      <c r="C43" s="53" t="s">
        <v>440</v>
      </c>
      <c r="D43" s="54"/>
      <c r="E43" s="150">
        <v>24260</v>
      </c>
      <c r="F43" s="149"/>
      <c r="G43" s="149"/>
      <c r="H43" s="149"/>
      <c r="I43" s="149">
        <v>63423</v>
      </c>
      <c r="J43" s="149"/>
      <c r="K43" s="149"/>
      <c r="L43" s="149"/>
      <c r="M43" s="149">
        <v>652358570</v>
      </c>
      <c r="N43" s="149"/>
      <c r="O43" s="149"/>
      <c r="P43" s="149"/>
      <c r="Q43" s="363"/>
      <c r="R43" s="370">
        <v>850.432</v>
      </c>
      <c r="S43" s="370"/>
      <c r="T43" s="370"/>
      <c r="U43" s="369">
        <v>2.61</v>
      </c>
      <c r="V43" s="369"/>
      <c r="W43" s="369"/>
      <c r="X43" s="369"/>
      <c r="Y43" s="149">
        <v>26890</v>
      </c>
      <c r="Z43" s="149"/>
      <c r="AA43" s="149"/>
      <c r="AB43" s="149"/>
      <c r="AC43" s="337"/>
      <c r="AD43" s="337"/>
      <c r="AE43" s="53" t="s">
        <v>103</v>
      </c>
      <c r="AF43" s="54"/>
      <c r="AG43" s="150">
        <v>823</v>
      </c>
      <c r="AH43" s="149"/>
      <c r="AI43" s="149">
        <v>7411508</v>
      </c>
      <c r="AJ43" s="363"/>
      <c r="AK43" s="363"/>
      <c r="AL43" s="363"/>
      <c r="AM43" s="149">
        <v>5464102</v>
      </c>
      <c r="AN43" s="149"/>
      <c r="AO43" s="149"/>
      <c r="AP43" s="149">
        <v>1947406</v>
      </c>
      <c r="AQ43" s="149"/>
      <c r="AR43" s="149"/>
      <c r="AS43" s="149">
        <v>14</v>
      </c>
      <c r="AT43" s="149"/>
      <c r="AU43" s="149">
        <f t="shared" si="2"/>
        <v>4200000</v>
      </c>
      <c r="AV43" s="363"/>
      <c r="AW43" s="363"/>
      <c r="AX43" s="363"/>
      <c r="AY43" s="149">
        <v>86</v>
      </c>
      <c r="AZ43" s="149"/>
      <c r="BA43" s="149">
        <f t="shared" si="3"/>
        <v>1720000</v>
      </c>
      <c r="BB43" s="363"/>
      <c r="BC43" s="363"/>
      <c r="BD43" s="363"/>
      <c r="BE43" s="3"/>
      <c r="BF43" s="3"/>
      <c r="BG43" s="3"/>
      <c r="BH43" s="3"/>
      <c r="BI43" s="3"/>
    </row>
    <row r="44" spans="1:57" ht="21" customHeight="1">
      <c r="A44" s="3"/>
      <c r="B44" s="142" t="s">
        <v>569</v>
      </c>
      <c r="C44" s="143"/>
      <c r="D44" s="143"/>
      <c r="E44" s="143"/>
      <c r="F44" s="143"/>
      <c r="G44" s="143"/>
      <c r="H44" s="143"/>
      <c r="I44" s="143"/>
      <c r="J44" s="143"/>
      <c r="K44" s="14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78" t="s">
        <v>163</v>
      </c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3"/>
    </row>
    <row r="45" spans="2:29" ht="21" customHeight="1">
      <c r="B45" s="294" t="s">
        <v>570</v>
      </c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</row>
    <row r="46" spans="2:11" ht="21" customHeight="1">
      <c r="B46" s="294" t="s">
        <v>571</v>
      </c>
      <c r="C46" s="294"/>
      <c r="D46" s="294"/>
      <c r="E46" s="294"/>
      <c r="F46" s="294"/>
      <c r="G46" s="294"/>
      <c r="H46" s="294"/>
      <c r="I46" s="294"/>
      <c r="J46" s="294"/>
      <c r="K46" s="294"/>
    </row>
  </sheetData>
  <mergeCells count="538">
    <mergeCell ref="AS44:BD44"/>
    <mergeCell ref="E36:H36"/>
    <mergeCell ref="E40:H40"/>
    <mergeCell ref="E37:H37"/>
    <mergeCell ref="E38:H38"/>
    <mergeCell ref="E41:H41"/>
    <mergeCell ref="AY43:AZ43"/>
    <mergeCell ref="BA41:BD41"/>
    <mergeCell ref="BA42:BD42"/>
    <mergeCell ref="AY40:AZ40"/>
    <mergeCell ref="B46:K46"/>
    <mergeCell ref="B45:AC45"/>
    <mergeCell ref="E43:H43"/>
    <mergeCell ref="E42:H42"/>
    <mergeCell ref="U43:X43"/>
    <mergeCell ref="Y43:AB43"/>
    <mergeCell ref="R43:T43"/>
    <mergeCell ref="M43:Q43"/>
    <mergeCell ref="I43:L43"/>
    <mergeCell ref="B44:K44"/>
    <mergeCell ref="AW6:AZ6"/>
    <mergeCell ref="E29:H29"/>
    <mergeCell ref="I29:L29"/>
    <mergeCell ref="M29:Q29"/>
    <mergeCell ref="R29:T29"/>
    <mergeCell ref="U29:X29"/>
    <mergeCell ref="Y29:AB29"/>
    <mergeCell ref="AG29:AH29"/>
    <mergeCell ref="AC6:AF6"/>
    <mergeCell ref="AP26:AR26"/>
    <mergeCell ref="AI26:AL27"/>
    <mergeCell ref="AK17:AN17"/>
    <mergeCell ref="AC14:AF14"/>
    <mergeCell ref="AP27:AR27"/>
    <mergeCell ref="AG20:AJ20"/>
    <mergeCell ref="AK20:AN20"/>
    <mergeCell ref="AO20:AR20"/>
    <mergeCell ref="AC18:AF18"/>
    <mergeCell ref="AG18:AJ18"/>
    <mergeCell ref="AO18:AR18"/>
    <mergeCell ref="W5:Y5"/>
    <mergeCell ref="AG28:AH28"/>
    <mergeCell ref="AK5:AN5"/>
    <mergeCell ref="AM26:AO26"/>
    <mergeCell ref="W6:Y6"/>
    <mergeCell ref="Z6:AB6"/>
    <mergeCell ref="A23:AB23"/>
    <mergeCell ref="E19:G19"/>
    <mergeCell ref="H19:J19"/>
    <mergeCell ref="E6:G6"/>
    <mergeCell ref="H6:J6"/>
    <mergeCell ref="K6:M6"/>
    <mergeCell ref="N6:P6"/>
    <mergeCell ref="K19:M19"/>
    <mergeCell ref="N19:P19"/>
    <mergeCell ref="K16:M16"/>
    <mergeCell ref="N16:P16"/>
    <mergeCell ref="N13:P13"/>
    <mergeCell ref="N10:P10"/>
    <mergeCell ref="H15:J15"/>
    <mergeCell ref="AW21:BD21"/>
    <mergeCell ref="BA35:BD35"/>
    <mergeCell ref="Z5:AB5"/>
    <mergeCell ref="AC5:AF5"/>
    <mergeCell ref="AG5:AJ5"/>
    <mergeCell ref="AO5:AR5"/>
    <mergeCell ref="AK15:AN15"/>
    <mergeCell ref="AG6:AJ6"/>
    <mergeCell ref="AK6:AN6"/>
    <mergeCell ref="AS6:AV6"/>
    <mergeCell ref="BA30:BD30"/>
    <mergeCell ref="BA32:BD32"/>
    <mergeCell ref="BA33:BD33"/>
    <mergeCell ref="BA34:BD34"/>
    <mergeCell ref="BA40:BD40"/>
    <mergeCell ref="BA43:BD43"/>
    <mergeCell ref="AU43:AX43"/>
    <mergeCell ref="AY30:AZ30"/>
    <mergeCell ref="AY32:AZ32"/>
    <mergeCell ref="AY33:AZ33"/>
    <mergeCell ref="AY34:AZ34"/>
    <mergeCell ref="AY35:AZ35"/>
    <mergeCell ref="AY41:AZ41"/>
    <mergeCell ref="AY42:AZ42"/>
    <mergeCell ref="AU32:AX32"/>
    <mergeCell ref="AU33:AX33"/>
    <mergeCell ref="AU39:AX39"/>
    <mergeCell ref="AU37:AX37"/>
    <mergeCell ref="AU41:AX41"/>
    <mergeCell ref="AU42:AX42"/>
    <mergeCell ref="AU40:AX40"/>
    <mergeCell ref="AU35:AX35"/>
    <mergeCell ref="AU36:AX36"/>
    <mergeCell ref="H7:J7"/>
    <mergeCell ref="AG25:AR25"/>
    <mergeCell ref="AS25:BD25"/>
    <mergeCell ref="I30:L30"/>
    <mergeCell ref="U30:X30"/>
    <mergeCell ref="Y30:AB30"/>
    <mergeCell ref="AS27:AT27"/>
    <mergeCell ref="AS26:AX26"/>
    <mergeCell ref="BA27:BD27"/>
    <mergeCell ref="AU27:AX27"/>
    <mergeCell ref="AY27:AZ27"/>
    <mergeCell ref="AY26:BD26"/>
    <mergeCell ref="AG42:AH42"/>
    <mergeCell ref="AI42:AL42"/>
    <mergeCell ref="AM42:AO42"/>
    <mergeCell ref="AP40:AR40"/>
    <mergeCell ref="AG40:AH40"/>
    <mergeCell ref="AI40:AL40"/>
    <mergeCell ref="AG41:AH41"/>
    <mergeCell ref="AI41:AL41"/>
    <mergeCell ref="AP30:AR30"/>
    <mergeCell ref="AS33:AT33"/>
    <mergeCell ref="AS34:AT34"/>
    <mergeCell ref="AP34:AR34"/>
    <mergeCell ref="AS32:AT32"/>
    <mergeCell ref="AS30:AT30"/>
    <mergeCell ref="AM43:AO43"/>
    <mergeCell ref="AP43:AR43"/>
    <mergeCell ref="AG43:AH43"/>
    <mergeCell ref="AI43:AL43"/>
    <mergeCell ref="AS43:AT43"/>
    <mergeCell ref="AS40:AT40"/>
    <mergeCell ref="AS38:AT38"/>
    <mergeCell ref="AS36:AT36"/>
    <mergeCell ref="AS41:AT41"/>
    <mergeCell ref="AS42:AT42"/>
    <mergeCell ref="AS39:AT39"/>
    <mergeCell ref="AS37:AT37"/>
    <mergeCell ref="AS35:AT35"/>
    <mergeCell ref="AM39:AO39"/>
    <mergeCell ref="AP39:AR39"/>
    <mergeCell ref="AP42:AR42"/>
    <mergeCell ref="AM41:AO41"/>
    <mergeCell ref="AP41:AR41"/>
    <mergeCell ref="AM40:AO40"/>
    <mergeCell ref="AG39:AH39"/>
    <mergeCell ref="AI39:AL39"/>
    <mergeCell ref="AY38:AZ38"/>
    <mergeCell ref="BA38:BD38"/>
    <mergeCell ref="AM38:AO38"/>
    <mergeCell ref="AP38:AR38"/>
    <mergeCell ref="AG38:AH38"/>
    <mergeCell ref="AI38:AL38"/>
    <mergeCell ref="AY39:AZ39"/>
    <mergeCell ref="BA39:BD39"/>
    <mergeCell ref="AG37:AH37"/>
    <mergeCell ref="AI37:AL37"/>
    <mergeCell ref="AU38:AX38"/>
    <mergeCell ref="AY37:AZ37"/>
    <mergeCell ref="BA37:BD37"/>
    <mergeCell ref="AM37:AO37"/>
    <mergeCell ref="AP37:AR37"/>
    <mergeCell ref="AY36:AZ36"/>
    <mergeCell ref="BA36:BD36"/>
    <mergeCell ref="AM36:AO36"/>
    <mergeCell ref="AP36:AR36"/>
    <mergeCell ref="AG30:AH30"/>
    <mergeCell ref="AG36:AH36"/>
    <mergeCell ref="AI36:AL36"/>
    <mergeCell ref="AM35:AO35"/>
    <mergeCell ref="AG35:AH35"/>
    <mergeCell ref="AI35:AL35"/>
    <mergeCell ref="AG34:AH34"/>
    <mergeCell ref="AI34:AL34"/>
    <mergeCell ref="AM34:AO34"/>
    <mergeCell ref="AM30:AO30"/>
    <mergeCell ref="M28:Q28"/>
    <mergeCell ref="Y33:AB33"/>
    <mergeCell ref="AP33:AR33"/>
    <mergeCell ref="AG33:AH33"/>
    <mergeCell ref="AG32:AH32"/>
    <mergeCell ref="AM32:AO32"/>
    <mergeCell ref="AP32:AR32"/>
    <mergeCell ref="R28:T28"/>
    <mergeCell ref="U28:X28"/>
    <mergeCell ref="Y28:AB28"/>
    <mergeCell ref="U26:X26"/>
    <mergeCell ref="U27:X27"/>
    <mergeCell ref="U40:X40"/>
    <mergeCell ref="U39:X39"/>
    <mergeCell ref="U35:X35"/>
    <mergeCell ref="U33:X33"/>
    <mergeCell ref="U37:X37"/>
    <mergeCell ref="U36:X36"/>
    <mergeCell ref="Y36:AB36"/>
    <mergeCell ref="Y41:AB41"/>
    <mergeCell ref="Y42:AB42"/>
    <mergeCell ref="I41:L41"/>
    <mergeCell ref="I42:L42"/>
    <mergeCell ref="U42:X42"/>
    <mergeCell ref="R42:T42"/>
    <mergeCell ref="I38:L38"/>
    <mergeCell ref="U38:X38"/>
    <mergeCell ref="U41:X41"/>
    <mergeCell ref="R41:T41"/>
    <mergeCell ref="M42:Q42"/>
    <mergeCell ref="M41:Q41"/>
    <mergeCell ref="Y39:AB39"/>
    <mergeCell ref="Y40:AB40"/>
    <mergeCell ref="I39:L39"/>
    <mergeCell ref="I40:L40"/>
    <mergeCell ref="R39:T39"/>
    <mergeCell ref="R40:T40"/>
    <mergeCell ref="M40:Q40"/>
    <mergeCell ref="M39:Q39"/>
    <mergeCell ref="E34:H34"/>
    <mergeCell ref="I34:L34"/>
    <mergeCell ref="U34:X34"/>
    <mergeCell ref="Y37:AB37"/>
    <mergeCell ref="R36:T36"/>
    <mergeCell ref="R37:T37"/>
    <mergeCell ref="R35:T35"/>
    <mergeCell ref="Y35:AB35"/>
    <mergeCell ref="I37:L37"/>
    <mergeCell ref="M36:Q36"/>
    <mergeCell ref="Y38:AB38"/>
    <mergeCell ref="I36:L36"/>
    <mergeCell ref="I32:L32"/>
    <mergeCell ref="U32:X32"/>
    <mergeCell ref="Y32:AB32"/>
    <mergeCell ref="Y34:AB34"/>
    <mergeCell ref="M34:Q34"/>
    <mergeCell ref="I35:L35"/>
    <mergeCell ref="I33:L33"/>
    <mergeCell ref="R38:T38"/>
    <mergeCell ref="E30:H30"/>
    <mergeCell ref="A43:B43"/>
    <mergeCell ref="A42:B42"/>
    <mergeCell ref="A37:B37"/>
    <mergeCell ref="A36:B36"/>
    <mergeCell ref="A38:B38"/>
    <mergeCell ref="A39:B39"/>
    <mergeCell ref="A40:B40"/>
    <mergeCell ref="E39:H39"/>
    <mergeCell ref="E32:H32"/>
    <mergeCell ref="E28:H28"/>
    <mergeCell ref="I28:L28"/>
    <mergeCell ref="AS20:AV20"/>
    <mergeCell ref="AW20:AZ20"/>
    <mergeCell ref="R26:T27"/>
    <mergeCell ref="M26:Q27"/>
    <mergeCell ref="Y26:AB26"/>
    <mergeCell ref="Y27:AB27"/>
    <mergeCell ref="AM27:AO27"/>
    <mergeCell ref="AG26:AH27"/>
    <mergeCell ref="A3:D4"/>
    <mergeCell ref="K7:M7"/>
    <mergeCell ref="AC7:AF7"/>
    <mergeCell ref="AK7:AN7"/>
    <mergeCell ref="E5:G5"/>
    <mergeCell ref="H5:J5"/>
    <mergeCell ref="K5:M5"/>
    <mergeCell ref="N5:P5"/>
    <mergeCell ref="Q6:S6"/>
    <mergeCell ref="T6:V6"/>
    <mergeCell ref="BA3:BD4"/>
    <mergeCell ref="AO7:AR7"/>
    <mergeCell ref="AS7:AV7"/>
    <mergeCell ref="AW7:AZ7"/>
    <mergeCell ref="AS5:AV5"/>
    <mergeCell ref="AW5:AZ5"/>
    <mergeCell ref="AO6:AR6"/>
    <mergeCell ref="AC3:AZ3"/>
    <mergeCell ref="AS4:AV4"/>
    <mergeCell ref="AW4:AZ4"/>
    <mergeCell ref="AC19:AF19"/>
    <mergeCell ref="AG19:AJ19"/>
    <mergeCell ref="AK19:AN19"/>
    <mergeCell ref="AO19:AR19"/>
    <mergeCell ref="AK18:AN18"/>
    <mergeCell ref="A1:AB1"/>
    <mergeCell ref="AC1:BD1"/>
    <mergeCell ref="AS16:AV16"/>
    <mergeCell ref="AW16:AZ16"/>
    <mergeCell ref="AS14:AV14"/>
    <mergeCell ref="AW14:AZ14"/>
    <mergeCell ref="AC15:AF15"/>
    <mergeCell ref="AG15:AJ15"/>
    <mergeCell ref="AW15:AZ15"/>
    <mergeCell ref="AO15:AR15"/>
    <mergeCell ref="AG17:AJ17"/>
    <mergeCell ref="AO17:AR17"/>
    <mergeCell ref="AC16:AF16"/>
    <mergeCell ref="AG16:AJ16"/>
    <mergeCell ref="AK16:AN16"/>
    <mergeCell ref="AO16:AR16"/>
    <mergeCell ref="AW12:AZ12"/>
    <mergeCell ref="AC13:AF13"/>
    <mergeCell ref="AG13:AJ13"/>
    <mergeCell ref="AK13:AN13"/>
    <mergeCell ref="AO13:AR13"/>
    <mergeCell ref="AS13:AV13"/>
    <mergeCell ref="AW13:AZ13"/>
    <mergeCell ref="AC12:AF12"/>
    <mergeCell ref="AG12:AJ12"/>
    <mergeCell ref="AS10:AV10"/>
    <mergeCell ref="AO10:AR10"/>
    <mergeCell ref="Z20:AB20"/>
    <mergeCell ref="E20:G20"/>
    <mergeCell ref="H20:J20"/>
    <mergeCell ref="K20:M20"/>
    <mergeCell ref="N20:P20"/>
    <mergeCell ref="AS12:AV12"/>
    <mergeCell ref="AG14:AJ14"/>
    <mergeCell ref="AC17:AF17"/>
    <mergeCell ref="AW10:AZ10"/>
    <mergeCell ref="AC11:AF11"/>
    <mergeCell ref="AG11:AJ11"/>
    <mergeCell ref="AK11:AN11"/>
    <mergeCell ref="AO11:AR11"/>
    <mergeCell ref="AS11:AV11"/>
    <mergeCell ref="AW11:AZ11"/>
    <mergeCell ref="AC10:AF10"/>
    <mergeCell ref="AG10:AJ10"/>
    <mergeCell ref="AK10:AN10"/>
    <mergeCell ref="AS9:AV9"/>
    <mergeCell ref="AW9:AZ9"/>
    <mergeCell ref="I26:L27"/>
    <mergeCell ref="Q20:S20"/>
    <mergeCell ref="T20:V20"/>
    <mergeCell ref="W20:Y20"/>
    <mergeCell ref="AK12:AN12"/>
    <mergeCell ref="AO12:AR12"/>
    <mergeCell ref="AK14:AN14"/>
    <mergeCell ref="AO14:AR14"/>
    <mergeCell ref="AC9:AF9"/>
    <mergeCell ref="AG9:AJ9"/>
    <mergeCell ref="AK9:AN9"/>
    <mergeCell ref="AO9:AR9"/>
    <mergeCell ref="AC23:BD23"/>
    <mergeCell ref="BA19:BB19"/>
    <mergeCell ref="BA20:BB20"/>
    <mergeCell ref="Q19:S19"/>
    <mergeCell ref="T19:V19"/>
    <mergeCell ref="W19:Y19"/>
    <mergeCell ref="Z19:AB19"/>
    <mergeCell ref="AS19:AV19"/>
    <mergeCell ref="AW19:AZ19"/>
    <mergeCell ref="AC20:AF20"/>
    <mergeCell ref="BA18:BB18"/>
    <mergeCell ref="BA15:BB15"/>
    <mergeCell ref="BA16:BB16"/>
    <mergeCell ref="AS15:AV15"/>
    <mergeCell ref="BA17:BB17"/>
    <mergeCell ref="AS18:AV18"/>
    <mergeCell ref="AW17:AZ17"/>
    <mergeCell ref="AS17:AV17"/>
    <mergeCell ref="AW18:AZ18"/>
    <mergeCell ref="BA12:BB12"/>
    <mergeCell ref="BA13:BB13"/>
    <mergeCell ref="BA14:BB14"/>
    <mergeCell ref="BA9:BB9"/>
    <mergeCell ref="BA10:BB10"/>
    <mergeCell ref="BA11:BB11"/>
    <mergeCell ref="AC4:AF4"/>
    <mergeCell ref="AG4:AJ4"/>
    <mergeCell ref="AK4:AN4"/>
    <mergeCell ref="AO4:AR4"/>
    <mergeCell ref="BA5:BB5"/>
    <mergeCell ref="Q7:S7"/>
    <mergeCell ref="T7:V7"/>
    <mergeCell ref="W7:Y7"/>
    <mergeCell ref="Z7:AB7"/>
    <mergeCell ref="BA6:BB6"/>
    <mergeCell ref="BA7:BB7"/>
    <mergeCell ref="AG7:AJ7"/>
    <mergeCell ref="Q5:S5"/>
    <mergeCell ref="T5:V5"/>
    <mergeCell ref="E3:G3"/>
    <mergeCell ref="H3:J3"/>
    <mergeCell ref="H4:J4"/>
    <mergeCell ref="K3:AB3"/>
    <mergeCell ref="Q4:S4"/>
    <mergeCell ref="T4:V4"/>
    <mergeCell ref="W4:Y4"/>
    <mergeCell ref="Z4:AB4"/>
    <mergeCell ref="E4:G4"/>
    <mergeCell ref="K4:M4"/>
    <mergeCell ref="Q18:S18"/>
    <mergeCell ref="T18:V18"/>
    <mergeCell ref="W18:Y18"/>
    <mergeCell ref="Z18:AB18"/>
    <mergeCell ref="E18:G18"/>
    <mergeCell ref="H18:J18"/>
    <mergeCell ref="K18:M18"/>
    <mergeCell ref="N18:P18"/>
    <mergeCell ref="W16:Y16"/>
    <mergeCell ref="Z16:AB16"/>
    <mergeCell ref="N15:P15"/>
    <mergeCell ref="H17:J17"/>
    <mergeCell ref="K17:M17"/>
    <mergeCell ref="N17:P17"/>
    <mergeCell ref="Q17:S17"/>
    <mergeCell ref="T17:V17"/>
    <mergeCell ref="W17:Y17"/>
    <mergeCell ref="Z17:AB17"/>
    <mergeCell ref="Q16:S16"/>
    <mergeCell ref="T16:V16"/>
    <mergeCell ref="Q15:S15"/>
    <mergeCell ref="T15:V15"/>
    <mergeCell ref="W15:Y15"/>
    <mergeCell ref="Z13:AB13"/>
    <mergeCell ref="T14:V14"/>
    <mergeCell ref="W14:Y14"/>
    <mergeCell ref="Z14:AB14"/>
    <mergeCell ref="W13:Y13"/>
    <mergeCell ref="Z15:AB15"/>
    <mergeCell ref="Q13:S13"/>
    <mergeCell ref="T13:V13"/>
    <mergeCell ref="H14:J14"/>
    <mergeCell ref="K14:M14"/>
    <mergeCell ref="N14:P14"/>
    <mergeCell ref="Q14:S14"/>
    <mergeCell ref="W11:Y11"/>
    <mergeCell ref="N11:P11"/>
    <mergeCell ref="Q11:S11"/>
    <mergeCell ref="T11:V11"/>
    <mergeCell ref="Z10:AB10"/>
    <mergeCell ref="Z11:AB11"/>
    <mergeCell ref="E12:G12"/>
    <mergeCell ref="H12:J12"/>
    <mergeCell ref="K12:M12"/>
    <mergeCell ref="N12:P12"/>
    <mergeCell ref="Q12:S12"/>
    <mergeCell ref="T12:V12"/>
    <mergeCell ref="W12:Y12"/>
    <mergeCell ref="Z12:AB12"/>
    <mergeCell ref="Q10:S10"/>
    <mergeCell ref="T10:V10"/>
    <mergeCell ref="W10:Y10"/>
    <mergeCell ref="Q9:S9"/>
    <mergeCell ref="T9:V9"/>
    <mergeCell ref="W9:Y9"/>
    <mergeCell ref="Z9:AB9"/>
    <mergeCell ref="E9:G9"/>
    <mergeCell ref="H9:J9"/>
    <mergeCell ref="K9:M9"/>
    <mergeCell ref="N9:P9"/>
    <mergeCell ref="E10:G10"/>
    <mergeCell ref="H10:J10"/>
    <mergeCell ref="K10:M10"/>
    <mergeCell ref="K11:M11"/>
    <mergeCell ref="K15:M15"/>
    <mergeCell ref="K13:M13"/>
    <mergeCell ref="E15:G15"/>
    <mergeCell ref="H16:J16"/>
    <mergeCell ref="A33:B33"/>
    <mergeCell ref="E11:G11"/>
    <mergeCell ref="E14:G14"/>
    <mergeCell ref="E17:G17"/>
    <mergeCell ref="A28:B28"/>
    <mergeCell ref="A25:D27"/>
    <mergeCell ref="E26:H27"/>
    <mergeCell ref="A29:B29"/>
    <mergeCell ref="A30:B30"/>
    <mergeCell ref="E16:G16"/>
    <mergeCell ref="A35:B35"/>
    <mergeCell ref="E35:H35"/>
    <mergeCell ref="E33:H33"/>
    <mergeCell ref="E25:AB25"/>
    <mergeCell ref="R30:T30"/>
    <mergeCell ref="R32:T32"/>
    <mergeCell ref="R33:T33"/>
    <mergeCell ref="R34:T34"/>
    <mergeCell ref="A34:B34"/>
    <mergeCell ref="M35:Q35"/>
    <mergeCell ref="A10:B10"/>
    <mergeCell ref="A11:B11"/>
    <mergeCell ref="A12:B12"/>
    <mergeCell ref="A17:B17"/>
    <mergeCell ref="A32:B32"/>
    <mergeCell ref="A18:B18"/>
    <mergeCell ref="A19:B19"/>
    <mergeCell ref="A20:B20"/>
    <mergeCell ref="A24:D24"/>
    <mergeCell ref="N4:P4"/>
    <mergeCell ref="A14:B14"/>
    <mergeCell ref="A15:B15"/>
    <mergeCell ref="A16:B16"/>
    <mergeCell ref="E7:G7"/>
    <mergeCell ref="N7:P7"/>
    <mergeCell ref="A13:B13"/>
    <mergeCell ref="H11:J11"/>
    <mergeCell ref="E13:G13"/>
    <mergeCell ref="H13:J13"/>
    <mergeCell ref="A5:B5"/>
    <mergeCell ref="A6:B6"/>
    <mergeCell ref="A7:B7"/>
    <mergeCell ref="A9:B9"/>
    <mergeCell ref="M37:Q37"/>
    <mergeCell ref="M38:Q38"/>
    <mergeCell ref="M30:Q30"/>
    <mergeCell ref="M32:Q32"/>
    <mergeCell ref="M33:Q33"/>
    <mergeCell ref="AI30:AL30"/>
    <mergeCell ref="AI32:AL32"/>
    <mergeCell ref="AI33:AL33"/>
    <mergeCell ref="AM33:AO33"/>
    <mergeCell ref="AU30:AX30"/>
    <mergeCell ref="AU34:AX34"/>
    <mergeCell ref="AP35:AR35"/>
    <mergeCell ref="AC24:AF24"/>
    <mergeCell ref="AC25:AF27"/>
    <mergeCell ref="AC28:AD28"/>
    <mergeCell ref="AC29:AD29"/>
    <mergeCell ref="AI28:AL28"/>
    <mergeCell ref="AM28:AO28"/>
    <mergeCell ref="AP28:AR28"/>
    <mergeCell ref="AC37:AD37"/>
    <mergeCell ref="AC38:AD38"/>
    <mergeCell ref="AC30:AD30"/>
    <mergeCell ref="AC32:AD32"/>
    <mergeCell ref="AC33:AD33"/>
    <mergeCell ref="AC34:AD34"/>
    <mergeCell ref="E8:AZ8"/>
    <mergeCell ref="E31:AB31"/>
    <mergeCell ref="AG31:BD31"/>
    <mergeCell ref="AC43:AD43"/>
    <mergeCell ref="AC39:AD39"/>
    <mergeCell ref="AC40:AD40"/>
    <mergeCell ref="AC41:AD41"/>
    <mergeCell ref="AC42:AD42"/>
    <mergeCell ref="AC35:AD35"/>
    <mergeCell ref="AC36:AD36"/>
    <mergeCell ref="AS28:AT28"/>
    <mergeCell ref="AU28:AX28"/>
    <mergeCell ref="AY28:AZ28"/>
    <mergeCell ref="BA28:BD28"/>
    <mergeCell ref="AU29:AX29"/>
    <mergeCell ref="AY29:AZ29"/>
    <mergeCell ref="BA29:BD29"/>
    <mergeCell ref="AI29:AL29"/>
    <mergeCell ref="AM29:AO29"/>
    <mergeCell ref="AP29:AR29"/>
    <mergeCell ref="AS29:AT2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53"/>
  <sheetViews>
    <sheetView showGridLines="0" zoomScale="75" zoomScaleNormal="75" zoomScaleSheetLayoutView="75" workbookViewId="0" topLeftCell="A1">
      <selection activeCell="A1" sqref="A1:AF1"/>
    </sheetView>
  </sheetViews>
  <sheetFormatPr defaultColWidth="9.00390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16384" width="3.625" style="2" customWidth="1"/>
  </cols>
  <sheetData>
    <row r="1" spans="1:64" ht="19.5" customHeight="1">
      <c r="A1" s="376" t="s">
        <v>255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80" t="s">
        <v>256</v>
      </c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</row>
    <row r="2" spans="1:4" ht="19.5" customHeight="1" thickBot="1">
      <c r="A2" s="294" t="s">
        <v>144</v>
      </c>
      <c r="B2" s="181"/>
      <c r="C2" s="181"/>
      <c r="D2" s="181"/>
    </row>
    <row r="3" spans="1:64" ht="19.5" customHeight="1">
      <c r="A3" s="164" t="s">
        <v>257</v>
      </c>
      <c r="B3" s="165"/>
      <c r="C3" s="165"/>
      <c r="D3" s="165"/>
      <c r="E3" s="165"/>
      <c r="F3" s="165"/>
      <c r="G3" s="165"/>
      <c r="H3" s="167" t="s">
        <v>258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405" t="s">
        <v>259</v>
      </c>
      <c r="U3" s="406"/>
      <c r="V3" s="406"/>
      <c r="W3" s="158" t="s">
        <v>260</v>
      </c>
      <c r="X3" s="158"/>
      <c r="Y3" s="158"/>
      <c r="Z3" s="158"/>
      <c r="AA3" s="158"/>
      <c r="AB3" s="158"/>
      <c r="AC3" s="158"/>
      <c r="AD3" s="158"/>
      <c r="AE3" s="158"/>
      <c r="AF3" s="141"/>
      <c r="AG3" s="132" t="s">
        <v>261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67" t="s">
        <v>257</v>
      </c>
      <c r="BG3" s="165"/>
      <c r="BH3" s="165"/>
      <c r="BI3" s="165"/>
      <c r="BJ3" s="165"/>
      <c r="BK3" s="165"/>
      <c r="BL3" s="145"/>
    </row>
    <row r="4" spans="1:64" ht="19.5" customHeight="1">
      <c r="A4" s="156"/>
      <c r="B4" s="157"/>
      <c r="C4" s="157"/>
      <c r="D4" s="157"/>
      <c r="E4" s="157"/>
      <c r="F4" s="157"/>
      <c r="G4" s="157"/>
      <c r="H4" s="162" t="s">
        <v>262</v>
      </c>
      <c r="I4" s="162"/>
      <c r="J4" s="162"/>
      <c r="K4" s="162"/>
      <c r="L4" s="162"/>
      <c r="M4" s="162"/>
      <c r="N4" s="162" t="s">
        <v>263</v>
      </c>
      <c r="O4" s="162"/>
      <c r="P4" s="162"/>
      <c r="Q4" s="162"/>
      <c r="R4" s="162"/>
      <c r="S4" s="162"/>
      <c r="T4" s="407"/>
      <c r="U4" s="407"/>
      <c r="V4" s="407"/>
      <c r="W4" s="221" t="s">
        <v>264</v>
      </c>
      <c r="X4" s="221"/>
      <c r="Y4" s="221"/>
      <c r="Z4" s="221"/>
      <c r="AA4" s="221"/>
      <c r="AB4" s="221" t="s">
        <v>265</v>
      </c>
      <c r="AC4" s="221"/>
      <c r="AD4" s="221"/>
      <c r="AE4" s="221"/>
      <c r="AF4" s="221"/>
      <c r="AG4" s="221" t="s">
        <v>266</v>
      </c>
      <c r="AH4" s="221"/>
      <c r="AI4" s="221"/>
      <c r="AJ4" s="221"/>
      <c r="AK4" s="221"/>
      <c r="AL4" s="221" t="s">
        <v>267</v>
      </c>
      <c r="AM4" s="221"/>
      <c r="AN4" s="221"/>
      <c r="AO4" s="221"/>
      <c r="AP4" s="221"/>
      <c r="AQ4" s="221" t="s">
        <v>268</v>
      </c>
      <c r="AR4" s="221"/>
      <c r="AS4" s="221"/>
      <c r="AT4" s="221"/>
      <c r="AU4" s="221"/>
      <c r="AV4" s="221" t="s">
        <v>269</v>
      </c>
      <c r="AW4" s="221"/>
      <c r="AX4" s="221"/>
      <c r="AY4" s="221"/>
      <c r="AZ4" s="221"/>
      <c r="BA4" s="162" t="s">
        <v>263</v>
      </c>
      <c r="BB4" s="162"/>
      <c r="BC4" s="162"/>
      <c r="BD4" s="162"/>
      <c r="BE4" s="162"/>
      <c r="BF4" s="157"/>
      <c r="BG4" s="157"/>
      <c r="BH4" s="157"/>
      <c r="BI4" s="157"/>
      <c r="BJ4" s="157"/>
      <c r="BK4" s="157"/>
      <c r="BL4" s="130"/>
    </row>
    <row r="5" spans="1:64" ht="19.5" customHeight="1">
      <c r="A5" s="156"/>
      <c r="B5" s="157"/>
      <c r="C5" s="157"/>
      <c r="D5" s="157"/>
      <c r="E5" s="157"/>
      <c r="F5" s="157"/>
      <c r="G5" s="157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407"/>
      <c r="U5" s="407"/>
      <c r="V5" s="407"/>
      <c r="W5" s="223" t="s">
        <v>270</v>
      </c>
      <c r="X5" s="223"/>
      <c r="Y5" s="223"/>
      <c r="Z5" s="223"/>
      <c r="AA5" s="223"/>
      <c r="AB5" s="223" t="s">
        <v>271</v>
      </c>
      <c r="AC5" s="223"/>
      <c r="AD5" s="223"/>
      <c r="AE5" s="223"/>
      <c r="AF5" s="223"/>
      <c r="AG5" s="223" t="s">
        <v>272</v>
      </c>
      <c r="AH5" s="223"/>
      <c r="AI5" s="223"/>
      <c r="AJ5" s="223"/>
      <c r="AK5" s="223"/>
      <c r="AL5" s="223" t="s">
        <v>273</v>
      </c>
      <c r="AM5" s="223"/>
      <c r="AN5" s="223"/>
      <c r="AO5" s="223"/>
      <c r="AP5" s="223"/>
      <c r="AQ5" s="223" t="s">
        <v>274</v>
      </c>
      <c r="AR5" s="223"/>
      <c r="AS5" s="223"/>
      <c r="AT5" s="223"/>
      <c r="AU5" s="223"/>
      <c r="AV5" s="223" t="s">
        <v>275</v>
      </c>
      <c r="AW5" s="223"/>
      <c r="AX5" s="223"/>
      <c r="AY5" s="223"/>
      <c r="AZ5" s="223"/>
      <c r="BA5" s="162"/>
      <c r="BB5" s="162"/>
      <c r="BC5" s="162"/>
      <c r="BD5" s="162"/>
      <c r="BE5" s="162"/>
      <c r="BF5" s="157"/>
      <c r="BG5" s="157"/>
      <c r="BH5" s="157"/>
      <c r="BI5" s="157"/>
      <c r="BJ5" s="157"/>
      <c r="BK5" s="157"/>
      <c r="BL5" s="130"/>
    </row>
    <row r="6" spans="1:64" ht="19.5" customHeight="1">
      <c r="A6" s="156"/>
      <c r="B6" s="157"/>
      <c r="C6" s="157"/>
      <c r="D6" s="157"/>
      <c r="E6" s="157"/>
      <c r="F6" s="157"/>
      <c r="G6" s="157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407"/>
      <c r="U6" s="407"/>
      <c r="V6" s="407"/>
      <c r="W6" s="222" t="s">
        <v>276</v>
      </c>
      <c r="X6" s="222"/>
      <c r="Y6" s="222"/>
      <c r="Z6" s="222"/>
      <c r="AA6" s="222"/>
      <c r="AB6" s="222" t="s">
        <v>277</v>
      </c>
      <c r="AC6" s="222"/>
      <c r="AD6" s="222"/>
      <c r="AE6" s="222"/>
      <c r="AF6" s="222"/>
      <c r="AG6" s="222" t="s">
        <v>278</v>
      </c>
      <c r="AH6" s="222"/>
      <c r="AI6" s="222"/>
      <c r="AJ6" s="222"/>
      <c r="AK6" s="222"/>
      <c r="AL6" s="222" t="s">
        <v>279</v>
      </c>
      <c r="AM6" s="222"/>
      <c r="AN6" s="222"/>
      <c r="AO6" s="222"/>
      <c r="AP6" s="222"/>
      <c r="AQ6" s="222" t="s">
        <v>280</v>
      </c>
      <c r="AR6" s="222"/>
      <c r="AS6" s="222"/>
      <c r="AT6" s="222"/>
      <c r="AU6" s="222"/>
      <c r="AV6" s="222" t="s">
        <v>281</v>
      </c>
      <c r="AW6" s="222"/>
      <c r="AX6" s="222"/>
      <c r="AY6" s="222"/>
      <c r="AZ6" s="222"/>
      <c r="BA6" s="162"/>
      <c r="BB6" s="162"/>
      <c r="BC6" s="162"/>
      <c r="BD6" s="162"/>
      <c r="BE6" s="162"/>
      <c r="BF6" s="157"/>
      <c r="BG6" s="157"/>
      <c r="BH6" s="157"/>
      <c r="BI6" s="157"/>
      <c r="BJ6" s="157"/>
      <c r="BK6" s="157"/>
      <c r="BL6" s="130"/>
    </row>
    <row r="7" spans="1:64" ht="19.5" customHeight="1">
      <c r="A7" s="156"/>
      <c r="B7" s="157"/>
      <c r="C7" s="157"/>
      <c r="D7" s="157"/>
      <c r="E7" s="157"/>
      <c r="F7" s="157"/>
      <c r="G7" s="157"/>
      <c r="H7" s="162" t="s">
        <v>282</v>
      </c>
      <c r="I7" s="162"/>
      <c r="J7" s="162"/>
      <c r="K7" s="162" t="s">
        <v>283</v>
      </c>
      <c r="L7" s="162"/>
      <c r="M7" s="162"/>
      <c r="N7" s="162" t="s">
        <v>284</v>
      </c>
      <c r="O7" s="162"/>
      <c r="P7" s="162"/>
      <c r="Q7" s="162" t="s">
        <v>285</v>
      </c>
      <c r="R7" s="162"/>
      <c r="S7" s="162"/>
      <c r="T7" s="407"/>
      <c r="U7" s="407"/>
      <c r="V7" s="407"/>
      <c r="W7" s="162" t="s">
        <v>286</v>
      </c>
      <c r="X7" s="162"/>
      <c r="Y7" s="162" t="s">
        <v>285</v>
      </c>
      <c r="Z7" s="162"/>
      <c r="AA7" s="162"/>
      <c r="AB7" s="162" t="s">
        <v>286</v>
      </c>
      <c r="AC7" s="162"/>
      <c r="AD7" s="162" t="s">
        <v>285</v>
      </c>
      <c r="AE7" s="162"/>
      <c r="AF7" s="162"/>
      <c r="AG7" s="162" t="s">
        <v>286</v>
      </c>
      <c r="AH7" s="162"/>
      <c r="AI7" s="162" t="s">
        <v>285</v>
      </c>
      <c r="AJ7" s="162"/>
      <c r="AK7" s="162"/>
      <c r="AL7" s="162" t="s">
        <v>286</v>
      </c>
      <c r="AM7" s="162"/>
      <c r="AN7" s="162" t="s">
        <v>285</v>
      </c>
      <c r="AO7" s="162"/>
      <c r="AP7" s="162"/>
      <c r="AQ7" s="162" t="s">
        <v>286</v>
      </c>
      <c r="AR7" s="162"/>
      <c r="AS7" s="162" t="s">
        <v>285</v>
      </c>
      <c r="AT7" s="162"/>
      <c r="AU7" s="162"/>
      <c r="AV7" s="162" t="s">
        <v>286</v>
      </c>
      <c r="AW7" s="162"/>
      <c r="AX7" s="162" t="s">
        <v>285</v>
      </c>
      <c r="AY7" s="162"/>
      <c r="AZ7" s="162"/>
      <c r="BA7" s="162" t="s">
        <v>286</v>
      </c>
      <c r="BB7" s="162"/>
      <c r="BC7" s="162" t="s">
        <v>285</v>
      </c>
      <c r="BD7" s="162"/>
      <c r="BE7" s="162"/>
      <c r="BF7" s="157"/>
      <c r="BG7" s="157"/>
      <c r="BH7" s="157"/>
      <c r="BI7" s="157"/>
      <c r="BJ7" s="157"/>
      <c r="BK7" s="157"/>
      <c r="BL7" s="130"/>
    </row>
    <row r="8" spans="1:64" ht="19.5" customHeight="1">
      <c r="A8" s="3"/>
      <c r="B8" s="191" t="s">
        <v>87</v>
      </c>
      <c r="C8" s="191"/>
      <c r="D8" s="74" t="s">
        <v>91</v>
      </c>
      <c r="E8" s="75" t="s">
        <v>104</v>
      </c>
      <c r="F8" s="3" t="s">
        <v>89</v>
      </c>
      <c r="G8" s="8"/>
      <c r="H8" s="173">
        <v>11759</v>
      </c>
      <c r="I8" s="188"/>
      <c r="J8" s="188"/>
      <c r="K8" s="188">
        <v>791</v>
      </c>
      <c r="L8" s="188"/>
      <c r="M8" s="188"/>
      <c r="N8" s="188">
        <v>12550</v>
      </c>
      <c r="O8" s="188"/>
      <c r="P8" s="188"/>
      <c r="Q8" s="188">
        <v>4430</v>
      </c>
      <c r="R8" s="188"/>
      <c r="S8" s="188"/>
      <c r="T8" s="402">
        <v>9.9</v>
      </c>
      <c r="U8" s="402"/>
      <c r="V8" s="402"/>
      <c r="W8" s="188" t="s">
        <v>1</v>
      </c>
      <c r="X8" s="188"/>
      <c r="Y8" s="188" t="s">
        <v>1</v>
      </c>
      <c r="Z8" s="188"/>
      <c r="AA8" s="188"/>
      <c r="AB8" s="188">
        <v>2</v>
      </c>
      <c r="AC8" s="188"/>
      <c r="AD8" s="188">
        <v>240</v>
      </c>
      <c r="AE8" s="188"/>
      <c r="AF8" s="188"/>
      <c r="AG8" s="188">
        <v>11</v>
      </c>
      <c r="AH8" s="188"/>
      <c r="AI8" s="188">
        <v>660</v>
      </c>
      <c r="AJ8" s="188"/>
      <c r="AK8" s="188"/>
      <c r="AL8" s="188">
        <v>13</v>
      </c>
      <c r="AM8" s="188"/>
      <c r="AN8" s="188">
        <v>390</v>
      </c>
      <c r="AO8" s="188"/>
      <c r="AP8" s="188"/>
      <c r="AQ8" s="188">
        <v>11</v>
      </c>
      <c r="AR8" s="188"/>
      <c r="AS8" s="188">
        <v>165</v>
      </c>
      <c r="AT8" s="188"/>
      <c r="AU8" s="188"/>
      <c r="AV8" s="188">
        <v>6</v>
      </c>
      <c r="AW8" s="188"/>
      <c r="AX8" s="188">
        <v>42</v>
      </c>
      <c r="AY8" s="188"/>
      <c r="AZ8" s="188"/>
      <c r="BA8" s="188">
        <v>43</v>
      </c>
      <c r="BB8" s="188"/>
      <c r="BC8" s="188">
        <v>1497</v>
      </c>
      <c r="BD8" s="188"/>
      <c r="BE8" s="170"/>
      <c r="BF8" s="11"/>
      <c r="BG8" s="191" t="s">
        <v>474</v>
      </c>
      <c r="BH8" s="191"/>
      <c r="BI8" s="74" t="s">
        <v>91</v>
      </c>
      <c r="BJ8" s="75" t="s">
        <v>104</v>
      </c>
      <c r="BK8" s="3" t="s">
        <v>89</v>
      </c>
      <c r="BL8" s="3"/>
    </row>
    <row r="9" spans="1:64" ht="19.5" customHeight="1">
      <c r="A9" s="3"/>
      <c r="B9" s="191"/>
      <c r="C9" s="191"/>
      <c r="D9" s="74" t="s">
        <v>91</v>
      </c>
      <c r="E9" s="35" t="s">
        <v>105</v>
      </c>
      <c r="F9" s="31"/>
      <c r="G9" s="45"/>
      <c r="H9" s="173">
        <v>11173</v>
      </c>
      <c r="I9" s="188"/>
      <c r="J9" s="188"/>
      <c r="K9" s="188">
        <v>720</v>
      </c>
      <c r="L9" s="188"/>
      <c r="M9" s="188"/>
      <c r="N9" s="188">
        <v>11893</v>
      </c>
      <c r="O9" s="188"/>
      <c r="P9" s="188"/>
      <c r="Q9" s="188">
        <v>4208</v>
      </c>
      <c r="R9" s="188"/>
      <c r="S9" s="188"/>
      <c r="T9" s="402">
        <v>9.41</v>
      </c>
      <c r="U9" s="402"/>
      <c r="V9" s="402"/>
      <c r="W9" s="188">
        <v>1</v>
      </c>
      <c r="X9" s="188"/>
      <c r="Y9" s="188">
        <v>700</v>
      </c>
      <c r="Z9" s="188"/>
      <c r="AA9" s="188"/>
      <c r="AB9" s="188">
        <v>2</v>
      </c>
      <c r="AC9" s="188"/>
      <c r="AD9" s="188">
        <v>240</v>
      </c>
      <c r="AE9" s="188"/>
      <c r="AF9" s="188"/>
      <c r="AG9" s="188">
        <v>10</v>
      </c>
      <c r="AH9" s="188"/>
      <c r="AI9" s="188">
        <v>600</v>
      </c>
      <c r="AJ9" s="188"/>
      <c r="AK9" s="188"/>
      <c r="AL9" s="188">
        <v>17</v>
      </c>
      <c r="AM9" s="188"/>
      <c r="AN9" s="188">
        <v>510</v>
      </c>
      <c r="AO9" s="188"/>
      <c r="AP9" s="188"/>
      <c r="AQ9" s="188">
        <v>14</v>
      </c>
      <c r="AR9" s="188"/>
      <c r="AS9" s="188">
        <v>210</v>
      </c>
      <c r="AT9" s="188"/>
      <c r="AU9" s="188"/>
      <c r="AV9" s="188">
        <v>14</v>
      </c>
      <c r="AW9" s="188"/>
      <c r="AX9" s="188">
        <v>98</v>
      </c>
      <c r="AY9" s="188"/>
      <c r="AZ9" s="188"/>
      <c r="BA9" s="188">
        <v>58</v>
      </c>
      <c r="BB9" s="188"/>
      <c r="BC9" s="188">
        <v>2358</v>
      </c>
      <c r="BD9" s="188"/>
      <c r="BE9" s="170"/>
      <c r="BF9" s="47"/>
      <c r="BG9" s="176"/>
      <c r="BH9" s="176"/>
      <c r="BI9" s="74" t="s">
        <v>91</v>
      </c>
      <c r="BJ9" s="35" t="s">
        <v>105</v>
      </c>
      <c r="BK9" s="31"/>
      <c r="BL9" s="55"/>
    </row>
    <row r="10" spans="1:64" s="14" customFormat="1" ht="19.5" customHeight="1">
      <c r="A10" s="114"/>
      <c r="B10" s="160"/>
      <c r="C10" s="160"/>
      <c r="D10" s="116" t="s">
        <v>91</v>
      </c>
      <c r="E10" s="109" t="s">
        <v>455</v>
      </c>
      <c r="F10" s="114"/>
      <c r="G10" s="115"/>
      <c r="H10" s="161">
        <f>SUM(H12:J23)</f>
        <v>10640</v>
      </c>
      <c r="I10" s="192"/>
      <c r="J10" s="192"/>
      <c r="K10" s="192">
        <f>SUM(K12:M23)</f>
        <v>741</v>
      </c>
      <c r="L10" s="192"/>
      <c r="M10" s="192"/>
      <c r="N10" s="192">
        <f>SUM(N12:P23)</f>
        <v>11381</v>
      </c>
      <c r="O10" s="192"/>
      <c r="P10" s="192"/>
      <c r="Q10" s="192">
        <f>SUM(Q12:S23)</f>
        <v>4022</v>
      </c>
      <c r="R10" s="192"/>
      <c r="S10" s="192"/>
      <c r="T10" s="404">
        <v>9</v>
      </c>
      <c r="U10" s="404"/>
      <c r="V10" s="404"/>
      <c r="W10" s="403" t="s">
        <v>408</v>
      </c>
      <c r="X10" s="403"/>
      <c r="Y10" s="403" t="s">
        <v>408</v>
      </c>
      <c r="Z10" s="403"/>
      <c r="AA10" s="403"/>
      <c r="AB10" s="192">
        <f>SUM(AB12:AC23)</f>
        <v>5</v>
      </c>
      <c r="AC10" s="192"/>
      <c r="AD10" s="192">
        <f>SUM(AD12:AF23)</f>
        <v>600</v>
      </c>
      <c r="AE10" s="192"/>
      <c r="AF10" s="192"/>
      <c r="AG10" s="192">
        <f>SUM(AG12:AH23)</f>
        <v>6</v>
      </c>
      <c r="AH10" s="192"/>
      <c r="AI10" s="192">
        <f>SUM(AI12:AK23)</f>
        <v>360</v>
      </c>
      <c r="AJ10" s="192"/>
      <c r="AK10" s="192"/>
      <c r="AL10" s="192">
        <f>SUM(AL12:AM23)</f>
        <v>24</v>
      </c>
      <c r="AM10" s="192"/>
      <c r="AN10" s="192">
        <f>SUM(AN12:AP23)</f>
        <v>720</v>
      </c>
      <c r="AO10" s="192"/>
      <c r="AP10" s="192"/>
      <c r="AQ10" s="192">
        <f>SUM(AQ12:AR23)</f>
        <v>15</v>
      </c>
      <c r="AR10" s="192"/>
      <c r="AS10" s="192">
        <f>SUM(AS12:AU23)</f>
        <v>225</v>
      </c>
      <c r="AT10" s="192"/>
      <c r="AU10" s="192"/>
      <c r="AV10" s="192">
        <f>SUM(AV12:AW23)</f>
        <v>5</v>
      </c>
      <c r="AW10" s="192"/>
      <c r="AX10" s="192">
        <v>35</v>
      </c>
      <c r="AY10" s="192"/>
      <c r="AZ10" s="192"/>
      <c r="BA10" s="192">
        <f>SUM(BA12:BB23)</f>
        <v>55</v>
      </c>
      <c r="BB10" s="192"/>
      <c r="BC10" s="192">
        <f>SUM(BC12:BE23)</f>
        <v>1940</v>
      </c>
      <c r="BD10" s="192"/>
      <c r="BE10" s="171"/>
      <c r="BF10" s="117"/>
      <c r="BG10" s="160"/>
      <c r="BH10" s="160"/>
      <c r="BI10" s="116" t="s">
        <v>91</v>
      </c>
      <c r="BJ10" s="109" t="s">
        <v>455</v>
      </c>
      <c r="BK10" s="114"/>
      <c r="BL10" s="114"/>
    </row>
    <row r="11" spans="1:64" ht="19.5" customHeight="1">
      <c r="A11" s="3"/>
      <c r="B11" s="31"/>
      <c r="C11" s="31"/>
      <c r="D11" s="31"/>
      <c r="E11" s="31"/>
      <c r="F11" s="31"/>
      <c r="G11" s="45"/>
      <c r="H11" s="173"/>
      <c r="I11" s="188"/>
      <c r="J11" s="188"/>
      <c r="K11" s="188"/>
      <c r="L11" s="188"/>
      <c r="M11" s="188"/>
      <c r="N11" s="188"/>
      <c r="O11" s="188"/>
      <c r="P11" s="188"/>
      <c r="Q11" s="187"/>
      <c r="R11" s="187"/>
      <c r="S11" s="187"/>
      <c r="T11" s="187"/>
      <c r="U11" s="187"/>
      <c r="V11" s="187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70"/>
      <c r="BF11" s="47"/>
      <c r="BG11" s="31"/>
      <c r="BH11" s="31"/>
      <c r="BI11" s="31"/>
      <c r="BJ11" s="31"/>
      <c r="BK11" s="3"/>
      <c r="BL11" s="3"/>
    </row>
    <row r="12" spans="1:64" ht="19.5" customHeight="1">
      <c r="A12" s="338" t="s">
        <v>456</v>
      </c>
      <c r="B12" s="338"/>
      <c r="C12" s="338"/>
      <c r="D12" s="34"/>
      <c r="E12" s="35" t="s">
        <v>104</v>
      </c>
      <c r="F12" s="31" t="s">
        <v>102</v>
      </c>
      <c r="G12" s="45"/>
      <c r="H12" s="173">
        <v>10126</v>
      </c>
      <c r="I12" s="188"/>
      <c r="J12" s="188"/>
      <c r="K12" s="188">
        <v>714</v>
      </c>
      <c r="L12" s="188"/>
      <c r="M12" s="188"/>
      <c r="N12" s="188">
        <v>10840</v>
      </c>
      <c r="O12" s="188"/>
      <c r="P12" s="188"/>
      <c r="Q12" s="188">
        <v>3839</v>
      </c>
      <c r="R12" s="188"/>
      <c r="S12" s="188"/>
      <c r="T12" s="188" t="s">
        <v>408</v>
      </c>
      <c r="U12" s="188"/>
      <c r="V12" s="188"/>
      <c r="W12" s="188" t="s">
        <v>407</v>
      </c>
      <c r="X12" s="188"/>
      <c r="Y12" s="188" t="s">
        <v>408</v>
      </c>
      <c r="Z12" s="188"/>
      <c r="AA12" s="188"/>
      <c r="AB12" s="188">
        <v>1</v>
      </c>
      <c r="AC12" s="188"/>
      <c r="AD12" s="188">
        <v>120</v>
      </c>
      <c r="AE12" s="188"/>
      <c r="AF12" s="188"/>
      <c r="AG12" s="188">
        <v>1</v>
      </c>
      <c r="AH12" s="188"/>
      <c r="AI12" s="188">
        <v>60</v>
      </c>
      <c r="AJ12" s="188"/>
      <c r="AK12" s="188"/>
      <c r="AL12" s="188">
        <v>4</v>
      </c>
      <c r="AM12" s="188"/>
      <c r="AN12" s="188">
        <v>120</v>
      </c>
      <c r="AO12" s="188"/>
      <c r="AP12" s="188"/>
      <c r="AQ12" s="188">
        <v>2</v>
      </c>
      <c r="AR12" s="188"/>
      <c r="AS12" s="188">
        <v>30</v>
      </c>
      <c r="AT12" s="188"/>
      <c r="AU12" s="188"/>
      <c r="AV12" s="188">
        <v>1</v>
      </c>
      <c r="AW12" s="188"/>
      <c r="AX12" s="188">
        <v>7</v>
      </c>
      <c r="AY12" s="188"/>
      <c r="AZ12" s="188"/>
      <c r="BA12" s="188">
        <f>SUM(W12,AB12,AG12,AL12,AQ12,AV12)</f>
        <v>9</v>
      </c>
      <c r="BB12" s="188"/>
      <c r="BC12" s="188">
        <f>SUM(Y12,AD12,AI12,AN12,AS12,AX12)</f>
        <v>337</v>
      </c>
      <c r="BD12" s="188"/>
      <c r="BE12" s="170"/>
      <c r="BF12" s="371" t="s">
        <v>456</v>
      </c>
      <c r="BG12" s="338"/>
      <c r="BH12" s="338"/>
      <c r="BI12" s="34"/>
      <c r="BJ12" s="35" t="s">
        <v>104</v>
      </c>
      <c r="BK12" s="3" t="s">
        <v>102</v>
      </c>
      <c r="BL12" s="3"/>
    </row>
    <row r="13" spans="1:64" ht="19.5" customHeight="1">
      <c r="A13" s="3"/>
      <c r="B13" s="338"/>
      <c r="C13" s="338"/>
      <c r="D13" s="34"/>
      <c r="E13" s="35" t="s">
        <v>105</v>
      </c>
      <c r="F13" s="31"/>
      <c r="G13" s="45"/>
      <c r="H13" s="173">
        <v>265</v>
      </c>
      <c r="I13" s="188"/>
      <c r="J13" s="188"/>
      <c r="K13" s="188">
        <v>20</v>
      </c>
      <c r="L13" s="188"/>
      <c r="M13" s="188"/>
      <c r="N13" s="188">
        <v>285</v>
      </c>
      <c r="O13" s="188"/>
      <c r="P13" s="188"/>
      <c r="Q13" s="188">
        <v>101</v>
      </c>
      <c r="R13" s="188"/>
      <c r="S13" s="188"/>
      <c r="T13" s="188" t="s">
        <v>408</v>
      </c>
      <c r="U13" s="188"/>
      <c r="V13" s="188"/>
      <c r="W13" s="188" t="s">
        <v>407</v>
      </c>
      <c r="X13" s="188"/>
      <c r="Y13" s="188" t="s">
        <v>408</v>
      </c>
      <c r="Z13" s="188"/>
      <c r="AA13" s="188"/>
      <c r="AB13" s="188" t="s">
        <v>407</v>
      </c>
      <c r="AC13" s="188"/>
      <c r="AD13" s="188" t="s">
        <v>408</v>
      </c>
      <c r="AE13" s="188"/>
      <c r="AF13" s="188"/>
      <c r="AG13" s="188">
        <v>1</v>
      </c>
      <c r="AH13" s="188"/>
      <c r="AI13" s="188">
        <v>60</v>
      </c>
      <c r="AJ13" s="188"/>
      <c r="AK13" s="188"/>
      <c r="AL13" s="188">
        <v>1</v>
      </c>
      <c r="AM13" s="188"/>
      <c r="AN13" s="188">
        <v>30</v>
      </c>
      <c r="AO13" s="188"/>
      <c r="AP13" s="188"/>
      <c r="AQ13" s="188" t="s">
        <v>407</v>
      </c>
      <c r="AR13" s="188"/>
      <c r="AS13" s="188" t="s">
        <v>408</v>
      </c>
      <c r="AT13" s="188"/>
      <c r="AU13" s="188"/>
      <c r="AV13" s="188" t="s">
        <v>407</v>
      </c>
      <c r="AW13" s="188"/>
      <c r="AX13" s="188" t="s">
        <v>408</v>
      </c>
      <c r="AY13" s="188"/>
      <c r="AZ13" s="188"/>
      <c r="BA13" s="188">
        <f aca="true" t="shared" si="0" ref="BA13:BA23">SUM(W13,AB13,AG13,AL13,AQ13,AV13)</f>
        <v>2</v>
      </c>
      <c r="BB13" s="188"/>
      <c r="BC13" s="188">
        <f aca="true" t="shared" si="1" ref="BC13:BC23">SUM(Y13,AD13,AI13,AN13,AS13,AX13)</f>
        <v>90</v>
      </c>
      <c r="BD13" s="188"/>
      <c r="BE13" s="170"/>
      <c r="BF13" s="47"/>
      <c r="BG13" s="338"/>
      <c r="BH13" s="338"/>
      <c r="BI13" s="34"/>
      <c r="BJ13" s="35" t="s">
        <v>105</v>
      </c>
      <c r="BK13" s="3"/>
      <c r="BL13" s="3"/>
    </row>
    <row r="14" spans="1:64" ht="19.5" customHeight="1">
      <c r="A14" s="3"/>
      <c r="B14" s="338"/>
      <c r="C14" s="338"/>
      <c r="D14" s="34"/>
      <c r="E14" s="35" t="s">
        <v>106</v>
      </c>
      <c r="F14" s="31"/>
      <c r="G14" s="45"/>
      <c r="H14" s="173">
        <v>122</v>
      </c>
      <c r="I14" s="188"/>
      <c r="J14" s="188"/>
      <c r="K14" s="188">
        <v>7</v>
      </c>
      <c r="L14" s="188"/>
      <c r="M14" s="188"/>
      <c r="N14" s="188">
        <v>129</v>
      </c>
      <c r="O14" s="188"/>
      <c r="P14" s="188"/>
      <c r="Q14" s="188">
        <v>46</v>
      </c>
      <c r="R14" s="188"/>
      <c r="S14" s="188"/>
      <c r="T14" s="188" t="s">
        <v>408</v>
      </c>
      <c r="U14" s="188"/>
      <c r="V14" s="188"/>
      <c r="W14" s="188" t="s">
        <v>407</v>
      </c>
      <c r="X14" s="188"/>
      <c r="Y14" s="188" t="s">
        <v>408</v>
      </c>
      <c r="Z14" s="188"/>
      <c r="AA14" s="188"/>
      <c r="AB14" s="188">
        <v>1</v>
      </c>
      <c r="AC14" s="188"/>
      <c r="AD14" s="188">
        <v>120</v>
      </c>
      <c r="AE14" s="188"/>
      <c r="AF14" s="188"/>
      <c r="AG14" s="188" t="s">
        <v>407</v>
      </c>
      <c r="AH14" s="188"/>
      <c r="AI14" s="188" t="s">
        <v>408</v>
      </c>
      <c r="AJ14" s="188"/>
      <c r="AK14" s="188"/>
      <c r="AL14" s="188">
        <v>2</v>
      </c>
      <c r="AM14" s="188"/>
      <c r="AN14" s="188">
        <v>60</v>
      </c>
      <c r="AO14" s="188"/>
      <c r="AP14" s="188"/>
      <c r="AQ14" s="188">
        <v>2</v>
      </c>
      <c r="AR14" s="188"/>
      <c r="AS14" s="188">
        <v>30</v>
      </c>
      <c r="AT14" s="188"/>
      <c r="AU14" s="188"/>
      <c r="AV14" s="188" t="s">
        <v>407</v>
      </c>
      <c r="AW14" s="188"/>
      <c r="AX14" s="188" t="s">
        <v>408</v>
      </c>
      <c r="AY14" s="188"/>
      <c r="AZ14" s="188"/>
      <c r="BA14" s="188">
        <f t="shared" si="0"/>
        <v>5</v>
      </c>
      <c r="BB14" s="188"/>
      <c r="BC14" s="188">
        <f>SUM(Y14,AD14,AI14,AN14,AS14,AX14)</f>
        <v>210</v>
      </c>
      <c r="BD14" s="188"/>
      <c r="BE14" s="170"/>
      <c r="BF14" s="47"/>
      <c r="BG14" s="338"/>
      <c r="BH14" s="338"/>
      <c r="BI14" s="34"/>
      <c r="BJ14" s="35" t="s">
        <v>106</v>
      </c>
      <c r="BK14" s="3"/>
      <c r="BL14" s="3"/>
    </row>
    <row r="15" spans="1:64" ht="19.5" customHeight="1">
      <c r="A15" s="3"/>
      <c r="B15" s="338"/>
      <c r="C15" s="338"/>
      <c r="D15" s="34"/>
      <c r="E15" s="35" t="s">
        <v>107</v>
      </c>
      <c r="F15" s="31"/>
      <c r="G15" s="45"/>
      <c r="H15" s="173">
        <v>56</v>
      </c>
      <c r="I15" s="188"/>
      <c r="J15" s="188"/>
      <c r="K15" s="188" t="s">
        <v>408</v>
      </c>
      <c r="L15" s="188"/>
      <c r="M15" s="188"/>
      <c r="N15" s="188">
        <v>56</v>
      </c>
      <c r="O15" s="188"/>
      <c r="P15" s="188"/>
      <c r="Q15" s="188">
        <v>17</v>
      </c>
      <c r="R15" s="188"/>
      <c r="S15" s="188"/>
      <c r="T15" s="188" t="s">
        <v>408</v>
      </c>
      <c r="U15" s="188"/>
      <c r="V15" s="188"/>
      <c r="W15" s="188" t="s">
        <v>407</v>
      </c>
      <c r="X15" s="188"/>
      <c r="Y15" s="188" t="s">
        <v>408</v>
      </c>
      <c r="Z15" s="188"/>
      <c r="AA15" s="188"/>
      <c r="AB15" s="188" t="s">
        <v>407</v>
      </c>
      <c r="AC15" s="188"/>
      <c r="AD15" s="188" t="s">
        <v>408</v>
      </c>
      <c r="AE15" s="188"/>
      <c r="AF15" s="188"/>
      <c r="AG15" s="188">
        <v>1</v>
      </c>
      <c r="AH15" s="188"/>
      <c r="AI15" s="188">
        <v>60</v>
      </c>
      <c r="AJ15" s="188"/>
      <c r="AK15" s="188"/>
      <c r="AL15" s="188">
        <v>2</v>
      </c>
      <c r="AM15" s="188"/>
      <c r="AN15" s="188">
        <v>60</v>
      </c>
      <c r="AO15" s="188"/>
      <c r="AP15" s="188"/>
      <c r="AQ15" s="188">
        <v>1</v>
      </c>
      <c r="AR15" s="188"/>
      <c r="AS15" s="188">
        <v>15</v>
      </c>
      <c r="AT15" s="188"/>
      <c r="AU15" s="188"/>
      <c r="AV15" s="188">
        <v>1</v>
      </c>
      <c r="AW15" s="188"/>
      <c r="AX15" s="188">
        <v>7</v>
      </c>
      <c r="AY15" s="188"/>
      <c r="AZ15" s="188"/>
      <c r="BA15" s="188">
        <f t="shared" si="0"/>
        <v>5</v>
      </c>
      <c r="BB15" s="188"/>
      <c r="BC15" s="188">
        <f>SUM(Y15,AD15,AI15,AN15,AS15,AX15)</f>
        <v>142</v>
      </c>
      <c r="BD15" s="188"/>
      <c r="BE15" s="170"/>
      <c r="BF15" s="47"/>
      <c r="BG15" s="338"/>
      <c r="BH15" s="338"/>
      <c r="BI15" s="34"/>
      <c r="BJ15" s="35" t="s">
        <v>107</v>
      </c>
      <c r="BK15" s="3"/>
      <c r="BL15" s="3"/>
    </row>
    <row r="16" spans="1:64" ht="19.5" customHeight="1">
      <c r="A16" s="3"/>
      <c r="B16" s="338"/>
      <c r="C16" s="338"/>
      <c r="D16" s="34"/>
      <c r="E16" s="35" t="s">
        <v>88</v>
      </c>
      <c r="F16" s="31"/>
      <c r="G16" s="45"/>
      <c r="H16" s="173">
        <v>28</v>
      </c>
      <c r="I16" s="188"/>
      <c r="J16" s="188"/>
      <c r="K16" s="188" t="s">
        <v>408</v>
      </c>
      <c r="L16" s="188"/>
      <c r="M16" s="188"/>
      <c r="N16" s="188">
        <v>28</v>
      </c>
      <c r="O16" s="188"/>
      <c r="P16" s="188"/>
      <c r="Q16" s="188">
        <v>8</v>
      </c>
      <c r="R16" s="188"/>
      <c r="S16" s="188"/>
      <c r="T16" s="188" t="s">
        <v>408</v>
      </c>
      <c r="U16" s="188"/>
      <c r="V16" s="188"/>
      <c r="W16" s="188" t="s">
        <v>407</v>
      </c>
      <c r="X16" s="188"/>
      <c r="Y16" s="188" t="s">
        <v>408</v>
      </c>
      <c r="Z16" s="188"/>
      <c r="AA16" s="188"/>
      <c r="AB16" s="188" t="s">
        <v>407</v>
      </c>
      <c r="AC16" s="188"/>
      <c r="AD16" s="188" t="s">
        <v>408</v>
      </c>
      <c r="AE16" s="188"/>
      <c r="AF16" s="188"/>
      <c r="AG16" s="188" t="s">
        <v>407</v>
      </c>
      <c r="AH16" s="188"/>
      <c r="AI16" s="188" t="s">
        <v>408</v>
      </c>
      <c r="AJ16" s="188"/>
      <c r="AK16" s="188"/>
      <c r="AL16" s="188">
        <v>2</v>
      </c>
      <c r="AM16" s="188"/>
      <c r="AN16" s="188">
        <v>60</v>
      </c>
      <c r="AO16" s="188"/>
      <c r="AP16" s="188"/>
      <c r="AQ16" s="188" t="s">
        <v>407</v>
      </c>
      <c r="AR16" s="188"/>
      <c r="AS16" s="188" t="s">
        <v>408</v>
      </c>
      <c r="AT16" s="188"/>
      <c r="AU16" s="188"/>
      <c r="AV16" s="188">
        <v>1</v>
      </c>
      <c r="AW16" s="188"/>
      <c r="AX16" s="188">
        <v>7</v>
      </c>
      <c r="AY16" s="188"/>
      <c r="AZ16" s="188"/>
      <c r="BA16" s="188">
        <f t="shared" si="0"/>
        <v>3</v>
      </c>
      <c r="BB16" s="188"/>
      <c r="BC16" s="188">
        <f>SUM(Y16,AD16,AI16,AN16,AS16,AX16)</f>
        <v>67</v>
      </c>
      <c r="BD16" s="188"/>
      <c r="BE16" s="170"/>
      <c r="BF16" s="47"/>
      <c r="BG16" s="338"/>
      <c r="BH16" s="338"/>
      <c r="BI16" s="34"/>
      <c r="BJ16" s="35" t="s">
        <v>88</v>
      </c>
      <c r="BK16" s="3"/>
      <c r="BL16" s="3"/>
    </row>
    <row r="17" spans="1:64" ht="19.5" customHeight="1">
      <c r="A17" s="3"/>
      <c r="B17" s="338"/>
      <c r="C17" s="338"/>
      <c r="D17" s="34"/>
      <c r="E17" s="35" t="s">
        <v>90</v>
      </c>
      <c r="F17" s="31"/>
      <c r="G17" s="45"/>
      <c r="H17" s="173">
        <v>28</v>
      </c>
      <c r="I17" s="188"/>
      <c r="J17" s="188"/>
      <c r="K17" s="188" t="s">
        <v>408</v>
      </c>
      <c r="L17" s="188"/>
      <c r="M17" s="188"/>
      <c r="N17" s="188">
        <v>28</v>
      </c>
      <c r="O17" s="188"/>
      <c r="P17" s="188"/>
      <c r="Q17" s="188">
        <v>8</v>
      </c>
      <c r="R17" s="188"/>
      <c r="S17" s="188"/>
      <c r="T17" s="188" t="s">
        <v>408</v>
      </c>
      <c r="U17" s="188"/>
      <c r="V17" s="188"/>
      <c r="W17" s="188" t="s">
        <v>407</v>
      </c>
      <c r="X17" s="188"/>
      <c r="Y17" s="188" t="s">
        <v>408</v>
      </c>
      <c r="Z17" s="188"/>
      <c r="AA17" s="188"/>
      <c r="AB17" s="188" t="s">
        <v>407</v>
      </c>
      <c r="AC17" s="188"/>
      <c r="AD17" s="188" t="s">
        <v>408</v>
      </c>
      <c r="AE17" s="188"/>
      <c r="AF17" s="188"/>
      <c r="AG17" s="188">
        <v>1</v>
      </c>
      <c r="AH17" s="188"/>
      <c r="AI17" s="188">
        <v>60</v>
      </c>
      <c r="AJ17" s="188"/>
      <c r="AK17" s="188"/>
      <c r="AL17" s="188">
        <v>1</v>
      </c>
      <c r="AM17" s="188"/>
      <c r="AN17" s="188">
        <v>30</v>
      </c>
      <c r="AO17" s="188"/>
      <c r="AP17" s="188"/>
      <c r="AQ17" s="188">
        <v>1</v>
      </c>
      <c r="AR17" s="188"/>
      <c r="AS17" s="188">
        <v>15</v>
      </c>
      <c r="AT17" s="188"/>
      <c r="AU17" s="188"/>
      <c r="AV17" s="188" t="s">
        <v>407</v>
      </c>
      <c r="AW17" s="188"/>
      <c r="AX17" s="188" t="s">
        <v>408</v>
      </c>
      <c r="AY17" s="188"/>
      <c r="AZ17" s="188"/>
      <c r="BA17" s="188">
        <f t="shared" si="0"/>
        <v>3</v>
      </c>
      <c r="BB17" s="188"/>
      <c r="BC17" s="188">
        <f t="shared" si="1"/>
        <v>105</v>
      </c>
      <c r="BD17" s="188"/>
      <c r="BE17" s="170"/>
      <c r="BF17" s="47"/>
      <c r="BG17" s="338"/>
      <c r="BH17" s="338"/>
      <c r="BI17" s="34"/>
      <c r="BJ17" s="35" t="s">
        <v>90</v>
      </c>
      <c r="BK17" s="3"/>
      <c r="BL17" s="3"/>
    </row>
    <row r="18" spans="1:64" ht="19.5" customHeight="1">
      <c r="A18" s="3"/>
      <c r="B18" s="338"/>
      <c r="C18" s="338"/>
      <c r="D18" s="34" t="s">
        <v>91</v>
      </c>
      <c r="E18" s="35" t="s">
        <v>92</v>
      </c>
      <c r="F18" s="31"/>
      <c r="G18" s="45"/>
      <c r="H18" s="173">
        <v>8</v>
      </c>
      <c r="I18" s="188"/>
      <c r="J18" s="188"/>
      <c r="K18" s="188" t="s">
        <v>408</v>
      </c>
      <c r="L18" s="188"/>
      <c r="M18" s="188"/>
      <c r="N18" s="188">
        <v>8</v>
      </c>
      <c r="O18" s="188"/>
      <c r="P18" s="188"/>
      <c r="Q18" s="188">
        <v>2</v>
      </c>
      <c r="R18" s="188"/>
      <c r="S18" s="188"/>
      <c r="T18" s="188" t="s">
        <v>408</v>
      </c>
      <c r="U18" s="188"/>
      <c r="V18" s="188"/>
      <c r="W18" s="188" t="s">
        <v>407</v>
      </c>
      <c r="X18" s="188"/>
      <c r="Y18" s="188" t="s">
        <v>408</v>
      </c>
      <c r="Z18" s="188"/>
      <c r="AA18" s="188"/>
      <c r="AB18" s="188" t="s">
        <v>407</v>
      </c>
      <c r="AC18" s="188"/>
      <c r="AD18" s="188" t="s">
        <v>408</v>
      </c>
      <c r="AE18" s="188"/>
      <c r="AF18" s="188"/>
      <c r="AG18" s="188" t="s">
        <v>407</v>
      </c>
      <c r="AH18" s="188"/>
      <c r="AI18" s="188" t="s">
        <v>408</v>
      </c>
      <c r="AJ18" s="188"/>
      <c r="AK18" s="188"/>
      <c r="AL18" s="188" t="s">
        <v>407</v>
      </c>
      <c r="AM18" s="188"/>
      <c r="AN18" s="188" t="s">
        <v>408</v>
      </c>
      <c r="AO18" s="188"/>
      <c r="AP18" s="188"/>
      <c r="AQ18" s="188" t="s">
        <v>407</v>
      </c>
      <c r="AR18" s="188"/>
      <c r="AS18" s="188" t="s">
        <v>408</v>
      </c>
      <c r="AT18" s="188"/>
      <c r="AU18" s="188"/>
      <c r="AV18" s="188" t="s">
        <v>407</v>
      </c>
      <c r="AW18" s="188"/>
      <c r="AX18" s="188" t="s">
        <v>408</v>
      </c>
      <c r="AY18" s="188"/>
      <c r="AZ18" s="188"/>
      <c r="BA18" s="188" t="s">
        <v>407</v>
      </c>
      <c r="BB18" s="188"/>
      <c r="BC18" s="188" t="s">
        <v>408</v>
      </c>
      <c r="BD18" s="188"/>
      <c r="BE18" s="170"/>
      <c r="BF18" s="47"/>
      <c r="BG18" s="338"/>
      <c r="BH18" s="338"/>
      <c r="BI18" s="34" t="s">
        <v>91</v>
      </c>
      <c r="BJ18" s="35" t="s">
        <v>92</v>
      </c>
      <c r="BK18" s="3"/>
      <c r="BL18" s="3"/>
    </row>
    <row r="19" spans="1:64" ht="19.5" customHeight="1">
      <c r="A19" s="3"/>
      <c r="B19" s="338"/>
      <c r="C19" s="338"/>
      <c r="D19" s="34" t="s">
        <v>91</v>
      </c>
      <c r="E19" s="35" t="s">
        <v>91</v>
      </c>
      <c r="F19" s="31"/>
      <c r="G19" s="45"/>
      <c r="H19" s="173">
        <v>2</v>
      </c>
      <c r="I19" s="188"/>
      <c r="J19" s="188"/>
      <c r="K19" s="188" t="s">
        <v>408</v>
      </c>
      <c r="L19" s="188"/>
      <c r="M19" s="188"/>
      <c r="N19" s="188">
        <v>2</v>
      </c>
      <c r="O19" s="188"/>
      <c r="P19" s="188"/>
      <c r="Q19" s="188">
        <v>1</v>
      </c>
      <c r="R19" s="188"/>
      <c r="S19" s="188"/>
      <c r="T19" s="188" t="s">
        <v>408</v>
      </c>
      <c r="U19" s="188"/>
      <c r="V19" s="188"/>
      <c r="W19" s="188" t="s">
        <v>407</v>
      </c>
      <c r="X19" s="188"/>
      <c r="Y19" s="188" t="s">
        <v>408</v>
      </c>
      <c r="Z19" s="188"/>
      <c r="AA19" s="188"/>
      <c r="AB19" s="188">
        <v>1</v>
      </c>
      <c r="AC19" s="188"/>
      <c r="AD19" s="188">
        <v>120</v>
      </c>
      <c r="AE19" s="188"/>
      <c r="AF19" s="188"/>
      <c r="AG19" s="188" t="s">
        <v>407</v>
      </c>
      <c r="AH19" s="188"/>
      <c r="AI19" s="188" t="s">
        <v>408</v>
      </c>
      <c r="AJ19" s="188"/>
      <c r="AK19" s="188"/>
      <c r="AL19" s="188">
        <v>1</v>
      </c>
      <c r="AM19" s="188"/>
      <c r="AN19" s="188">
        <v>30</v>
      </c>
      <c r="AO19" s="188"/>
      <c r="AP19" s="188"/>
      <c r="AQ19" s="188">
        <v>4</v>
      </c>
      <c r="AR19" s="188"/>
      <c r="AS19" s="188">
        <v>60</v>
      </c>
      <c r="AT19" s="188"/>
      <c r="AU19" s="188"/>
      <c r="AV19" s="188" t="s">
        <v>407</v>
      </c>
      <c r="AW19" s="188"/>
      <c r="AX19" s="188" t="s">
        <v>408</v>
      </c>
      <c r="AY19" s="188"/>
      <c r="AZ19" s="188"/>
      <c r="BA19" s="188">
        <f t="shared" si="0"/>
        <v>6</v>
      </c>
      <c r="BB19" s="188"/>
      <c r="BC19" s="188">
        <f t="shared" si="1"/>
        <v>210</v>
      </c>
      <c r="BD19" s="188"/>
      <c r="BE19" s="170"/>
      <c r="BF19" s="47"/>
      <c r="BG19" s="338"/>
      <c r="BH19" s="338"/>
      <c r="BI19" s="34" t="s">
        <v>91</v>
      </c>
      <c r="BJ19" s="35" t="s">
        <v>91</v>
      </c>
      <c r="BK19" s="3"/>
      <c r="BL19" s="3"/>
    </row>
    <row r="20" spans="1:64" ht="19.5" customHeight="1">
      <c r="A20" s="3"/>
      <c r="B20" s="338"/>
      <c r="C20" s="338"/>
      <c r="D20" s="34" t="s">
        <v>91</v>
      </c>
      <c r="E20" s="35" t="s">
        <v>93</v>
      </c>
      <c r="F20" s="31"/>
      <c r="G20" s="45"/>
      <c r="H20" s="173">
        <v>2</v>
      </c>
      <c r="I20" s="188"/>
      <c r="J20" s="188"/>
      <c r="K20" s="188" t="s">
        <v>408</v>
      </c>
      <c r="L20" s="188"/>
      <c r="M20" s="188"/>
      <c r="N20" s="188">
        <v>2</v>
      </c>
      <c r="O20" s="188"/>
      <c r="P20" s="188"/>
      <c r="Q20" s="188" t="s">
        <v>408</v>
      </c>
      <c r="R20" s="188"/>
      <c r="S20" s="188"/>
      <c r="T20" s="188" t="s">
        <v>408</v>
      </c>
      <c r="U20" s="188"/>
      <c r="V20" s="188"/>
      <c r="W20" s="188" t="s">
        <v>407</v>
      </c>
      <c r="X20" s="188"/>
      <c r="Y20" s="188" t="s">
        <v>408</v>
      </c>
      <c r="Z20" s="188"/>
      <c r="AA20" s="188"/>
      <c r="AB20" s="188" t="s">
        <v>407</v>
      </c>
      <c r="AC20" s="188"/>
      <c r="AD20" s="188" t="s">
        <v>408</v>
      </c>
      <c r="AE20" s="188"/>
      <c r="AF20" s="188"/>
      <c r="AG20" s="188" t="s">
        <v>407</v>
      </c>
      <c r="AH20" s="188"/>
      <c r="AI20" s="188" t="s">
        <v>408</v>
      </c>
      <c r="AJ20" s="188"/>
      <c r="AK20" s="188"/>
      <c r="AL20" s="188">
        <v>3</v>
      </c>
      <c r="AM20" s="188"/>
      <c r="AN20" s="188">
        <v>90</v>
      </c>
      <c r="AO20" s="188"/>
      <c r="AP20" s="188"/>
      <c r="AQ20" s="188">
        <v>2</v>
      </c>
      <c r="AR20" s="188"/>
      <c r="AS20" s="188">
        <v>30</v>
      </c>
      <c r="AT20" s="188"/>
      <c r="AU20" s="188"/>
      <c r="AV20" s="188" t="s">
        <v>407</v>
      </c>
      <c r="AW20" s="188"/>
      <c r="AX20" s="188" t="s">
        <v>408</v>
      </c>
      <c r="AY20" s="188"/>
      <c r="AZ20" s="188"/>
      <c r="BA20" s="188">
        <f t="shared" si="0"/>
        <v>5</v>
      </c>
      <c r="BB20" s="188"/>
      <c r="BC20" s="188">
        <f t="shared" si="1"/>
        <v>120</v>
      </c>
      <c r="BD20" s="188"/>
      <c r="BE20" s="170"/>
      <c r="BF20" s="47"/>
      <c r="BG20" s="338"/>
      <c r="BH20" s="338"/>
      <c r="BI20" s="34" t="s">
        <v>91</v>
      </c>
      <c r="BJ20" s="35" t="s">
        <v>93</v>
      </c>
      <c r="BK20" s="3"/>
      <c r="BL20" s="3"/>
    </row>
    <row r="21" spans="1:64" ht="19.5" customHeight="1">
      <c r="A21" s="338" t="s">
        <v>457</v>
      </c>
      <c r="B21" s="338"/>
      <c r="C21" s="338"/>
      <c r="D21" s="34"/>
      <c r="E21" s="35" t="s">
        <v>91</v>
      </c>
      <c r="F21" s="31" t="s">
        <v>102</v>
      </c>
      <c r="G21" s="45"/>
      <c r="H21" s="173">
        <v>1</v>
      </c>
      <c r="I21" s="188"/>
      <c r="J21" s="188"/>
      <c r="K21" s="188" t="s">
        <v>408</v>
      </c>
      <c r="L21" s="188"/>
      <c r="M21" s="188"/>
      <c r="N21" s="188">
        <v>1</v>
      </c>
      <c r="O21" s="188"/>
      <c r="P21" s="188"/>
      <c r="Q21" s="188" t="s">
        <v>408</v>
      </c>
      <c r="R21" s="188"/>
      <c r="S21" s="188"/>
      <c r="T21" s="188" t="s">
        <v>408</v>
      </c>
      <c r="U21" s="188"/>
      <c r="V21" s="188"/>
      <c r="W21" s="188" t="s">
        <v>407</v>
      </c>
      <c r="X21" s="188"/>
      <c r="Y21" s="188" t="s">
        <v>408</v>
      </c>
      <c r="Z21" s="188"/>
      <c r="AA21" s="188"/>
      <c r="AB21" s="188">
        <v>1</v>
      </c>
      <c r="AC21" s="188"/>
      <c r="AD21" s="188">
        <v>120</v>
      </c>
      <c r="AE21" s="188"/>
      <c r="AF21" s="188"/>
      <c r="AG21" s="188">
        <v>1</v>
      </c>
      <c r="AH21" s="188"/>
      <c r="AI21" s="188">
        <v>60</v>
      </c>
      <c r="AJ21" s="188"/>
      <c r="AK21" s="188"/>
      <c r="AL21" s="188">
        <v>1</v>
      </c>
      <c r="AM21" s="188"/>
      <c r="AN21" s="188">
        <v>30</v>
      </c>
      <c r="AO21" s="188"/>
      <c r="AP21" s="188"/>
      <c r="AQ21" s="188">
        <v>1</v>
      </c>
      <c r="AR21" s="188"/>
      <c r="AS21" s="188">
        <v>15</v>
      </c>
      <c r="AT21" s="188"/>
      <c r="AU21" s="188"/>
      <c r="AV21" s="188" t="s">
        <v>407</v>
      </c>
      <c r="AW21" s="188"/>
      <c r="AX21" s="188" t="s">
        <v>408</v>
      </c>
      <c r="AY21" s="188"/>
      <c r="AZ21" s="188"/>
      <c r="BA21" s="188">
        <f t="shared" si="0"/>
        <v>4</v>
      </c>
      <c r="BB21" s="188"/>
      <c r="BC21" s="188">
        <f t="shared" si="1"/>
        <v>225</v>
      </c>
      <c r="BD21" s="188"/>
      <c r="BE21" s="170"/>
      <c r="BF21" s="371" t="s">
        <v>457</v>
      </c>
      <c r="BG21" s="338"/>
      <c r="BH21" s="338"/>
      <c r="BI21" s="34"/>
      <c r="BJ21" s="35" t="s">
        <v>91</v>
      </c>
      <c r="BK21" s="3" t="s">
        <v>102</v>
      </c>
      <c r="BL21" s="3"/>
    </row>
    <row r="22" spans="1:64" ht="19.5" customHeight="1">
      <c r="A22" s="3"/>
      <c r="B22" s="338"/>
      <c r="C22" s="338"/>
      <c r="D22" s="34"/>
      <c r="E22" s="35" t="s">
        <v>93</v>
      </c>
      <c r="F22" s="31"/>
      <c r="G22" s="45"/>
      <c r="H22" s="173">
        <v>1</v>
      </c>
      <c r="I22" s="188"/>
      <c r="J22" s="188"/>
      <c r="K22" s="188" t="s">
        <v>408</v>
      </c>
      <c r="L22" s="188"/>
      <c r="M22" s="188"/>
      <c r="N22" s="188">
        <v>1</v>
      </c>
      <c r="O22" s="188"/>
      <c r="P22" s="188"/>
      <c r="Q22" s="188" t="s">
        <v>408</v>
      </c>
      <c r="R22" s="188"/>
      <c r="S22" s="188"/>
      <c r="T22" s="188" t="s">
        <v>408</v>
      </c>
      <c r="U22" s="188"/>
      <c r="V22" s="188"/>
      <c r="W22" s="188" t="s">
        <v>407</v>
      </c>
      <c r="X22" s="188"/>
      <c r="Y22" s="188" t="s">
        <v>408</v>
      </c>
      <c r="Z22" s="188"/>
      <c r="AA22" s="188"/>
      <c r="AB22" s="188">
        <v>1</v>
      </c>
      <c r="AC22" s="188"/>
      <c r="AD22" s="188">
        <v>120</v>
      </c>
      <c r="AE22" s="188"/>
      <c r="AF22" s="188"/>
      <c r="AG22" s="188">
        <v>1</v>
      </c>
      <c r="AH22" s="188"/>
      <c r="AI22" s="188">
        <v>60</v>
      </c>
      <c r="AJ22" s="188"/>
      <c r="AK22" s="188"/>
      <c r="AL22" s="188">
        <v>1</v>
      </c>
      <c r="AM22" s="188"/>
      <c r="AN22" s="188">
        <v>30</v>
      </c>
      <c r="AO22" s="188"/>
      <c r="AP22" s="188"/>
      <c r="AQ22" s="188">
        <v>1</v>
      </c>
      <c r="AR22" s="188"/>
      <c r="AS22" s="188">
        <v>15</v>
      </c>
      <c r="AT22" s="188"/>
      <c r="AU22" s="188"/>
      <c r="AV22" s="188" t="s">
        <v>407</v>
      </c>
      <c r="AW22" s="188"/>
      <c r="AX22" s="188" t="s">
        <v>408</v>
      </c>
      <c r="AY22" s="188"/>
      <c r="AZ22" s="188"/>
      <c r="BA22" s="188">
        <f t="shared" si="0"/>
        <v>4</v>
      </c>
      <c r="BB22" s="188"/>
      <c r="BC22" s="188">
        <f t="shared" si="1"/>
        <v>225</v>
      </c>
      <c r="BD22" s="188"/>
      <c r="BE22" s="170"/>
      <c r="BF22" s="47"/>
      <c r="BG22" s="338"/>
      <c r="BH22" s="338"/>
      <c r="BI22" s="34"/>
      <c r="BJ22" s="35" t="s">
        <v>93</v>
      </c>
      <c r="BK22" s="3"/>
      <c r="BL22" s="3"/>
    </row>
    <row r="23" spans="1:64" ht="19.5" customHeight="1" thickBot="1">
      <c r="A23" s="3"/>
      <c r="B23" s="338"/>
      <c r="C23" s="338"/>
      <c r="D23" s="34"/>
      <c r="E23" s="35" t="s">
        <v>103</v>
      </c>
      <c r="F23" s="31"/>
      <c r="G23" s="45"/>
      <c r="H23" s="150">
        <v>1</v>
      </c>
      <c r="I23" s="149"/>
      <c r="J23" s="149"/>
      <c r="K23" s="149" t="s">
        <v>408</v>
      </c>
      <c r="L23" s="149"/>
      <c r="M23" s="149"/>
      <c r="N23" s="149">
        <v>1</v>
      </c>
      <c r="O23" s="149"/>
      <c r="P23" s="149"/>
      <c r="Q23" s="149" t="s">
        <v>408</v>
      </c>
      <c r="R23" s="149"/>
      <c r="S23" s="149"/>
      <c r="T23" s="149" t="s">
        <v>408</v>
      </c>
      <c r="U23" s="149"/>
      <c r="V23" s="149"/>
      <c r="W23" s="149" t="s">
        <v>407</v>
      </c>
      <c r="X23" s="149"/>
      <c r="Y23" s="149" t="s">
        <v>408</v>
      </c>
      <c r="Z23" s="149"/>
      <c r="AA23" s="149"/>
      <c r="AB23" s="149" t="s">
        <v>407</v>
      </c>
      <c r="AC23" s="149"/>
      <c r="AD23" s="149" t="s">
        <v>408</v>
      </c>
      <c r="AE23" s="149"/>
      <c r="AF23" s="149"/>
      <c r="AG23" s="149" t="s">
        <v>407</v>
      </c>
      <c r="AH23" s="149"/>
      <c r="AI23" s="149" t="s">
        <v>408</v>
      </c>
      <c r="AJ23" s="149"/>
      <c r="AK23" s="149"/>
      <c r="AL23" s="149">
        <v>6</v>
      </c>
      <c r="AM23" s="149"/>
      <c r="AN23" s="149">
        <v>180</v>
      </c>
      <c r="AO23" s="149"/>
      <c r="AP23" s="149"/>
      <c r="AQ23" s="149">
        <v>1</v>
      </c>
      <c r="AR23" s="149"/>
      <c r="AS23" s="149">
        <v>15</v>
      </c>
      <c r="AT23" s="149"/>
      <c r="AU23" s="149"/>
      <c r="AV23" s="149">
        <v>2</v>
      </c>
      <c r="AW23" s="149"/>
      <c r="AX23" s="149">
        <v>14</v>
      </c>
      <c r="AY23" s="149"/>
      <c r="AZ23" s="149"/>
      <c r="BA23" s="149">
        <f t="shared" si="0"/>
        <v>9</v>
      </c>
      <c r="BB23" s="149"/>
      <c r="BC23" s="149">
        <f t="shared" si="1"/>
        <v>209</v>
      </c>
      <c r="BD23" s="149"/>
      <c r="BE23" s="144"/>
      <c r="BF23" s="47"/>
      <c r="BG23" s="338"/>
      <c r="BH23" s="338"/>
      <c r="BI23" s="34"/>
      <c r="BJ23" s="35" t="s">
        <v>103</v>
      </c>
      <c r="BK23" s="3"/>
      <c r="BL23" s="3"/>
    </row>
    <row r="24" spans="1:64" ht="19.5" customHeight="1">
      <c r="A24" s="178" t="s">
        <v>519</v>
      </c>
      <c r="B24" s="178"/>
      <c r="C24" s="193" t="s">
        <v>520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32">
        <v>124847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78" t="s">
        <v>287</v>
      </c>
      <c r="BH24" s="174"/>
      <c r="BI24" s="174"/>
      <c r="BJ24" s="174"/>
      <c r="BK24" s="174"/>
      <c r="BL24" s="174"/>
    </row>
    <row r="25" spans="1:64" ht="19.5" customHeight="1">
      <c r="A25" s="3"/>
      <c r="B25" s="3"/>
      <c r="C25" s="142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21"/>
      <c r="BH25" s="23"/>
      <c r="BI25" s="23"/>
      <c r="BJ25" s="23"/>
      <c r="BK25" s="23"/>
      <c r="BL25" s="23"/>
    </row>
    <row r="26" spans="2:21" ht="19.5" customHeight="1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64" ht="19.5" customHeight="1">
      <c r="A27" s="373" t="s">
        <v>410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80" t="s">
        <v>172</v>
      </c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1"/>
      <c r="BL27" s="381"/>
    </row>
    <row r="28" spans="1:23" ht="19.5" customHeight="1" thickBot="1">
      <c r="A28" s="83" t="s">
        <v>144</v>
      </c>
      <c r="B28" s="85"/>
      <c r="C28" s="85"/>
      <c r="D28" s="8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64" ht="19.5" customHeight="1">
      <c r="A29" s="164" t="s">
        <v>173</v>
      </c>
      <c r="B29" s="165"/>
      <c r="C29" s="165"/>
      <c r="D29" s="165"/>
      <c r="E29" s="167" t="s">
        <v>174</v>
      </c>
      <c r="F29" s="167"/>
      <c r="G29" s="167"/>
      <c r="H29" s="167"/>
      <c r="I29" s="167"/>
      <c r="J29" s="167"/>
      <c r="K29" s="167"/>
      <c r="L29" s="167" t="s">
        <v>175</v>
      </c>
      <c r="M29" s="167"/>
      <c r="N29" s="167"/>
      <c r="O29" s="167"/>
      <c r="P29" s="167"/>
      <c r="Q29" s="167"/>
      <c r="R29" s="167"/>
      <c r="S29" s="167" t="s">
        <v>176</v>
      </c>
      <c r="T29" s="167"/>
      <c r="U29" s="167"/>
      <c r="V29" s="167"/>
      <c r="W29" s="167"/>
      <c r="X29" s="167"/>
      <c r="Y29" s="167"/>
      <c r="Z29" s="167" t="s">
        <v>177</v>
      </c>
      <c r="AA29" s="167"/>
      <c r="AB29" s="167"/>
      <c r="AC29" s="167"/>
      <c r="AD29" s="167"/>
      <c r="AE29" s="167"/>
      <c r="AF29" s="167"/>
      <c r="AG29" s="167" t="s">
        <v>178</v>
      </c>
      <c r="AH29" s="167"/>
      <c r="AI29" s="167"/>
      <c r="AJ29" s="167"/>
      <c r="AK29" s="167"/>
      <c r="AL29" s="167"/>
      <c r="AM29" s="167"/>
      <c r="AN29" s="168" t="s">
        <v>179</v>
      </c>
      <c r="AO29" s="400"/>
      <c r="AP29" s="400"/>
      <c r="AQ29" s="400"/>
      <c r="AR29" s="400"/>
      <c r="AS29" s="401"/>
      <c r="AT29" s="168" t="s">
        <v>180</v>
      </c>
      <c r="AU29" s="290"/>
      <c r="AV29" s="290"/>
      <c r="AW29" s="290"/>
      <c r="AX29" s="290"/>
      <c r="AY29" s="164"/>
      <c r="AZ29" s="168" t="s">
        <v>181</v>
      </c>
      <c r="BA29" s="290"/>
      <c r="BB29" s="290"/>
      <c r="BC29" s="290"/>
      <c r="BD29" s="290"/>
      <c r="BE29" s="164"/>
      <c r="BF29" s="167" t="s">
        <v>182</v>
      </c>
      <c r="BG29" s="167"/>
      <c r="BH29" s="167"/>
      <c r="BI29" s="167"/>
      <c r="BJ29" s="167"/>
      <c r="BK29" s="167"/>
      <c r="BL29" s="168"/>
    </row>
    <row r="30" spans="1:64" ht="19.5" customHeight="1">
      <c r="A30" s="156"/>
      <c r="B30" s="157"/>
      <c r="C30" s="157"/>
      <c r="D30" s="157"/>
      <c r="E30" s="162" t="s">
        <v>183</v>
      </c>
      <c r="F30" s="162"/>
      <c r="G30" s="162" t="s">
        <v>184</v>
      </c>
      <c r="H30" s="162"/>
      <c r="I30" s="162" t="s">
        <v>185</v>
      </c>
      <c r="J30" s="162"/>
      <c r="K30" s="162"/>
      <c r="L30" s="162" t="s">
        <v>183</v>
      </c>
      <c r="M30" s="162"/>
      <c r="N30" s="162" t="s">
        <v>184</v>
      </c>
      <c r="O30" s="162"/>
      <c r="P30" s="162" t="s">
        <v>185</v>
      </c>
      <c r="Q30" s="162"/>
      <c r="R30" s="162"/>
      <c r="S30" s="162" t="s">
        <v>183</v>
      </c>
      <c r="T30" s="162"/>
      <c r="U30" s="162" t="s">
        <v>184</v>
      </c>
      <c r="V30" s="162"/>
      <c r="W30" s="162" t="s">
        <v>185</v>
      </c>
      <c r="X30" s="162"/>
      <c r="Y30" s="162"/>
      <c r="Z30" s="162" t="s">
        <v>183</v>
      </c>
      <c r="AA30" s="162"/>
      <c r="AB30" s="162" t="s">
        <v>184</v>
      </c>
      <c r="AC30" s="162"/>
      <c r="AD30" s="162" t="s">
        <v>185</v>
      </c>
      <c r="AE30" s="162"/>
      <c r="AF30" s="162"/>
      <c r="AG30" s="162" t="s">
        <v>183</v>
      </c>
      <c r="AH30" s="162"/>
      <c r="AI30" s="162" t="s">
        <v>184</v>
      </c>
      <c r="AJ30" s="162"/>
      <c r="AK30" s="162" t="s">
        <v>185</v>
      </c>
      <c r="AL30" s="162"/>
      <c r="AM30" s="162"/>
      <c r="AN30" s="162" t="s">
        <v>183</v>
      </c>
      <c r="AO30" s="162"/>
      <c r="AP30" s="162" t="s">
        <v>184</v>
      </c>
      <c r="AQ30" s="162"/>
      <c r="AR30" s="163" t="s">
        <v>185</v>
      </c>
      <c r="AS30" s="166"/>
      <c r="AT30" s="162" t="s">
        <v>183</v>
      </c>
      <c r="AU30" s="162"/>
      <c r="AV30" s="162" t="s">
        <v>184</v>
      </c>
      <c r="AW30" s="162"/>
      <c r="AX30" s="163" t="s">
        <v>186</v>
      </c>
      <c r="AY30" s="166"/>
      <c r="AZ30" s="162" t="s">
        <v>183</v>
      </c>
      <c r="BA30" s="162"/>
      <c r="BB30" s="162" t="s">
        <v>184</v>
      </c>
      <c r="BC30" s="162"/>
      <c r="BD30" s="163" t="s">
        <v>185</v>
      </c>
      <c r="BE30" s="166"/>
      <c r="BF30" s="162" t="s">
        <v>183</v>
      </c>
      <c r="BG30" s="162"/>
      <c r="BH30" s="162" t="s">
        <v>184</v>
      </c>
      <c r="BI30" s="162"/>
      <c r="BJ30" s="162" t="s">
        <v>185</v>
      </c>
      <c r="BK30" s="162"/>
      <c r="BL30" s="163"/>
    </row>
    <row r="31" spans="1:64" ht="19.5" customHeight="1">
      <c r="A31" s="191" t="s">
        <v>87</v>
      </c>
      <c r="B31" s="191"/>
      <c r="C31" s="9" t="s">
        <v>101</v>
      </c>
      <c r="D31" s="8" t="s">
        <v>413</v>
      </c>
      <c r="E31" s="319">
        <v>20748</v>
      </c>
      <c r="F31" s="320"/>
      <c r="G31" s="190">
        <v>25547</v>
      </c>
      <c r="H31" s="190"/>
      <c r="I31" s="190">
        <v>1587065</v>
      </c>
      <c r="J31" s="190"/>
      <c r="K31" s="190"/>
      <c r="L31" s="190">
        <v>21221</v>
      </c>
      <c r="M31" s="190"/>
      <c r="N31" s="190">
        <v>24111</v>
      </c>
      <c r="O31" s="190"/>
      <c r="P31" s="190">
        <v>381503</v>
      </c>
      <c r="Q31" s="190"/>
      <c r="R31" s="190"/>
      <c r="S31" s="190">
        <v>841</v>
      </c>
      <c r="T31" s="190"/>
      <c r="U31" s="190">
        <v>1336</v>
      </c>
      <c r="V31" s="190"/>
      <c r="W31" s="190">
        <v>11916</v>
      </c>
      <c r="X31" s="190"/>
      <c r="Y31" s="190"/>
      <c r="Z31" s="190">
        <v>2772</v>
      </c>
      <c r="AA31" s="190"/>
      <c r="AB31" s="190">
        <v>2808</v>
      </c>
      <c r="AC31" s="190"/>
      <c r="AD31" s="190">
        <v>50843</v>
      </c>
      <c r="AE31" s="190"/>
      <c r="AF31" s="190"/>
      <c r="AG31" s="190">
        <v>22132</v>
      </c>
      <c r="AH31" s="190"/>
      <c r="AI31" s="190">
        <v>26191</v>
      </c>
      <c r="AJ31" s="190"/>
      <c r="AK31" s="190">
        <v>3458968</v>
      </c>
      <c r="AL31" s="190"/>
      <c r="AM31" s="190"/>
      <c r="AN31" s="190">
        <v>3</v>
      </c>
      <c r="AO31" s="190"/>
      <c r="AP31" s="190">
        <v>3</v>
      </c>
      <c r="AQ31" s="190"/>
      <c r="AR31" s="320">
        <v>560</v>
      </c>
      <c r="AS31" s="320"/>
      <c r="AT31" s="320">
        <v>3</v>
      </c>
      <c r="AU31" s="320"/>
      <c r="AV31" s="320">
        <v>3</v>
      </c>
      <c r="AW31" s="320"/>
      <c r="AX31" s="320">
        <v>82</v>
      </c>
      <c r="AY31" s="320"/>
      <c r="AZ31" s="320">
        <v>50</v>
      </c>
      <c r="BA31" s="320"/>
      <c r="BB31" s="320">
        <v>50</v>
      </c>
      <c r="BC31" s="320"/>
      <c r="BD31" s="320">
        <v>7449</v>
      </c>
      <c r="BE31" s="320"/>
      <c r="BF31" s="190">
        <v>227</v>
      </c>
      <c r="BG31" s="190"/>
      <c r="BH31" s="190">
        <v>227</v>
      </c>
      <c r="BI31" s="190"/>
      <c r="BJ31" s="190">
        <v>35340</v>
      </c>
      <c r="BK31" s="190"/>
      <c r="BL31" s="190"/>
    </row>
    <row r="32" spans="1:64" ht="19.5" customHeight="1">
      <c r="A32" s="191"/>
      <c r="B32" s="191"/>
      <c r="C32" s="9"/>
      <c r="D32" s="8"/>
      <c r="E32" s="8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</row>
    <row r="33" spans="1:64" ht="19.5" customHeight="1">
      <c r="A33" s="191"/>
      <c r="B33" s="191"/>
      <c r="C33" s="37" t="s">
        <v>85</v>
      </c>
      <c r="D33" s="8"/>
      <c r="E33" s="173">
        <v>21141</v>
      </c>
      <c r="F33" s="188"/>
      <c r="G33" s="188">
        <v>25856</v>
      </c>
      <c r="H33" s="188"/>
      <c r="I33" s="188">
        <v>1631019</v>
      </c>
      <c r="J33" s="188"/>
      <c r="K33" s="188"/>
      <c r="L33" s="188">
        <v>23606</v>
      </c>
      <c r="M33" s="188"/>
      <c r="N33" s="188">
        <v>24495</v>
      </c>
      <c r="O33" s="188"/>
      <c r="P33" s="188">
        <v>396652</v>
      </c>
      <c r="Q33" s="188"/>
      <c r="R33" s="188"/>
      <c r="S33" s="188">
        <v>834</v>
      </c>
      <c r="T33" s="188"/>
      <c r="U33" s="188">
        <v>1352</v>
      </c>
      <c r="V33" s="188"/>
      <c r="W33" s="188">
        <v>11576</v>
      </c>
      <c r="X33" s="188"/>
      <c r="Y33" s="188"/>
      <c r="Z33" s="188">
        <v>2987</v>
      </c>
      <c r="AA33" s="188"/>
      <c r="AB33" s="188">
        <v>3020</v>
      </c>
      <c r="AC33" s="188"/>
      <c r="AD33" s="188">
        <v>57772</v>
      </c>
      <c r="AE33" s="188"/>
      <c r="AF33" s="188"/>
      <c r="AG33" s="188">
        <v>22166</v>
      </c>
      <c r="AH33" s="188"/>
      <c r="AI33" s="188">
        <v>26065</v>
      </c>
      <c r="AJ33" s="188"/>
      <c r="AK33" s="188">
        <v>3691032</v>
      </c>
      <c r="AL33" s="188"/>
      <c r="AM33" s="188"/>
      <c r="AN33" s="188" t="s">
        <v>1</v>
      </c>
      <c r="AO33" s="188"/>
      <c r="AP33" s="188" t="s">
        <v>1</v>
      </c>
      <c r="AQ33" s="188"/>
      <c r="AR33" s="188" t="s">
        <v>1</v>
      </c>
      <c r="AS33" s="188"/>
      <c r="AT33" s="188">
        <v>1</v>
      </c>
      <c r="AU33" s="188"/>
      <c r="AV33" s="188">
        <v>1</v>
      </c>
      <c r="AW33" s="188"/>
      <c r="AX33" s="188">
        <v>75</v>
      </c>
      <c r="AY33" s="188"/>
      <c r="AZ33" s="188">
        <v>51</v>
      </c>
      <c r="BA33" s="188"/>
      <c r="BB33" s="188">
        <v>51</v>
      </c>
      <c r="BC33" s="188"/>
      <c r="BD33" s="188">
        <v>7111</v>
      </c>
      <c r="BE33" s="188"/>
      <c r="BF33" s="188">
        <v>224</v>
      </c>
      <c r="BG33" s="188"/>
      <c r="BH33" s="188">
        <v>224</v>
      </c>
      <c r="BI33" s="188"/>
      <c r="BJ33" s="188">
        <v>33739</v>
      </c>
      <c r="BK33" s="188"/>
      <c r="BL33" s="188"/>
    </row>
    <row r="34" spans="1:64" ht="19.5" customHeight="1">
      <c r="A34" s="191"/>
      <c r="B34" s="191"/>
      <c r="C34" s="9"/>
      <c r="D34" s="8"/>
      <c r="E34" s="8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</row>
    <row r="35" spans="1:64" ht="19.5" customHeight="1">
      <c r="A35" s="191"/>
      <c r="B35" s="191"/>
      <c r="C35" s="37" t="s">
        <v>328</v>
      </c>
      <c r="D35" s="8"/>
      <c r="E35" s="173">
        <v>22106</v>
      </c>
      <c r="F35" s="188"/>
      <c r="G35" s="188">
        <v>28077</v>
      </c>
      <c r="H35" s="188"/>
      <c r="I35" s="188">
        <v>1729152</v>
      </c>
      <c r="J35" s="188"/>
      <c r="K35" s="188"/>
      <c r="L35" s="188">
        <v>20707</v>
      </c>
      <c r="M35" s="188"/>
      <c r="N35" s="188">
        <v>25889</v>
      </c>
      <c r="O35" s="188"/>
      <c r="P35" s="188">
        <v>421887</v>
      </c>
      <c r="Q35" s="188"/>
      <c r="R35" s="188"/>
      <c r="S35" s="188">
        <v>848</v>
      </c>
      <c r="T35" s="188"/>
      <c r="U35" s="188">
        <v>1305</v>
      </c>
      <c r="V35" s="188"/>
      <c r="W35" s="188">
        <v>10808</v>
      </c>
      <c r="X35" s="188"/>
      <c r="Y35" s="188"/>
      <c r="Z35" s="188">
        <v>3718</v>
      </c>
      <c r="AA35" s="188"/>
      <c r="AB35" s="188">
        <v>3788</v>
      </c>
      <c r="AC35" s="188"/>
      <c r="AD35" s="188">
        <v>76054</v>
      </c>
      <c r="AE35" s="188"/>
      <c r="AF35" s="188"/>
      <c r="AG35" s="188">
        <v>24760</v>
      </c>
      <c r="AH35" s="188"/>
      <c r="AI35" s="188">
        <v>29433</v>
      </c>
      <c r="AJ35" s="188"/>
      <c r="AK35" s="188">
        <v>3704723</v>
      </c>
      <c r="AL35" s="188"/>
      <c r="AM35" s="188"/>
      <c r="AN35" s="188">
        <v>1</v>
      </c>
      <c r="AO35" s="188"/>
      <c r="AP35" s="188">
        <v>1</v>
      </c>
      <c r="AQ35" s="188"/>
      <c r="AR35" s="188">
        <v>200</v>
      </c>
      <c r="AS35" s="188"/>
      <c r="AT35" s="188">
        <v>2</v>
      </c>
      <c r="AU35" s="188"/>
      <c r="AV35" s="188">
        <v>2</v>
      </c>
      <c r="AW35" s="188"/>
      <c r="AX35" s="188">
        <v>220</v>
      </c>
      <c r="AY35" s="188"/>
      <c r="AZ35" s="188">
        <v>81</v>
      </c>
      <c r="BA35" s="188"/>
      <c r="BB35" s="188">
        <v>81</v>
      </c>
      <c r="BC35" s="188"/>
      <c r="BD35" s="188">
        <v>12600</v>
      </c>
      <c r="BE35" s="188"/>
      <c r="BF35" s="188">
        <v>218</v>
      </c>
      <c r="BG35" s="188"/>
      <c r="BH35" s="188">
        <v>218</v>
      </c>
      <c r="BI35" s="188"/>
      <c r="BJ35" s="188">
        <v>34298</v>
      </c>
      <c r="BK35" s="188"/>
      <c r="BL35" s="188"/>
    </row>
    <row r="36" spans="1:64" ht="19.5" customHeight="1">
      <c r="A36" s="191"/>
      <c r="B36" s="191"/>
      <c r="C36" s="9"/>
      <c r="D36" s="8"/>
      <c r="E36" s="8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</row>
    <row r="37" spans="1:64" ht="19.5" customHeight="1">
      <c r="A37" s="191"/>
      <c r="B37" s="191"/>
      <c r="C37" s="37" t="s">
        <v>414</v>
      </c>
      <c r="D37" s="45"/>
      <c r="E37" s="173">
        <v>22594</v>
      </c>
      <c r="F37" s="188"/>
      <c r="G37" s="188">
        <v>28679</v>
      </c>
      <c r="H37" s="188"/>
      <c r="I37" s="188">
        <v>1773849</v>
      </c>
      <c r="J37" s="188"/>
      <c r="K37" s="188"/>
      <c r="L37" s="188">
        <v>20492</v>
      </c>
      <c r="M37" s="188"/>
      <c r="N37" s="188">
        <v>26364</v>
      </c>
      <c r="O37" s="188"/>
      <c r="P37" s="188">
        <v>441453</v>
      </c>
      <c r="Q37" s="188"/>
      <c r="R37" s="188"/>
      <c r="S37" s="188">
        <v>845</v>
      </c>
      <c r="T37" s="188"/>
      <c r="U37" s="188">
        <v>1361</v>
      </c>
      <c r="V37" s="188"/>
      <c r="W37" s="188">
        <v>10918</v>
      </c>
      <c r="X37" s="188"/>
      <c r="Y37" s="188"/>
      <c r="Z37" s="188">
        <v>4548</v>
      </c>
      <c r="AA37" s="188"/>
      <c r="AB37" s="188">
        <v>4620</v>
      </c>
      <c r="AC37" s="188"/>
      <c r="AD37" s="188">
        <v>92219</v>
      </c>
      <c r="AE37" s="188"/>
      <c r="AF37" s="188"/>
      <c r="AG37" s="188">
        <v>25106</v>
      </c>
      <c r="AH37" s="188"/>
      <c r="AI37" s="188">
        <v>29857</v>
      </c>
      <c r="AJ37" s="188"/>
      <c r="AK37" s="188">
        <v>3730130</v>
      </c>
      <c r="AL37" s="188"/>
      <c r="AM37" s="188"/>
      <c r="AN37" s="188" t="s">
        <v>442</v>
      </c>
      <c r="AO37" s="188"/>
      <c r="AP37" s="188" t="s">
        <v>442</v>
      </c>
      <c r="AQ37" s="188"/>
      <c r="AR37" s="188" t="s">
        <v>442</v>
      </c>
      <c r="AS37" s="188"/>
      <c r="AT37" s="188" t="s">
        <v>442</v>
      </c>
      <c r="AU37" s="188"/>
      <c r="AV37" s="188" t="s">
        <v>442</v>
      </c>
      <c r="AW37" s="188"/>
      <c r="AX37" s="188" t="s">
        <v>442</v>
      </c>
      <c r="AY37" s="188"/>
      <c r="AZ37" s="188">
        <v>73</v>
      </c>
      <c r="BA37" s="188"/>
      <c r="BB37" s="188">
        <v>73</v>
      </c>
      <c r="BC37" s="188"/>
      <c r="BD37" s="188">
        <v>11923</v>
      </c>
      <c r="BE37" s="188"/>
      <c r="BF37" s="188">
        <v>249</v>
      </c>
      <c r="BG37" s="188"/>
      <c r="BH37" s="188">
        <v>249</v>
      </c>
      <c r="BI37" s="188"/>
      <c r="BJ37" s="188">
        <v>34278</v>
      </c>
      <c r="BK37" s="188"/>
      <c r="BL37" s="188"/>
    </row>
    <row r="38" spans="1:64" ht="19.5" customHeight="1">
      <c r="A38" s="191"/>
      <c r="B38" s="191"/>
      <c r="C38" s="9"/>
      <c r="D38" s="8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</row>
    <row r="39" spans="1:64" ht="19.5" customHeight="1" thickBot="1">
      <c r="A39" s="293"/>
      <c r="B39" s="293"/>
      <c r="C39" s="99" t="s">
        <v>415</v>
      </c>
      <c r="D39" s="100"/>
      <c r="E39" s="408">
        <v>23534</v>
      </c>
      <c r="F39" s="372"/>
      <c r="G39" s="372">
        <v>30080</v>
      </c>
      <c r="H39" s="372"/>
      <c r="I39" s="372">
        <v>1791696</v>
      </c>
      <c r="J39" s="372"/>
      <c r="K39" s="372"/>
      <c r="L39" s="372">
        <v>21301</v>
      </c>
      <c r="M39" s="372"/>
      <c r="N39" s="372">
        <v>27406</v>
      </c>
      <c r="O39" s="372"/>
      <c r="P39" s="372">
        <v>474592</v>
      </c>
      <c r="Q39" s="372"/>
      <c r="R39" s="372"/>
      <c r="S39" s="372">
        <v>890</v>
      </c>
      <c r="T39" s="372"/>
      <c r="U39" s="372">
        <v>1394</v>
      </c>
      <c r="V39" s="372"/>
      <c r="W39" s="372">
        <v>11882</v>
      </c>
      <c r="X39" s="372"/>
      <c r="Y39" s="372"/>
      <c r="Z39" s="372">
        <v>4995</v>
      </c>
      <c r="AA39" s="372"/>
      <c r="AB39" s="372">
        <v>5184</v>
      </c>
      <c r="AC39" s="372"/>
      <c r="AD39" s="372">
        <v>103219</v>
      </c>
      <c r="AE39" s="372"/>
      <c r="AF39" s="372"/>
      <c r="AG39" s="372">
        <v>25815</v>
      </c>
      <c r="AH39" s="372"/>
      <c r="AI39" s="372">
        <v>31054</v>
      </c>
      <c r="AJ39" s="372"/>
      <c r="AK39" s="372">
        <v>3736233</v>
      </c>
      <c r="AL39" s="372"/>
      <c r="AM39" s="372"/>
      <c r="AN39" s="372">
        <v>1</v>
      </c>
      <c r="AO39" s="372"/>
      <c r="AP39" s="372">
        <v>1</v>
      </c>
      <c r="AQ39" s="372"/>
      <c r="AR39" s="372">
        <v>46</v>
      </c>
      <c r="AS39" s="372"/>
      <c r="AT39" s="295" t="s">
        <v>564</v>
      </c>
      <c r="AU39" s="295"/>
      <c r="AV39" s="295" t="s">
        <v>564</v>
      </c>
      <c r="AW39" s="295"/>
      <c r="AX39" s="295" t="s">
        <v>564</v>
      </c>
      <c r="AY39" s="295"/>
      <c r="AZ39" s="372">
        <v>87</v>
      </c>
      <c r="BA39" s="372"/>
      <c r="BB39" s="372">
        <v>87</v>
      </c>
      <c r="BC39" s="372"/>
      <c r="BD39" s="372">
        <v>13960</v>
      </c>
      <c r="BE39" s="372"/>
      <c r="BF39" s="372">
        <v>277</v>
      </c>
      <c r="BG39" s="372"/>
      <c r="BH39" s="372">
        <v>277</v>
      </c>
      <c r="BI39" s="372"/>
      <c r="BJ39" s="372">
        <v>40349</v>
      </c>
      <c r="BK39" s="372"/>
      <c r="BL39" s="372"/>
    </row>
    <row r="40" spans="1:64" ht="19.5" customHeight="1">
      <c r="A40" s="12"/>
      <c r="B40" s="81" t="s">
        <v>115</v>
      </c>
      <c r="C40" s="193" t="s">
        <v>518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78" t="s">
        <v>187</v>
      </c>
      <c r="BH40" s="174"/>
      <c r="BI40" s="174"/>
      <c r="BJ40" s="174"/>
      <c r="BK40" s="174"/>
      <c r="BL40" s="174"/>
    </row>
    <row r="42" spans="1:64" ht="19.5" customHeight="1">
      <c r="A42" s="376" t="s">
        <v>443</v>
      </c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80" t="s">
        <v>188</v>
      </c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1"/>
      <c r="BL42" s="381"/>
    </row>
    <row r="43" ht="19.5" customHeight="1" thickBot="1"/>
    <row r="44" spans="1:64" ht="19.5" customHeight="1">
      <c r="A44" s="164" t="s">
        <v>118</v>
      </c>
      <c r="B44" s="164"/>
      <c r="C44" s="165"/>
      <c r="D44" s="165"/>
      <c r="E44" s="165"/>
      <c r="F44" s="165"/>
      <c r="G44" s="165"/>
      <c r="H44" s="165"/>
      <c r="I44" s="167" t="s">
        <v>189</v>
      </c>
      <c r="J44" s="165"/>
      <c r="K44" s="165"/>
      <c r="L44" s="165"/>
      <c r="M44" s="165"/>
      <c r="N44" s="165"/>
      <c r="O44" s="165"/>
      <c r="P44" s="165"/>
      <c r="Q44" s="165"/>
      <c r="R44" s="165"/>
      <c r="S44" s="158" t="s">
        <v>190</v>
      </c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41"/>
      <c r="AG44" s="132" t="s">
        <v>191</v>
      </c>
      <c r="AH44" s="159"/>
      <c r="AI44" s="159"/>
      <c r="AJ44" s="159"/>
      <c r="AK44" s="159"/>
      <c r="AL44" s="159"/>
      <c r="AM44" s="396" t="s">
        <v>192</v>
      </c>
      <c r="AN44" s="396"/>
      <c r="AO44" s="396"/>
      <c r="AP44" s="396"/>
      <c r="AQ44" s="396"/>
      <c r="AR44" s="396"/>
      <c r="AS44" s="396"/>
      <c r="AT44" s="396"/>
      <c r="AU44" s="396"/>
      <c r="AV44" s="396"/>
      <c r="AW44" s="397" t="s">
        <v>193</v>
      </c>
      <c r="AX44" s="398"/>
      <c r="AY44" s="398"/>
      <c r="AZ44" s="398"/>
      <c r="BA44" s="398"/>
      <c r="BB44" s="398"/>
      <c r="BC44" s="398"/>
      <c r="BD44" s="398"/>
      <c r="BE44" s="398"/>
      <c r="BF44" s="398"/>
      <c r="BG44" s="258" t="s">
        <v>173</v>
      </c>
      <c r="BH44" s="394"/>
      <c r="BI44" s="394"/>
      <c r="BJ44" s="394"/>
      <c r="BK44" s="394"/>
      <c r="BL44" s="394"/>
    </row>
    <row r="45" spans="1:64" ht="19.5" customHeight="1">
      <c r="A45" s="156"/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62" t="s">
        <v>194</v>
      </c>
      <c r="T45" s="162"/>
      <c r="U45" s="162"/>
      <c r="V45" s="162"/>
      <c r="W45" s="162"/>
      <c r="X45" s="162"/>
      <c r="Y45" s="162"/>
      <c r="Z45" s="162"/>
      <c r="AA45" s="162"/>
      <c r="AB45" s="162"/>
      <c r="AC45" s="390" t="s">
        <v>195</v>
      </c>
      <c r="AD45" s="390"/>
      <c r="AE45" s="390"/>
      <c r="AF45" s="391"/>
      <c r="AG45" s="392" t="s">
        <v>196</v>
      </c>
      <c r="AH45" s="393"/>
      <c r="AI45" s="393"/>
      <c r="AJ45" s="393"/>
      <c r="AK45" s="393"/>
      <c r="AL45" s="393"/>
      <c r="AM45" s="385" t="s">
        <v>197</v>
      </c>
      <c r="AN45" s="385"/>
      <c r="AO45" s="385"/>
      <c r="AP45" s="385"/>
      <c r="AQ45" s="385"/>
      <c r="AR45" s="385"/>
      <c r="AS45" s="385"/>
      <c r="AT45" s="385"/>
      <c r="AU45" s="385"/>
      <c r="AV45" s="385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5"/>
      <c r="BH45" s="286"/>
      <c r="BI45" s="286"/>
      <c r="BJ45" s="286"/>
      <c r="BK45" s="286"/>
      <c r="BL45" s="286"/>
    </row>
    <row r="46" spans="1:64" ht="19.5" customHeight="1">
      <c r="A46" s="156"/>
      <c r="B46" s="156"/>
      <c r="C46" s="157"/>
      <c r="D46" s="157"/>
      <c r="E46" s="157"/>
      <c r="F46" s="157"/>
      <c r="G46" s="157"/>
      <c r="H46" s="157"/>
      <c r="I46" s="377" t="s">
        <v>198</v>
      </c>
      <c r="J46" s="377"/>
      <c r="K46" s="377" t="s">
        <v>199</v>
      </c>
      <c r="L46" s="377"/>
      <c r="M46" s="379" t="s">
        <v>200</v>
      </c>
      <c r="N46" s="379"/>
      <c r="O46" s="377" t="s">
        <v>114</v>
      </c>
      <c r="P46" s="377"/>
      <c r="Q46" s="379" t="s">
        <v>201</v>
      </c>
      <c r="R46" s="379"/>
      <c r="S46" s="377" t="s">
        <v>198</v>
      </c>
      <c r="T46" s="377"/>
      <c r="U46" s="377" t="s">
        <v>199</v>
      </c>
      <c r="V46" s="377"/>
      <c r="W46" s="379" t="s">
        <v>200</v>
      </c>
      <c r="X46" s="379"/>
      <c r="Y46" s="377" t="s">
        <v>114</v>
      </c>
      <c r="Z46" s="377"/>
      <c r="AA46" s="379" t="s">
        <v>201</v>
      </c>
      <c r="AB46" s="379"/>
      <c r="AC46" s="377" t="s">
        <v>198</v>
      </c>
      <c r="AD46" s="377"/>
      <c r="AE46" s="377" t="s">
        <v>199</v>
      </c>
      <c r="AF46" s="377"/>
      <c r="AG46" s="379" t="s">
        <v>200</v>
      </c>
      <c r="AH46" s="379"/>
      <c r="AI46" s="377" t="s">
        <v>114</v>
      </c>
      <c r="AJ46" s="377"/>
      <c r="AK46" s="379" t="s">
        <v>201</v>
      </c>
      <c r="AL46" s="379"/>
      <c r="AM46" s="377" t="s">
        <v>198</v>
      </c>
      <c r="AN46" s="377"/>
      <c r="AO46" s="377" t="s">
        <v>199</v>
      </c>
      <c r="AP46" s="377"/>
      <c r="AQ46" s="379" t="s">
        <v>200</v>
      </c>
      <c r="AR46" s="379"/>
      <c r="AS46" s="377" t="s">
        <v>114</v>
      </c>
      <c r="AT46" s="377"/>
      <c r="AU46" s="379" t="s">
        <v>201</v>
      </c>
      <c r="AV46" s="379"/>
      <c r="AW46" s="377" t="s">
        <v>198</v>
      </c>
      <c r="AX46" s="377"/>
      <c r="AY46" s="377" t="s">
        <v>199</v>
      </c>
      <c r="AZ46" s="377"/>
      <c r="BA46" s="379" t="s">
        <v>200</v>
      </c>
      <c r="BB46" s="379"/>
      <c r="BC46" s="377" t="s">
        <v>114</v>
      </c>
      <c r="BD46" s="377"/>
      <c r="BE46" s="379" t="s">
        <v>201</v>
      </c>
      <c r="BF46" s="379"/>
      <c r="BG46" s="395"/>
      <c r="BH46" s="286"/>
      <c r="BI46" s="286"/>
      <c r="BJ46" s="286"/>
      <c r="BK46" s="286"/>
      <c r="BL46" s="286"/>
    </row>
    <row r="47" spans="1:64" ht="19.5" customHeight="1">
      <c r="A47" s="156"/>
      <c r="B47" s="156"/>
      <c r="C47" s="157"/>
      <c r="D47" s="157"/>
      <c r="E47" s="157"/>
      <c r="F47" s="157"/>
      <c r="G47" s="157"/>
      <c r="H47" s="157"/>
      <c r="I47" s="162"/>
      <c r="J47" s="377"/>
      <c r="K47" s="162"/>
      <c r="L47" s="377"/>
      <c r="M47" s="386" t="s">
        <v>202</v>
      </c>
      <c r="N47" s="386"/>
      <c r="O47" s="162"/>
      <c r="P47" s="377"/>
      <c r="Q47" s="386" t="s">
        <v>203</v>
      </c>
      <c r="R47" s="386"/>
      <c r="S47" s="162"/>
      <c r="T47" s="377"/>
      <c r="U47" s="162"/>
      <c r="V47" s="377"/>
      <c r="W47" s="386" t="s">
        <v>202</v>
      </c>
      <c r="X47" s="386"/>
      <c r="Y47" s="162"/>
      <c r="Z47" s="377"/>
      <c r="AA47" s="386" t="s">
        <v>203</v>
      </c>
      <c r="AB47" s="386"/>
      <c r="AC47" s="162"/>
      <c r="AD47" s="377"/>
      <c r="AE47" s="162"/>
      <c r="AF47" s="377"/>
      <c r="AG47" s="386" t="s">
        <v>202</v>
      </c>
      <c r="AH47" s="386"/>
      <c r="AI47" s="162"/>
      <c r="AJ47" s="377"/>
      <c r="AK47" s="386" t="s">
        <v>203</v>
      </c>
      <c r="AL47" s="386"/>
      <c r="AM47" s="162"/>
      <c r="AN47" s="377"/>
      <c r="AO47" s="162"/>
      <c r="AP47" s="377"/>
      <c r="AQ47" s="386" t="s">
        <v>202</v>
      </c>
      <c r="AR47" s="386"/>
      <c r="AS47" s="162"/>
      <c r="AT47" s="377"/>
      <c r="AU47" s="386" t="s">
        <v>203</v>
      </c>
      <c r="AV47" s="386"/>
      <c r="AW47" s="162"/>
      <c r="AX47" s="377"/>
      <c r="AY47" s="162"/>
      <c r="AZ47" s="377"/>
      <c r="BA47" s="386" t="s">
        <v>202</v>
      </c>
      <c r="BB47" s="386"/>
      <c r="BC47" s="162"/>
      <c r="BD47" s="377"/>
      <c r="BE47" s="386" t="s">
        <v>203</v>
      </c>
      <c r="BF47" s="386"/>
      <c r="BG47" s="367"/>
      <c r="BH47" s="357"/>
      <c r="BI47" s="357"/>
      <c r="BJ47" s="357"/>
      <c r="BK47" s="357"/>
      <c r="BL47" s="357"/>
    </row>
    <row r="48" spans="1:64" ht="19.5" customHeight="1">
      <c r="A48" s="18"/>
      <c r="B48" s="191"/>
      <c r="C48" s="191"/>
      <c r="D48" s="5"/>
      <c r="E48" s="6"/>
      <c r="F48" s="208"/>
      <c r="G48" s="208"/>
      <c r="H48" s="4"/>
      <c r="I48" s="3"/>
      <c r="J48" s="19"/>
      <c r="K48" s="3"/>
      <c r="L48" s="19"/>
      <c r="M48" s="20"/>
      <c r="N48" s="20"/>
      <c r="O48" s="3"/>
      <c r="P48" s="19"/>
      <c r="Q48" s="20"/>
      <c r="R48" s="20"/>
      <c r="S48" s="3"/>
      <c r="T48" s="19"/>
      <c r="U48" s="3"/>
      <c r="V48" s="19"/>
      <c r="W48" s="20"/>
      <c r="X48" s="20"/>
      <c r="Y48" s="3"/>
      <c r="Z48" s="19"/>
      <c r="AA48" s="20"/>
      <c r="AB48" s="20"/>
      <c r="AC48" s="3"/>
      <c r="AD48" s="19"/>
      <c r="AE48" s="3"/>
      <c r="AF48" s="19"/>
      <c r="AG48" s="20"/>
      <c r="AH48" s="20"/>
      <c r="AI48" s="3"/>
      <c r="AJ48" s="19"/>
      <c r="AK48" s="20"/>
      <c r="AL48" s="20"/>
      <c r="AM48" s="3"/>
      <c r="AN48" s="19"/>
      <c r="AO48" s="3"/>
      <c r="AP48" s="19"/>
      <c r="AQ48" s="20"/>
      <c r="AR48" s="20"/>
      <c r="AS48" s="3"/>
      <c r="AT48" s="19"/>
      <c r="AU48" s="20"/>
      <c r="AV48" s="20"/>
      <c r="AW48" s="3"/>
      <c r="AX48" s="19"/>
      <c r="AY48" s="3"/>
      <c r="AZ48" s="19"/>
      <c r="BA48" s="20"/>
      <c r="BB48" s="20"/>
      <c r="BC48" s="3"/>
      <c r="BD48" s="19"/>
      <c r="BE48" s="20"/>
      <c r="BF48" s="20"/>
      <c r="BG48" s="169"/>
      <c r="BH48" s="191"/>
      <c r="BI48" s="5"/>
      <c r="BJ48" s="6"/>
      <c r="BK48" s="208"/>
      <c r="BL48" s="286"/>
    </row>
    <row r="49" spans="1:65" ht="19.5" customHeight="1">
      <c r="A49" s="18"/>
      <c r="B49" s="191" t="s">
        <v>87</v>
      </c>
      <c r="C49" s="191"/>
      <c r="D49" s="34" t="s">
        <v>91</v>
      </c>
      <c r="E49" s="35" t="s">
        <v>441</v>
      </c>
      <c r="F49" s="31" t="s">
        <v>413</v>
      </c>
      <c r="G49" s="31"/>
      <c r="H49" s="91"/>
      <c r="I49" s="188">
        <v>17902</v>
      </c>
      <c r="J49" s="188"/>
      <c r="K49" s="188">
        <v>1007</v>
      </c>
      <c r="L49" s="188"/>
      <c r="M49" s="188">
        <v>7301</v>
      </c>
      <c r="N49" s="188"/>
      <c r="O49" s="188">
        <v>973</v>
      </c>
      <c r="P49" s="188"/>
      <c r="Q49" s="188">
        <v>3875</v>
      </c>
      <c r="R49" s="188"/>
      <c r="S49" s="188">
        <v>384</v>
      </c>
      <c r="T49" s="188"/>
      <c r="U49" s="188">
        <v>307</v>
      </c>
      <c r="V49" s="188"/>
      <c r="W49" s="188">
        <v>383</v>
      </c>
      <c r="X49" s="188"/>
      <c r="Y49" s="188">
        <v>96</v>
      </c>
      <c r="Z49" s="188"/>
      <c r="AA49" s="188">
        <v>44</v>
      </c>
      <c r="AB49" s="188"/>
      <c r="AC49" s="188">
        <v>70</v>
      </c>
      <c r="AD49" s="188"/>
      <c r="AE49" s="188" t="s">
        <v>442</v>
      </c>
      <c r="AF49" s="188"/>
      <c r="AG49" s="188">
        <v>102</v>
      </c>
      <c r="AH49" s="188"/>
      <c r="AI49" s="188">
        <v>24</v>
      </c>
      <c r="AJ49" s="188"/>
      <c r="AK49" s="188">
        <v>36</v>
      </c>
      <c r="AL49" s="188"/>
      <c r="AM49" s="188">
        <v>60</v>
      </c>
      <c r="AN49" s="188"/>
      <c r="AO49" s="188">
        <v>1</v>
      </c>
      <c r="AP49" s="188"/>
      <c r="AQ49" s="188">
        <v>95</v>
      </c>
      <c r="AR49" s="188"/>
      <c r="AS49" s="188">
        <v>51</v>
      </c>
      <c r="AT49" s="188"/>
      <c r="AU49" s="188">
        <v>1</v>
      </c>
      <c r="AV49" s="188"/>
      <c r="AW49" s="188">
        <v>17388</v>
      </c>
      <c r="AX49" s="188"/>
      <c r="AY49" s="188">
        <v>699</v>
      </c>
      <c r="AZ49" s="188"/>
      <c r="BA49" s="188">
        <v>6721</v>
      </c>
      <c r="BB49" s="188"/>
      <c r="BC49" s="188">
        <v>802</v>
      </c>
      <c r="BD49" s="188"/>
      <c r="BE49" s="188">
        <v>3794</v>
      </c>
      <c r="BF49" s="170"/>
      <c r="BG49" s="152" t="s">
        <v>411</v>
      </c>
      <c r="BH49" s="176"/>
      <c r="BI49" s="34" t="s">
        <v>91</v>
      </c>
      <c r="BJ49" s="35" t="s">
        <v>444</v>
      </c>
      <c r="BK49" s="187" t="s">
        <v>413</v>
      </c>
      <c r="BL49" s="384"/>
      <c r="BM49" s="78"/>
    </row>
    <row r="50" spans="1:64" ht="19.5" customHeight="1">
      <c r="A50" s="18"/>
      <c r="B50" s="191"/>
      <c r="C50" s="191"/>
      <c r="D50" s="5"/>
      <c r="E50" s="6"/>
      <c r="F50" s="208"/>
      <c r="G50" s="208"/>
      <c r="H50" s="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69"/>
      <c r="BH50" s="191"/>
      <c r="BI50" s="5"/>
      <c r="BJ50" s="6"/>
      <c r="BK50" s="208"/>
      <c r="BL50" s="286"/>
    </row>
    <row r="51" spans="1:64" ht="19.5" customHeight="1">
      <c r="A51" s="88"/>
      <c r="B51" s="154"/>
      <c r="C51" s="154"/>
      <c r="D51" s="42" t="s">
        <v>91</v>
      </c>
      <c r="E51" s="43" t="s">
        <v>416</v>
      </c>
      <c r="F51" s="274"/>
      <c r="G51" s="274"/>
      <c r="H51" s="56"/>
      <c r="I51" s="378">
        <v>18774</v>
      </c>
      <c r="J51" s="375"/>
      <c r="K51" s="375">
        <v>953</v>
      </c>
      <c r="L51" s="375"/>
      <c r="M51" s="375">
        <v>7719</v>
      </c>
      <c r="N51" s="375"/>
      <c r="O51" s="375">
        <v>1204</v>
      </c>
      <c r="P51" s="375"/>
      <c r="Q51" s="375">
        <v>3933</v>
      </c>
      <c r="R51" s="375"/>
      <c r="S51" s="375">
        <v>305</v>
      </c>
      <c r="T51" s="375"/>
      <c r="U51" s="375">
        <v>296</v>
      </c>
      <c r="V51" s="375"/>
      <c r="W51" s="375">
        <v>365</v>
      </c>
      <c r="X51" s="375"/>
      <c r="Y51" s="375">
        <v>126</v>
      </c>
      <c r="Z51" s="375"/>
      <c r="AA51" s="375">
        <v>35</v>
      </c>
      <c r="AB51" s="375"/>
      <c r="AC51" s="375">
        <v>87</v>
      </c>
      <c r="AD51" s="375"/>
      <c r="AE51" s="375" t="s">
        <v>572</v>
      </c>
      <c r="AF51" s="375"/>
      <c r="AG51" s="375">
        <v>116</v>
      </c>
      <c r="AH51" s="375"/>
      <c r="AI51" s="375">
        <v>29</v>
      </c>
      <c r="AJ51" s="375"/>
      <c r="AK51" s="375">
        <v>34</v>
      </c>
      <c r="AL51" s="375"/>
      <c r="AM51" s="375">
        <v>52</v>
      </c>
      <c r="AN51" s="375"/>
      <c r="AO51" s="375" t="s">
        <v>572</v>
      </c>
      <c r="AP51" s="375"/>
      <c r="AQ51" s="375">
        <v>101</v>
      </c>
      <c r="AR51" s="375"/>
      <c r="AS51" s="375">
        <v>80</v>
      </c>
      <c r="AT51" s="375"/>
      <c r="AU51" s="375">
        <v>1</v>
      </c>
      <c r="AV51" s="375"/>
      <c r="AW51" s="375">
        <v>18330</v>
      </c>
      <c r="AX51" s="375"/>
      <c r="AY51" s="375">
        <v>657</v>
      </c>
      <c r="AZ51" s="375"/>
      <c r="BA51" s="375">
        <v>7137</v>
      </c>
      <c r="BB51" s="375"/>
      <c r="BC51" s="375">
        <v>969</v>
      </c>
      <c r="BD51" s="375"/>
      <c r="BE51" s="375">
        <v>3863</v>
      </c>
      <c r="BF51" s="382"/>
      <c r="BG51" s="383"/>
      <c r="BH51" s="200"/>
      <c r="BI51" s="42" t="s">
        <v>91</v>
      </c>
      <c r="BJ51" s="43" t="s">
        <v>416</v>
      </c>
      <c r="BK51" s="274"/>
      <c r="BL51" s="288"/>
    </row>
    <row r="52" spans="1:64" ht="19.5" customHeight="1" thickBot="1">
      <c r="A52" s="87"/>
      <c r="B52" s="388"/>
      <c r="C52" s="388"/>
      <c r="D52" s="92"/>
      <c r="E52" s="93"/>
      <c r="F52" s="136"/>
      <c r="G52" s="136"/>
      <c r="H52" s="94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387"/>
      <c r="BH52" s="388"/>
      <c r="BI52" s="92"/>
      <c r="BJ52" s="93"/>
      <c r="BK52" s="136"/>
      <c r="BL52" s="389"/>
    </row>
    <row r="53" spans="1:64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78" t="s">
        <v>187</v>
      </c>
      <c r="BH53" s="174"/>
      <c r="BI53" s="174"/>
      <c r="BJ53" s="174"/>
      <c r="BK53" s="174"/>
      <c r="BL53" s="174"/>
    </row>
  </sheetData>
  <mergeCells count="773">
    <mergeCell ref="A24:B24"/>
    <mergeCell ref="S44:AF44"/>
    <mergeCell ref="S45:AB45"/>
    <mergeCell ref="Z39:AA39"/>
    <mergeCell ref="A39:B39"/>
    <mergeCell ref="C40:U40"/>
    <mergeCell ref="A38:B38"/>
    <mergeCell ref="E38:F38"/>
    <mergeCell ref="G38:H38"/>
    <mergeCell ref="I38:K38"/>
    <mergeCell ref="B52:C52"/>
    <mergeCell ref="F52:G52"/>
    <mergeCell ref="B50:C50"/>
    <mergeCell ref="F50:G50"/>
    <mergeCell ref="B51:C51"/>
    <mergeCell ref="F51:G51"/>
    <mergeCell ref="B48:C48"/>
    <mergeCell ref="F48:G48"/>
    <mergeCell ref="O46:P47"/>
    <mergeCell ref="Q46:R46"/>
    <mergeCell ref="Q47:R47"/>
    <mergeCell ref="M47:N47"/>
    <mergeCell ref="N39:O39"/>
    <mergeCell ref="E39:F39"/>
    <mergeCell ref="U38:V38"/>
    <mergeCell ref="A36:B36"/>
    <mergeCell ref="A37:B37"/>
    <mergeCell ref="L38:M38"/>
    <mergeCell ref="N38:O38"/>
    <mergeCell ref="E37:F37"/>
    <mergeCell ref="G37:H37"/>
    <mergeCell ref="I37:K37"/>
    <mergeCell ref="AG3:BE3"/>
    <mergeCell ref="BF3:BL7"/>
    <mergeCell ref="A2:D2"/>
    <mergeCell ref="A1:AF1"/>
    <mergeCell ref="AG1:BL1"/>
    <mergeCell ref="H3:S3"/>
    <mergeCell ref="A3:G7"/>
    <mergeCell ref="T3:V7"/>
    <mergeCell ref="W3:AF3"/>
    <mergeCell ref="W4:AA4"/>
    <mergeCell ref="N4:S6"/>
    <mergeCell ref="H4:M6"/>
    <mergeCell ref="AB7:AC7"/>
    <mergeCell ref="AD7:AF7"/>
    <mergeCell ref="W5:AA5"/>
    <mergeCell ref="W6:AA6"/>
    <mergeCell ref="W7:X7"/>
    <mergeCell ref="Y7:AA7"/>
    <mergeCell ref="AB5:AF5"/>
    <mergeCell ref="AB6:AF6"/>
    <mergeCell ref="AG7:AH7"/>
    <mergeCell ref="AI7:AK7"/>
    <mergeCell ref="BG9:BH9"/>
    <mergeCell ref="BG10:BH10"/>
    <mergeCell ref="BA7:BB7"/>
    <mergeCell ref="BC7:BE7"/>
    <mergeCell ref="AL7:AM7"/>
    <mergeCell ref="AN7:AP7"/>
    <mergeCell ref="AQ7:AR7"/>
    <mergeCell ref="AS7:AU7"/>
    <mergeCell ref="B15:C15"/>
    <mergeCell ref="BA14:BB14"/>
    <mergeCell ref="AN14:AP14"/>
    <mergeCell ref="AG13:AH13"/>
    <mergeCell ref="AI13:AK13"/>
    <mergeCell ref="AL13:AM13"/>
    <mergeCell ref="AN13:AP13"/>
    <mergeCell ref="AQ13:AR13"/>
    <mergeCell ref="AS14:AU14"/>
    <mergeCell ref="AD13:AF13"/>
    <mergeCell ref="B9:C9"/>
    <mergeCell ref="B10:C10"/>
    <mergeCell ref="B13:C13"/>
    <mergeCell ref="B14:C14"/>
    <mergeCell ref="AV7:AW7"/>
    <mergeCell ref="AX7:AZ7"/>
    <mergeCell ref="BG23:BH23"/>
    <mergeCell ref="BA11:BB11"/>
    <mergeCell ref="BC11:BE11"/>
    <mergeCell ref="AV10:AW10"/>
    <mergeCell ref="AX10:AZ10"/>
    <mergeCell ref="BA10:BB10"/>
    <mergeCell ref="AX11:AZ11"/>
    <mergeCell ref="AV11:AW11"/>
    <mergeCell ref="B16:C16"/>
    <mergeCell ref="B17:C17"/>
    <mergeCell ref="B18:C18"/>
    <mergeCell ref="B19:C19"/>
    <mergeCell ref="B20:C20"/>
    <mergeCell ref="B22:C22"/>
    <mergeCell ref="BG22:BH22"/>
    <mergeCell ref="Y12:AA12"/>
    <mergeCell ref="Y13:AA13"/>
    <mergeCell ref="AL14:AM14"/>
    <mergeCell ref="AN12:AP12"/>
    <mergeCell ref="AG12:AH12"/>
    <mergeCell ref="AI12:AK12"/>
    <mergeCell ref="BC13:BE13"/>
    <mergeCell ref="AB11:AC11"/>
    <mergeCell ref="T11:V11"/>
    <mergeCell ref="AB10:AC10"/>
    <mergeCell ref="H9:J9"/>
    <mergeCell ref="K9:M9"/>
    <mergeCell ref="N9:P9"/>
    <mergeCell ref="T10:V10"/>
    <mergeCell ref="W10:X10"/>
    <mergeCell ref="W11:X11"/>
    <mergeCell ref="H8:J8"/>
    <mergeCell ref="K8:M8"/>
    <mergeCell ref="N8:P8"/>
    <mergeCell ref="N11:P11"/>
    <mergeCell ref="N10:P10"/>
    <mergeCell ref="H11:J11"/>
    <mergeCell ref="H10:J10"/>
    <mergeCell ref="AN10:AP10"/>
    <mergeCell ref="AN15:AP15"/>
    <mergeCell ref="AG16:AH16"/>
    <mergeCell ref="AI16:AK16"/>
    <mergeCell ref="AL16:AM16"/>
    <mergeCell ref="AN16:AP16"/>
    <mergeCell ref="AI10:AK10"/>
    <mergeCell ref="AL10:AM10"/>
    <mergeCell ref="AG15:AH15"/>
    <mergeCell ref="AI15:AK15"/>
    <mergeCell ref="AN8:AP8"/>
    <mergeCell ref="AI9:AK9"/>
    <mergeCell ref="AL9:AM9"/>
    <mergeCell ref="AN9:AP9"/>
    <mergeCell ref="AI8:AK8"/>
    <mergeCell ref="AL8:AM8"/>
    <mergeCell ref="AQ10:AR10"/>
    <mergeCell ref="AS10:AU10"/>
    <mergeCell ref="BC8:BE8"/>
    <mergeCell ref="AQ8:AR8"/>
    <mergeCell ref="AS8:AU8"/>
    <mergeCell ref="AV8:AW8"/>
    <mergeCell ref="AX8:AZ8"/>
    <mergeCell ref="BA8:BB8"/>
    <mergeCell ref="BA9:BB9"/>
    <mergeCell ref="BC10:BE10"/>
    <mergeCell ref="AG11:AH11"/>
    <mergeCell ref="AI11:AK11"/>
    <mergeCell ref="AL11:AM11"/>
    <mergeCell ref="AN11:AP11"/>
    <mergeCell ref="AQ12:AR12"/>
    <mergeCell ref="AS12:AU12"/>
    <mergeCell ref="AV12:AW12"/>
    <mergeCell ref="BA12:BB12"/>
    <mergeCell ref="AX12:AZ12"/>
    <mergeCell ref="BC12:BE12"/>
    <mergeCell ref="AQ16:AR16"/>
    <mergeCell ref="AS16:AU16"/>
    <mergeCell ref="AQ11:AR11"/>
    <mergeCell ref="AS11:AU11"/>
    <mergeCell ref="AQ15:AR15"/>
    <mergeCell ref="AS15:AU15"/>
    <mergeCell ref="AV15:AW15"/>
    <mergeCell ref="AS13:AU13"/>
    <mergeCell ref="AQ14:AR14"/>
    <mergeCell ref="BA17:BB17"/>
    <mergeCell ref="AX17:AZ17"/>
    <mergeCell ref="AV13:AW13"/>
    <mergeCell ref="BC15:BE15"/>
    <mergeCell ref="BC16:BE16"/>
    <mergeCell ref="BC14:BE14"/>
    <mergeCell ref="AV14:AW14"/>
    <mergeCell ref="AV16:AW16"/>
    <mergeCell ref="BA16:BB16"/>
    <mergeCell ref="BA13:BB13"/>
    <mergeCell ref="AQ17:AR17"/>
    <mergeCell ref="AQ18:AR18"/>
    <mergeCell ref="AS17:AU17"/>
    <mergeCell ref="AV17:AW17"/>
    <mergeCell ref="BA19:BB19"/>
    <mergeCell ref="AX19:AZ19"/>
    <mergeCell ref="AS18:AU18"/>
    <mergeCell ref="AV18:AW18"/>
    <mergeCell ref="BA18:BB18"/>
    <mergeCell ref="AX18:AZ18"/>
    <mergeCell ref="AV23:AW23"/>
    <mergeCell ref="AX23:AZ23"/>
    <mergeCell ref="AG22:AH22"/>
    <mergeCell ref="AI22:AK22"/>
    <mergeCell ref="AN22:AP22"/>
    <mergeCell ref="AN23:AP23"/>
    <mergeCell ref="AS23:AU23"/>
    <mergeCell ref="AQ23:AR23"/>
    <mergeCell ref="AG23:AH23"/>
    <mergeCell ref="AL23:AM23"/>
    <mergeCell ref="AQ19:AR19"/>
    <mergeCell ref="AS19:AU19"/>
    <mergeCell ref="AV22:AW22"/>
    <mergeCell ref="AX22:AZ22"/>
    <mergeCell ref="AX21:AZ21"/>
    <mergeCell ref="AQ21:AR21"/>
    <mergeCell ref="AV21:AW21"/>
    <mergeCell ref="AQ22:AR22"/>
    <mergeCell ref="AS22:AU22"/>
    <mergeCell ref="AV19:AW19"/>
    <mergeCell ref="BA21:BB21"/>
    <mergeCell ref="AS20:AU20"/>
    <mergeCell ref="AV20:AW20"/>
    <mergeCell ref="BA20:BB20"/>
    <mergeCell ref="AX20:AZ20"/>
    <mergeCell ref="AS21:AU21"/>
    <mergeCell ref="AG18:AH18"/>
    <mergeCell ref="AD11:AF11"/>
    <mergeCell ref="Y11:AA11"/>
    <mergeCell ref="Y10:AA10"/>
    <mergeCell ref="AG17:AH17"/>
    <mergeCell ref="AD10:AF10"/>
    <mergeCell ref="AG10:AH10"/>
    <mergeCell ref="AD12:AF12"/>
    <mergeCell ref="AB12:AC12"/>
    <mergeCell ref="AB13:AC13"/>
    <mergeCell ref="AL12:AM12"/>
    <mergeCell ref="AL15:AM15"/>
    <mergeCell ref="AG14:AH14"/>
    <mergeCell ref="AI14:AK14"/>
    <mergeCell ref="AN19:AP19"/>
    <mergeCell ref="AD17:AF17"/>
    <mergeCell ref="AD18:AF18"/>
    <mergeCell ref="AD19:AF19"/>
    <mergeCell ref="AN18:AP18"/>
    <mergeCell ref="AG19:AH19"/>
    <mergeCell ref="AI19:AK19"/>
    <mergeCell ref="AL19:AM19"/>
    <mergeCell ref="AI18:AK18"/>
    <mergeCell ref="AL18:AM18"/>
    <mergeCell ref="Q8:S8"/>
    <mergeCell ref="Q13:S13"/>
    <mergeCell ref="Q14:S14"/>
    <mergeCell ref="Q15:S15"/>
    <mergeCell ref="Q12:S12"/>
    <mergeCell ref="H7:J7"/>
    <mergeCell ref="K7:M7"/>
    <mergeCell ref="N7:P7"/>
    <mergeCell ref="Q7:S7"/>
    <mergeCell ref="N19:P19"/>
    <mergeCell ref="N14:P14"/>
    <mergeCell ref="N15:P15"/>
    <mergeCell ref="Q18:S18"/>
    <mergeCell ref="Q19:S19"/>
    <mergeCell ref="Q17:S17"/>
    <mergeCell ref="N17:P17"/>
    <mergeCell ref="N18:P18"/>
    <mergeCell ref="K16:M16"/>
    <mergeCell ref="Q9:S9"/>
    <mergeCell ref="Q11:S11"/>
    <mergeCell ref="Q10:S10"/>
    <mergeCell ref="K12:M12"/>
    <mergeCell ref="K19:M19"/>
    <mergeCell ref="H19:J19"/>
    <mergeCell ref="H18:J18"/>
    <mergeCell ref="H17:J17"/>
    <mergeCell ref="K18:M18"/>
    <mergeCell ref="K17:M17"/>
    <mergeCell ref="H16:J16"/>
    <mergeCell ref="K11:M11"/>
    <mergeCell ref="K10:M10"/>
    <mergeCell ref="Q16:S16"/>
    <mergeCell ref="H13:J13"/>
    <mergeCell ref="N12:P12"/>
    <mergeCell ref="K15:M15"/>
    <mergeCell ref="K14:M14"/>
    <mergeCell ref="N16:P16"/>
    <mergeCell ref="H14:J14"/>
    <mergeCell ref="T12:V12"/>
    <mergeCell ref="T15:V15"/>
    <mergeCell ref="N13:P13"/>
    <mergeCell ref="H15:J15"/>
    <mergeCell ref="K13:M13"/>
    <mergeCell ref="H12:J12"/>
    <mergeCell ref="T14:V14"/>
    <mergeCell ref="T16:V16"/>
    <mergeCell ref="W16:X16"/>
    <mergeCell ref="Y16:AA16"/>
    <mergeCell ref="AD16:AF16"/>
    <mergeCell ref="Y14:AA14"/>
    <mergeCell ref="Y15:AA15"/>
    <mergeCell ref="AB14:AC14"/>
    <mergeCell ref="T13:V13"/>
    <mergeCell ref="W12:X12"/>
    <mergeCell ref="W13:X13"/>
    <mergeCell ref="W15:X15"/>
    <mergeCell ref="W14:X14"/>
    <mergeCell ref="AB17:AC17"/>
    <mergeCell ref="AB21:AC21"/>
    <mergeCell ref="AD14:AF14"/>
    <mergeCell ref="AB15:AC15"/>
    <mergeCell ref="AB20:AC20"/>
    <mergeCell ref="AB19:AC19"/>
    <mergeCell ref="AB18:AC18"/>
    <mergeCell ref="AD15:AF15"/>
    <mergeCell ref="AB16:AC16"/>
    <mergeCell ref="AD21:AF21"/>
    <mergeCell ref="W17:X17"/>
    <mergeCell ref="Y17:AA17"/>
    <mergeCell ref="Y20:AA20"/>
    <mergeCell ref="Y19:AA19"/>
    <mergeCell ref="Y18:AA18"/>
    <mergeCell ref="W18:X18"/>
    <mergeCell ref="W19:X19"/>
    <mergeCell ref="Q22:S22"/>
    <mergeCell ref="T20:V20"/>
    <mergeCell ref="T23:V23"/>
    <mergeCell ref="T17:V17"/>
    <mergeCell ref="T18:V18"/>
    <mergeCell ref="T19:V19"/>
    <mergeCell ref="W23:X23"/>
    <mergeCell ref="W21:X21"/>
    <mergeCell ref="W22:X22"/>
    <mergeCell ref="W20:X20"/>
    <mergeCell ref="AN21:AP21"/>
    <mergeCell ref="AG21:AH21"/>
    <mergeCell ref="AI21:AK21"/>
    <mergeCell ref="Q20:S20"/>
    <mergeCell ref="T21:V21"/>
    <mergeCell ref="Q21:S21"/>
    <mergeCell ref="AG20:AH20"/>
    <mergeCell ref="AI20:AK20"/>
    <mergeCell ref="AL21:AM21"/>
    <mergeCell ref="AL20:AM20"/>
    <mergeCell ref="AL22:AM22"/>
    <mergeCell ref="T22:V22"/>
    <mergeCell ref="Y22:AA22"/>
    <mergeCell ref="Y21:AA21"/>
    <mergeCell ref="AB22:AC22"/>
    <mergeCell ref="AD22:AF22"/>
    <mergeCell ref="K23:M23"/>
    <mergeCell ref="N23:P23"/>
    <mergeCell ref="H23:J23"/>
    <mergeCell ref="B23:C23"/>
    <mergeCell ref="N22:P22"/>
    <mergeCell ref="N21:P21"/>
    <mergeCell ref="H20:J20"/>
    <mergeCell ref="K20:M20"/>
    <mergeCell ref="H22:J22"/>
    <mergeCell ref="K21:M21"/>
    <mergeCell ref="H21:J21"/>
    <mergeCell ref="K22:M22"/>
    <mergeCell ref="N20:P20"/>
    <mergeCell ref="AQ20:AR20"/>
    <mergeCell ref="Y23:AA23"/>
    <mergeCell ref="AG4:AK4"/>
    <mergeCell ref="AG5:AK5"/>
    <mergeCell ref="AG6:AK6"/>
    <mergeCell ref="AG9:AH9"/>
    <mergeCell ref="AG8:AH8"/>
    <mergeCell ref="AB8:AC8"/>
    <mergeCell ref="AB4:AF4"/>
    <mergeCell ref="AI23:AK23"/>
    <mergeCell ref="Y8:AA8"/>
    <mergeCell ref="T8:V8"/>
    <mergeCell ref="AD9:AF9"/>
    <mergeCell ref="W8:X8"/>
    <mergeCell ref="T9:V9"/>
    <mergeCell ref="W9:X9"/>
    <mergeCell ref="Y9:AA9"/>
    <mergeCell ref="AB9:AC9"/>
    <mergeCell ref="AD8:AF8"/>
    <mergeCell ref="BA22:BB22"/>
    <mergeCell ref="AX13:AZ13"/>
    <mergeCell ref="BC20:BE20"/>
    <mergeCell ref="BC22:BE22"/>
    <mergeCell ref="BC18:BE18"/>
    <mergeCell ref="BC19:BE19"/>
    <mergeCell ref="BC17:BE17"/>
    <mergeCell ref="BA15:BB15"/>
    <mergeCell ref="AX14:AZ14"/>
    <mergeCell ref="BC21:BE21"/>
    <mergeCell ref="AQ6:AU6"/>
    <mergeCell ref="C24:U24"/>
    <mergeCell ref="AN20:AP20"/>
    <mergeCell ref="AI17:AK17"/>
    <mergeCell ref="AL17:AM17"/>
    <mergeCell ref="AN17:AP17"/>
    <mergeCell ref="Q23:S23"/>
    <mergeCell ref="AD20:AF20"/>
    <mergeCell ref="AD23:AF23"/>
    <mergeCell ref="AB23:AC23"/>
    <mergeCell ref="BC23:BE23"/>
    <mergeCell ref="BA4:BE6"/>
    <mergeCell ref="AL4:AP4"/>
    <mergeCell ref="AL5:AP5"/>
    <mergeCell ref="AL6:AP6"/>
    <mergeCell ref="AV4:AZ4"/>
    <mergeCell ref="AV5:AZ5"/>
    <mergeCell ref="AV6:AZ6"/>
    <mergeCell ref="AQ4:AU4"/>
    <mergeCell ref="AQ5:AU5"/>
    <mergeCell ref="AP30:AQ30"/>
    <mergeCell ref="AN29:AS29"/>
    <mergeCell ref="BC9:BE9"/>
    <mergeCell ref="AQ9:AR9"/>
    <mergeCell ref="AS9:AU9"/>
    <mergeCell ref="AV9:AW9"/>
    <mergeCell ref="AX9:AZ9"/>
    <mergeCell ref="AX15:AZ15"/>
    <mergeCell ref="AX16:AZ16"/>
    <mergeCell ref="BA23:BB23"/>
    <mergeCell ref="BD30:BE30"/>
    <mergeCell ref="Z30:AA30"/>
    <mergeCell ref="AB30:AC30"/>
    <mergeCell ref="AT29:AY29"/>
    <mergeCell ref="AZ29:BE29"/>
    <mergeCell ref="AD30:AF30"/>
    <mergeCell ref="AG30:AH30"/>
    <mergeCell ref="AI30:AJ30"/>
    <mergeCell ref="AK30:AM30"/>
    <mergeCell ref="AN30:AO30"/>
    <mergeCell ref="AV30:AW30"/>
    <mergeCell ref="AX30:AY30"/>
    <mergeCell ref="AZ30:BA30"/>
    <mergeCell ref="BB30:BC30"/>
    <mergeCell ref="AR30:AS30"/>
    <mergeCell ref="AT30:AU30"/>
    <mergeCell ref="BJ31:BL31"/>
    <mergeCell ref="AV31:AW31"/>
    <mergeCell ref="AX31:AY31"/>
    <mergeCell ref="AZ31:BA31"/>
    <mergeCell ref="BB31:BC31"/>
    <mergeCell ref="BH31:BI31"/>
    <mergeCell ref="BD31:BE31"/>
    <mergeCell ref="BF31:BG31"/>
    <mergeCell ref="Z31:AA31"/>
    <mergeCell ref="AD31:AF31"/>
    <mergeCell ref="AG31:AH31"/>
    <mergeCell ref="AI31:AJ31"/>
    <mergeCell ref="AN31:AO31"/>
    <mergeCell ref="AP31:AQ31"/>
    <mergeCell ref="AR31:AS31"/>
    <mergeCell ref="AB31:AC31"/>
    <mergeCell ref="AK31:AM31"/>
    <mergeCell ref="AT31:AU31"/>
    <mergeCell ref="BJ33:BL33"/>
    <mergeCell ref="AV33:AW33"/>
    <mergeCell ref="AX33:AY33"/>
    <mergeCell ref="AZ33:BA33"/>
    <mergeCell ref="BB33:BC33"/>
    <mergeCell ref="AT33:AU33"/>
    <mergeCell ref="AV32:AW32"/>
    <mergeCell ref="BJ32:BL32"/>
    <mergeCell ref="AX32:AY32"/>
    <mergeCell ref="AD33:AF33"/>
    <mergeCell ref="AG33:AH33"/>
    <mergeCell ref="BF33:BG33"/>
    <mergeCell ref="BH33:BI33"/>
    <mergeCell ref="AI33:AJ33"/>
    <mergeCell ref="AK33:AM33"/>
    <mergeCell ref="BD33:BE33"/>
    <mergeCell ref="AN33:AO33"/>
    <mergeCell ref="AP33:AQ33"/>
    <mergeCell ref="AR33:AS33"/>
    <mergeCell ref="Z33:AA33"/>
    <mergeCell ref="AB33:AC33"/>
    <mergeCell ref="I33:K33"/>
    <mergeCell ref="G33:H33"/>
    <mergeCell ref="L33:M33"/>
    <mergeCell ref="P33:R33"/>
    <mergeCell ref="N33:O33"/>
    <mergeCell ref="S33:T33"/>
    <mergeCell ref="U33:V33"/>
    <mergeCell ref="BJ34:BL34"/>
    <mergeCell ref="AV34:AW34"/>
    <mergeCell ref="AX34:AY34"/>
    <mergeCell ref="AZ34:BA34"/>
    <mergeCell ref="BB34:BC34"/>
    <mergeCell ref="BF34:BG34"/>
    <mergeCell ref="BH34:BI34"/>
    <mergeCell ref="BD34:BE34"/>
    <mergeCell ref="AN34:AO34"/>
    <mergeCell ref="AP34:AQ34"/>
    <mergeCell ref="AR34:AS34"/>
    <mergeCell ref="AT34:AU34"/>
    <mergeCell ref="AB35:AC35"/>
    <mergeCell ref="AI34:AJ34"/>
    <mergeCell ref="AK34:AM34"/>
    <mergeCell ref="AB34:AC34"/>
    <mergeCell ref="AD34:AF34"/>
    <mergeCell ref="AG34:AH34"/>
    <mergeCell ref="Z34:AA34"/>
    <mergeCell ref="BJ35:BL35"/>
    <mergeCell ref="AV35:AW35"/>
    <mergeCell ref="AX35:AY35"/>
    <mergeCell ref="AZ35:BA35"/>
    <mergeCell ref="BB35:BC35"/>
    <mergeCell ref="AD35:AF35"/>
    <mergeCell ref="AG35:AH35"/>
    <mergeCell ref="BF35:BG35"/>
    <mergeCell ref="Z35:AA35"/>
    <mergeCell ref="BH35:BI35"/>
    <mergeCell ref="AI35:AJ35"/>
    <mergeCell ref="AK35:AM35"/>
    <mergeCell ref="BD35:BE35"/>
    <mergeCell ref="AN35:AO35"/>
    <mergeCell ref="AP35:AQ35"/>
    <mergeCell ref="AR35:AS35"/>
    <mergeCell ref="AT35:AU35"/>
    <mergeCell ref="BJ36:BL36"/>
    <mergeCell ref="AV36:AW36"/>
    <mergeCell ref="AX36:AY36"/>
    <mergeCell ref="AZ36:BA36"/>
    <mergeCell ref="BB36:BC36"/>
    <mergeCell ref="BF36:BG36"/>
    <mergeCell ref="BH36:BI36"/>
    <mergeCell ref="AI36:AJ36"/>
    <mergeCell ref="AK36:AM36"/>
    <mergeCell ref="BD36:BE36"/>
    <mergeCell ref="AN36:AO36"/>
    <mergeCell ref="AP36:AQ36"/>
    <mergeCell ref="AR36:AS36"/>
    <mergeCell ref="AT36:AU36"/>
    <mergeCell ref="AI37:AJ37"/>
    <mergeCell ref="AK37:AM37"/>
    <mergeCell ref="W37:Y37"/>
    <mergeCell ref="Z37:AA37"/>
    <mergeCell ref="AB37:AC37"/>
    <mergeCell ref="AD37:AF37"/>
    <mergeCell ref="AG37:AH37"/>
    <mergeCell ref="AD36:AF36"/>
    <mergeCell ref="AG36:AH36"/>
    <mergeCell ref="W36:Y36"/>
    <mergeCell ref="Z36:AA36"/>
    <mergeCell ref="AB36:AC36"/>
    <mergeCell ref="BJ37:BL37"/>
    <mergeCell ref="AV37:AW37"/>
    <mergeCell ref="AX37:AY37"/>
    <mergeCell ref="AZ37:BA37"/>
    <mergeCell ref="BB37:BC37"/>
    <mergeCell ref="BF37:BG37"/>
    <mergeCell ref="BH37:BI37"/>
    <mergeCell ref="BD37:BE37"/>
    <mergeCell ref="AN37:AO37"/>
    <mergeCell ref="AP37:AQ37"/>
    <mergeCell ref="AR37:AS37"/>
    <mergeCell ref="AT37:AU37"/>
    <mergeCell ref="AK38:AM38"/>
    <mergeCell ref="W38:Y38"/>
    <mergeCell ref="Z38:AA38"/>
    <mergeCell ref="AB38:AC38"/>
    <mergeCell ref="BF38:BG38"/>
    <mergeCell ref="BH38:BI38"/>
    <mergeCell ref="BJ38:BL38"/>
    <mergeCell ref="AV38:AW38"/>
    <mergeCell ref="AX38:AY38"/>
    <mergeCell ref="AZ38:BA38"/>
    <mergeCell ref="BB38:BC38"/>
    <mergeCell ref="AB39:AC39"/>
    <mergeCell ref="BD38:BE38"/>
    <mergeCell ref="AN38:AO38"/>
    <mergeCell ref="AP38:AQ38"/>
    <mergeCell ref="AR38:AS38"/>
    <mergeCell ref="AT38:AU38"/>
    <mergeCell ref="AD38:AF38"/>
    <mergeCell ref="AG38:AH38"/>
    <mergeCell ref="AI38:AJ38"/>
    <mergeCell ref="AD39:AF39"/>
    <mergeCell ref="AR39:AS39"/>
    <mergeCell ref="AT39:AU39"/>
    <mergeCell ref="AV39:AW39"/>
    <mergeCell ref="AG39:AH39"/>
    <mergeCell ref="AI39:AJ39"/>
    <mergeCell ref="AK39:AM39"/>
    <mergeCell ref="AN39:AO39"/>
    <mergeCell ref="BF39:BG39"/>
    <mergeCell ref="BH39:BI39"/>
    <mergeCell ref="BJ39:BL39"/>
    <mergeCell ref="AG44:AL44"/>
    <mergeCell ref="AW44:BF45"/>
    <mergeCell ref="AX39:AY39"/>
    <mergeCell ref="AZ39:BA39"/>
    <mergeCell ref="BB39:BC39"/>
    <mergeCell ref="BD39:BE39"/>
    <mergeCell ref="AP39:AQ39"/>
    <mergeCell ref="BG40:BL40"/>
    <mergeCell ref="AG42:BL42"/>
    <mergeCell ref="AS46:AT47"/>
    <mergeCell ref="AU46:AV46"/>
    <mergeCell ref="BG44:BL47"/>
    <mergeCell ref="AO46:AP47"/>
    <mergeCell ref="AM44:AV44"/>
    <mergeCell ref="BC46:BD47"/>
    <mergeCell ref="AW46:AX47"/>
    <mergeCell ref="BE46:BF46"/>
    <mergeCell ref="AC45:AF45"/>
    <mergeCell ref="AG45:AL45"/>
    <mergeCell ref="AC46:AD47"/>
    <mergeCell ref="AE46:AF47"/>
    <mergeCell ref="AG46:AH46"/>
    <mergeCell ref="BA47:BB47"/>
    <mergeCell ref="BE47:BF47"/>
    <mergeCell ref="BA46:BB46"/>
    <mergeCell ref="BK48:BL48"/>
    <mergeCell ref="W47:X47"/>
    <mergeCell ref="AA47:AB47"/>
    <mergeCell ref="W46:X46"/>
    <mergeCell ref="Y46:Z47"/>
    <mergeCell ref="AU47:AV47"/>
    <mergeCell ref="AQ47:AR47"/>
    <mergeCell ref="AG47:AH47"/>
    <mergeCell ref="AY46:AZ47"/>
    <mergeCell ref="AQ46:AR46"/>
    <mergeCell ref="AI49:AJ49"/>
    <mergeCell ref="AY49:AZ49"/>
    <mergeCell ref="A44:H47"/>
    <mergeCell ref="BG48:BH48"/>
    <mergeCell ref="AA49:AB49"/>
    <mergeCell ref="BE49:BF49"/>
    <mergeCell ref="AS49:AT49"/>
    <mergeCell ref="W49:X49"/>
    <mergeCell ref="Y49:Z49"/>
    <mergeCell ref="BG49:BH49"/>
    <mergeCell ref="AC51:AD51"/>
    <mergeCell ref="AE51:AF51"/>
    <mergeCell ref="B49:C49"/>
    <mergeCell ref="BG50:BH50"/>
    <mergeCell ref="AC49:AD49"/>
    <mergeCell ref="AE49:AF49"/>
    <mergeCell ref="AG49:AH49"/>
    <mergeCell ref="BC49:BD49"/>
    <mergeCell ref="AK49:AL49"/>
    <mergeCell ref="AM49:AN49"/>
    <mergeCell ref="W51:X51"/>
    <mergeCell ref="BG52:BH52"/>
    <mergeCell ref="BK52:BL52"/>
    <mergeCell ref="AY51:AZ51"/>
    <mergeCell ref="BA51:BB51"/>
    <mergeCell ref="BC51:BD51"/>
    <mergeCell ref="AG51:AH51"/>
    <mergeCell ref="AI51:AJ51"/>
    <mergeCell ref="AW51:AX51"/>
    <mergeCell ref="AO51:AP51"/>
    <mergeCell ref="Z29:AF29"/>
    <mergeCell ref="AG29:AM29"/>
    <mergeCell ref="AK51:AL51"/>
    <mergeCell ref="AM51:AN51"/>
    <mergeCell ref="AM45:AV45"/>
    <mergeCell ref="AM46:AN47"/>
    <mergeCell ref="AI46:AJ47"/>
    <mergeCell ref="AK47:AL47"/>
    <mergeCell ref="AK46:AL46"/>
    <mergeCell ref="AA46:AB46"/>
    <mergeCell ref="Y51:Z51"/>
    <mergeCell ref="AA51:AB51"/>
    <mergeCell ref="AG27:BL27"/>
    <mergeCell ref="BE51:BF51"/>
    <mergeCell ref="BG51:BH51"/>
    <mergeCell ref="BK51:BL51"/>
    <mergeCell ref="BK49:BL49"/>
    <mergeCell ref="AQ51:AR51"/>
    <mergeCell ref="AS51:AT51"/>
    <mergeCell ref="AU51:AV51"/>
    <mergeCell ref="BG53:BL53"/>
    <mergeCell ref="AO49:AP49"/>
    <mergeCell ref="AQ49:AR49"/>
    <mergeCell ref="AW49:AX49"/>
    <mergeCell ref="BK50:BL50"/>
    <mergeCell ref="BA49:BB49"/>
    <mergeCell ref="AU49:AV49"/>
    <mergeCell ref="AN32:AO32"/>
    <mergeCell ref="Z32:AA32"/>
    <mergeCell ref="AB32:AC32"/>
    <mergeCell ref="AD32:AF32"/>
    <mergeCell ref="S37:T37"/>
    <mergeCell ref="L37:M37"/>
    <mergeCell ref="N37:O37"/>
    <mergeCell ref="P37:R37"/>
    <mergeCell ref="BB32:BC32"/>
    <mergeCell ref="BD32:BE32"/>
    <mergeCell ref="G39:H39"/>
    <mergeCell ref="I39:K39"/>
    <mergeCell ref="L39:M39"/>
    <mergeCell ref="S39:T39"/>
    <mergeCell ref="S38:T38"/>
    <mergeCell ref="AG32:AH32"/>
    <mergeCell ref="AI32:AJ32"/>
    <mergeCell ref="AK32:AM32"/>
    <mergeCell ref="AP32:AQ32"/>
    <mergeCell ref="AR32:AS32"/>
    <mergeCell ref="AT32:AU32"/>
    <mergeCell ref="AZ32:BA32"/>
    <mergeCell ref="BG18:BH18"/>
    <mergeCell ref="BG19:BH19"/>
    <mergeCell ref="BG20:BH20"/>
    <mergeCell ref="BF32:BG32"/>
    <mergeCell ref="BH32:BI32"/>
    <mergeCell ref="BF29:BL29"/>
    <mergeCell ref="BG24:BL24"/>
    <mergeCell ref="BJ30:BL30"/>
    <mergeCell ref="BF30:BG30"/>
    <mergeCell ref="BH30:BI30"/>
    <mergeCell ref="A31:B31"/>
    <mergeCell ref="E30:F30"/>
    <mergeCell ref="G30:H30"/>
    <mergeCell ref="A29:D30"/>
    <mergeCell ref="E29:K29"/>
    <mergeCell ref="I30:K30"/>
    <mergeCell ref="N31:O31"/>
    <mergeCell ref="E33:F33"/>
    <mergeCell ref="W33:Y33"/>
    <mergeCell ref="U35:V35"/>
    <mergeCell ref="P35:R35"/>
    <mergeCell ref="E35:F35"/>
    <mergeCell ref="G35:H35"/>
    <mergeCell ref="I35:K35"/>
    <mergeCell ref="S31:T31"/>
    <mergeCell ref="S35:T35"/>
    <mergeCell ref="A32:B32"/>
    <mergeCell ref="A33:B33"/>
    <mergeCell ref="W35:Y35"/>
    <mergeCell ref="W34:Y34"/>
    <mergeCell ref="A34:B34"/>
    <mergeCell ref="A35:B35"/>
    <mergeCell ref="L35:M35"/>
    <mergeCell ref="N35:O35"/>
    <mergeCell ref="I51:J51"/>
    <mergeCell ref="K49:L49"/>
    <mergeCell ref="W30:Y30"/>
    <mergeCell ref="W32:Y32"/>
    <mergeCell ref="W39:Y39"/>
    <mergeCell ref="I44:R45"/>
    <mergeCell ref="I46:J47"/>
    <mergeCell ref="K46:L47"/>
    <mergeCell ref="M46:N46"/>
    <mergeCell ref="U49:V49"/>
    <mergeCell ref="S29:Y29"/>
    <mergeCell ref="P31:R31"/>
    <mergeCell ref="U31:V31"/>
    <mergeCell ref="U30:V30"/>
    <mergeCell ref="W31:Y31"/>
    <mergeCell ref="S30:T30"/>
    <mergeCell ref="L29:R29"/>
    <mergeCell ref="L30:M30"/>
    <mergeCell ref="N30:O30"/>
    <mergeCell ref="P30:R30"/>
    <mergeCell ref="U46:V47"/>
    <mergeCell ref="O49:P49"/>
    <mergeCell ref="O51:P51"/>
    <mergeCell ref="Q51:R51"/>
    <mergeCell ref="S46:T47"/>
    <mergeCell ref="K51:L51"/>
    <mergeCell ref="M49:N49"/>
    <mergeCell ref="M51:N51"/>
    <mergeCell ref="P38:R38"/>
    <mergeCell ref="Q49:R49"/>
    <mergeCell ref="A42:AF42"/>
    <mergeCell ref="S49:T49"/>
    <mergeCell ref="I49:J49"/>
    <mergeCell ref="S51:T51"/>
    <mergeCell ref="U51:V51"/>
    <mergeCell ref="U37:V37"/>
    <mergeCell ref="U39:V39"/>
    <mergeCell ref="P39:R39"/>
    <mergeCell ref="B8:C8"/>
    <mergeCell ref="A27:AF27"/>
    <mergeCell ref="C25:U25"/>
    <mergeCell ref="E31:F31"/>
    <mergeCell ref="G31:H31"/>
    <mergeCell ref="I31:K31"/>
    <mergeCell ref="L31:M31"/>
    <mergeCell ref="BF12:BH12"/>
    <mergeCell ref="BF21:BH21"/>
    <mergeCell ref="BG8:BH8"/>
    <mergeCell ref="A12:C12"/>
    <mergeCell ref="A21:C21"/>
    <mergeCell ref="BG13:BH13"/>
    <mergeCell ref="BG14:BH14"/>
    <mergeCell ref="BG15:BH15"/>
    <mergeCell ref="BG16:BH16"/>
    <mergeCell ref="BG17:BH1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1"/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50"/>
  <sheetViews>
    <sheetView showGridLines="0" zoomScale="75" zoomScaleNormal="75" workbookViewId="0" topLeftCell="A1">
      <selection activeCell="A1" sqref="A1:AB1"/>
    </sheetView>
  </sheetViews>
  <sheetFormatPr defaultColWidth="9.00390625" defaultRowHeight="19.5" customHeight="1"/>
  <cols>
    <col min="1" max="16384" width="3.625" style="2" customWidth="1"/>
  </cols>
  <sheetData>
    <row r="1" spans="1:56" ht="19.5" customHeight="1">
      <c r="A1" s="175" t="s">
        <v>235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80" t="s">
        <v>236</v>
      </c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</row>
    <row r="2" spans="52:56" ht="19.5" customHeight="1" thickBot="1">
      <c r="AZ2" s="421" t="s">
        <v>204</v>
      </c>
      <c r="BA2" s="422"/>
      <c r="BB2" s="422"/>
      <c r="BC2" s="422"/>
      <c r="BD2" s="422"/>
    </row>
    <row r="3" spans="1:56" ht="19.5" customHeight="1">
      <c r="A3" s="164" t="s">
        <v>513</v>
      </c>
      <c r="B3" s="165"/>
      <c r="C3" s="165"/>
      <c r="D3" s="165"/>
      <c r="E3" s="158" t="s">
        <v>237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41"/>
      <c r="AC3" s="132" t="s">
        <v>238</v>
      </c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67" t="s">
        <v>239</v>
      </c>
      <c r="AV3" s="167"/>
      <c r="AW3" s="167"/>
      <c r="AX3" s="167"/>
      <c r="AY3" s="167"/>
      <c r="AZ3" s="167"/>
      <c r="BA3" s="167" t="s">
        <v>173</v>
      </c>
      <c r="BB3" s="165"/>
      <c r="BC3" s="165"/>
      <c r="BD3" s="145"/>
    </row>
    <row r="4" spans="1:56" ht="19.5" customHeight="1">
      <c r="A4" s="156"/>
      <c r="B4" s="157"/>
      <c r="C4" s="157"/>
      <c r="D4" s="157"/>
      <c r="E4" s="162" t="s">
        <v>86</v>
      </c>
      <c r="F4" s="157"/>
      <c r="G4" s="157"/>
      <c r="H4" s="162" t="s">
        <v>240</v>
      </c>
      <c r="I4" s="157"/>
      <c r="J4" s="157"/>
      <c r="K4" s="390" t="s">
        <v>241</v>
      </c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1"/>
      <c r="AC4" s="392" t="s">
        <v>242</v>
      </c>
      <c r="AD4" s="393"/>
      <c r="AE4" s="393"/>
      <c r="AF4" s="393"/>
      <c r="AG4" s="393"/>
      <c r="AH4" s="393"/>
      <c r="AI4" s="162" t="s">
        <v>243</v>
      </c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 t="s">
        <v>86</v>
      </c>
      <c r="AV4" s="157"/>
      <c r="AW4" s="157"/>
      <c r="AX4" s="423" t="s">
        <v>244</v>
      </c>
      <c r="AY4" s="407"/>
      <c r="AZ4" s="407"/>
      <c r="BA4" s="157"/>
      <c r="BB4" s="157"/>
      <c r="BC4" s="157"/>
      <c r="BD4" s="130"/>
    </row>
    <row r="5" spans="1:56" ht="19.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62" t="s">
        <v>86</v>
      </c>
      <c r="L5" s="157"/>
      <c r="M5" s="157"/>
      <c r="N5" s="298" t="s">
        <v>454</v>
      </c>
      <c r="O5" s="299"/>
      <c r="P5" s="299"/>
      <c r="Q5" s="299"/>
      <c r="R5" s="299"/>
      <c r="S5" s="300"/>
      <c r="T5" s="298" t="s">
        <v>245</v>
      </c>
      <c r="U5" s="299"/>
      <c r="V5" s="300"/>
      <c r="W5" s="298" t="s">
        <v>512</v>
      </c>
      <c r="X5" s="299"/>
      <c r="Y5" s="299"/>
      <c r="Z5" s="299"/>
      <c r="AA5" s="299"/>
      <c r="AB5" s="300"/>
      <c r="AC5" s="162" t="s">
        <v>246</v>
      </c>
      <c r="AD5" s="157"/>
      <c r="AE5" s="157"/>
      <c r="AF5" s="162" t="s">
        <v>247</v>
      </c>
      <c r="AG5" s="157"/>
      <c r="AH5" s="157"/>
      <c r="AI5" s="162" t="s">
        <v>248</v>
      </c>
      <c r="AJ5" s="157"/>
      <c r="AK5" s="157"/>
      <c r="AL5" s="162" t="s">
        <v>249</v>
      </c>
      <c r="AM5" s="157"/>
      <c r="AN5" s="157"/>
      <c r="AO5" s="162" t="s">
        <v>250</v>
      </c>
      <c r="AP5" s="157"/>
      <c r="AQ5" s="157"/>
      <c r="AR5" s="162" t="s">
        <v>251</v>
      </c>
      <c r="AS5" s="157"/>
      <c r="AT5" s="157"/>
      <c r="AU5" s="157"/>
      <c r="AV5" s="157"/>
      <c r="AW5" s="157"/>
      <c r="AX5" s="407"/>
      <c r="AY5" s="407"/>
      <c r="AZ5" s="407"/>
      <c r="BA5" s="157"/>
      <c r="BB5" s="157"/>
      <c r="BC5" s="157"/>
      <c r="BD5" s="130"/>
    </row>
    <row r="6" spans="1:56" ht="19.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261"/>
      <c r="O6" s="301"/>
      <c r="P6" s="301"/>
      <c r="Q6" s="301"/>
      <c r="R6" s="301"/>
      <c r="S6" s="272"/>
      <c r="T6" s="261"/>
      <c r="U6" s="301"/>
      <c r="V6" s="272"/>
      <c r="W6" s="261"/>
      <c r="X6" s="301"/>
      <c r="Y6" s="301"/>
      <c r="Z6" s="301"/>
      <c r="AA6" s="301"/>
      <c r="AB6" s="272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407"/>
      <c r="AY6" s="407"/>
      <c r="AZ6" s="407"/>
      <c r="BA6" s="157"/>
      <c r="BB6" s="157"/>
      <c r="BC6" s="157"/>
      <c r="BD6" s="130"/>
    </row>
    <row r="7" spans="1:56" ht="15.75" customHeight="1">
      <c r="A7" s="191"/>
      <c r="B7" s="191"/>
      <c r="C7" s="9"/>
      <c r="D7" s="8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69"/>
      <c r="BB7" s="191"/>
      <c r="BC7" s="9"/>
      <c r="BD7" s="3"/>
    </row>
    <row r="8" spans="1:56" ht="19.5" customHeight="1">
      <c r="A8" s="191" t="s">
        <v>87</v>
      </c>
      <c r="B8" s="191"/>
      <c r="C8" s="37" t="s">
        <v>85</v>
      </c>
      <c r="D8" s="8" t="s">
        <v>413</v>
      </c>
      <c r="E8" s="173">
        <f>SUM(AI8:AT8)</f>
        <v>6369</v>
      </c>
      <c r="F8" s="188"/>
      <c r="G8" s="188"/>
      <c r="H8" s="188">
        <f>E8-K8</f>
        <v>6228</v>
      </c>
      <c r="I8" s="188"/>
      <c r="J8" s="188"/>
      <c r="K8" s="188">
        <f>SUM(N8:AH8)</f>
        <v>141</v>
      </c>
      <c r="L8" s="188"/>
      <c r="M8" s="188"/>
      <c r="N8" s="188">
        <v>4</v>
      </c>
      <c r="O8" s="188"/>
      <c r="P8" s="188"/>
      <c r="Q8" s="411">
        <v>-20</v>
      </c>
      <c r="R8" s="411"/>
      <c r="S8" s="411"/>
      <c r="T8" s="188">
        <v>53</v>
      </c>
      <c r="U8" s="188"/>
      <c r="V8" s="188"/>
      <c r="W8" s="188">
        <v>1</v>
      </c>
      <c r="X8" s="188"/>
      <c r="Y8" s="188"/>
      <c r="Z8" s="411">
        <v>-15</v>
      </c>
      <c r="AA8" s="411"/>
      <c r="AB8" s="411"/>
      <c r="AC8" s="188">
        <v>50</v>
      </c>
      <c r="AD8" s="188"/>
      <c r="AE8" s="188"/>
      <c r="AF8" s="188">
        <v>68</v>
      </c>
      <c r="AG8" s="188"/>
      <c r="AH8" s="188"/>
      <c r="AI8" s="188">
        <v>3455</v>
      </c>
      <c r="AJ8" s="188"/>
      <c r="AK8" s="188"/>
      <c r="AL8" s="188">
        <v>733</v>
      </c>
      <c r="AM8" s="188"/>
      <c r="AN8" s="188"/>
      <c r="AO8" s="188">
        <v>651</v>
      </c>
      <c r="AP8" s="188"/>
      <c r="AQ8" s="188"/>
      <c r="AR8" s="188">
        <v>1530</v>
      </c>
      <c r="AS8" s="188"/>
      <c r="AT8" s="188"/>
      <c r="AU8" s="188">
        <v>589</v>
      </c>
      <c r="AV8" s="188"/>
      <c r="AW8" s="188"/>
      <c r="AX8" s="188">
        <v>178</v>
      </c>
      <c r="AY8" s="188"/>
      <c r="AZ8" s="170"/>
      <c r="BA8" s="169" t="s">
        <v>411</v>
      </c>
      <c r="BB8" s="191"/>
      <c r="BC8" s="37" t="s">
        <v>85</v>
      </c>
      <c r="BD8" s="3" t="s">
        <v>413</v>
      </c>
    </row>
    <row r="9" spans="1:56" ht="15.75" customHeight="1">
      <c r="A9" s="191"/>
      <c r="B9" s="191"/>
      <c r="C9" s="9"/>
      <c r="D9" s="8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412"/>
      <c r="R9" s="412"/>
      <c r="S9" s="412"/>
      <c r="T9" s="190"/>
      <c r="U9" s="190"/>
      <c r="V9" s="190"/>
      <c r="W9" s="190"/>
      <c r="X9" s="190"/>
      <c r="Y9" s="190"/>
      <c r="Z9" s="412"/>
      <c r="AA9" s="412"/>
      <c r="AB9" s="412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69"/>
      <c r="BB9" s="191"/>
      <c r="BC9" s="9"/>
      <c r="BD9" s="3"/>
    </row>
    <row r="10" spans="1:56" ht="19.5" customHeight="1">
      <c r="A10" s="191"/>
      <c r="B10" s="191"/>
      <c r="C10" s="37" t="s">
        <v>328</v>
      </c>
      <c r="D10" s="8"/>
      <c r="E10" s="173">
        <v>6471</v>
      </c>
      <c r="F10" s="188"/>
      <c r="G10" s="188"/>
      <c r="H10" s="188">
        <v>6293</v>
      </c>
      <c r="I10" s="188"/>
      <c r="J10" s="188"/>
      <c r="K10" s="188">
        <v>178</v>
      </c>
      <c r="L10" s="188"/>
      <c r="M10" s="188"/>
      <c r="N10" s="188">
        <v>4</v>
      </c>
      <c r="O10" s="188"/>
      <c r="P10" s="188"/>
      <c r="Q10" s="411">
        <v>-20</v>
      </c>
      <c r="R10" s="411"/>
      <c r="S10" s="411"/>
      <c r="T10" s="188">
        <v>52</v>
      </c>
      <c r="U10" s="188"/>
      <c r="V10" s="188"/>
      <c r="W10" s="188">
        <v>1</v>
      </c>
      <c r="X10" s="188"/>
      <c r="Y10" s="188"/>
      <c r="Z10" s="411">
        <v>-14</v>
      </c>
      <c r="AA10" s="411"/>
      <c r="AB10" s="411"/>
      <c r="AC10" s="188">
        <v>50</v>
      </c>
      <c r="AD10" s="188"/>
      <c r="AE10" s="188"/>
      <c r="AF10" s="188">
        <v>37</v>
      </c>
      <c r="AG10" s="188"/>
      <c r="AH10" s="188"/>
      <c r="AI10" s="188">
        <v>3513</v>
      </c>
      <c r="AJ10" s="188"/>
      <c r="AK10" s="188"/>
      <c r="AL10" s="188">
        <v>739</v>
      </c>
      <c r="AM10" s="188"/>
      <c r="AN10" s="188"/>
      <c r="AO10" s="188">
        <v>662</v>
      </c>
      <c r="AP10" s="188"/>
      <c r="AQ10" s="188"/>
      <c r="AR10" s="188">
        <v>1557</v>
      </c>
      <c r="AS10" s="188"/>
      <c r="AT10" s="188"/>
      <c r="AU10" s="188">
        <v>591</v>
      </c>
      <c r="AV10" s="188"/>
      <c r="AW10" s="188"/>
      <c r="AX10" s="188">
        <v>156</v>
      </c>
      <c r="AY10" s="188"/>
      <c r="AZ10" s="170"/>
      <c r="BA10" s="169"/>
      <c r="BB10" s="191"/>
      <c r="BC10" s="37" t="s">
        <v>328</v>
      </c>
      <c r="BD10" s="3"/>
    </row>
    <row r="11" spans="1:56" ht="15.75" customHeight="1">
      <c r="A11" s="191"/>
      <c r="B11" s="191"/>
      <c r="C11" s="9"/>
      <c r="D11" s="8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424"/>
      <c r="R11" s="424"/>
      <c r="S11" s="424"/>
      <c r="T11" s="190"/>
      <c r="U11" s="190"/>
      <c r="V11" s="190"/>
      <c r="W11" s="190"/>
      <c r="X11" s="190"/>
      <c r="Y11" s="190"/>
      <c r="Z11" s="412"/>
      <c r="AA11" s="412"/>
      <c r="AB11" s="412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69"/>
      <c r="BB11" s="191"/>
      <c r="BC11" s="9"/>
      <c r="BD11" s="3"/>
    </row>
    <row r="12" spans="1:56" ht="19.5" customHeight="1">
      <c r="A12" s="191"/>
      <c r="B12" s="191"/>
      <c r="C12" s="37" t="s">
        <v>414</v>
      </c>
      <c r="D12" s="45"/>
      <c r="E12" s="173">
        <v>6728</v>
      </c>
      <c r="F12" s="188"/>
      <c r="G12" s="188"/>
      <c r="H12" s="188">
        <v>6571</v>
      </c>
      <c r="I12" s="188"/>
      <c r="J12" s="188"/>
      <c r="K12" s="188">
        <v>157</v>
      </c>
      <c r="L12" s="188"/>
      <c r="M12" s="188"/>
      <c r="N12" s="335">
        <v>24</v>
      </c>
      <c r="O12" s="335"/>
      <c r="P12" s="335"/>
      <c r="Q12" s="335"/>
      <c r="R12" s="335"/>
      <c r="S12" s="335"/>
      <c r="T12" s="188">
        <v>65</v>
      </c>
      <c r="U12" s="188"/>
      <c r="V12" s="188"/>
      <c r="W12" s="335">
        <v>19</v>
      </c>
      <c r="X12" s="335"/>
      <c r="Y12" s="335"/>
      <c r="Z12" s="335"/>
      <c r="AA12" s="335"/>
      <c r="AB12" s="335"/>
      <c r="AC12" s="188">
        <v>48</v>
      </c>
      <c r="AD12" s="188"/>
      <c r="AE12" s="188"/>
      <c r="AF12" s="188">
        <v>23</v>
      </c>
      <c r="AG12" s="188"/>
      <c r="AH12" s="188"/>
      <c r="AI12" s="188">
        <v>3706</v>
      </c>
      <c r="AJ12" s="188"/>
      <c r="AK12" s="188"/>
      <c r="AL12" s="188">
        <v>730</v>
      </c>
      <c r="AM12" s="188"/>
      <c r="AN12" s="188"/>
      <c r="AO12" s="188">
        <v>665</v>
      </c>
      <c r="AP12" s="188"/>
      <c r="AQ12" s="188"/>
      <c r="AR12" s="188">
        <v>1627</v>
      </c>
      <c r="AS12" s="188"/>
      <c r="AT12" s="188"/>
      <c r="AU12" s="188">
        <v>670</v>
      </c>
      <c r="AV12" s="188"/>
      <c r="AW12" s="188"/>
      <c r="AX12" s="188">
        <v>175</v>
      </c>
      <c r="AY12" s="188"/>
      <c r="AZ12" s="170"/>
      <c r="BA12" s="152"/>
      <c r="BB12" s="176"/>
      <c r="BC12" s="37" t="s">
        <v>414</v>
      </c>
      <c r="BD12" s="31"/>
    </row>
    <row r="13" spans="1:56" ht="15.75" customHeight="1">
      <c r="A13" s="191"/>
      <c r="B13" s="191"/>
      <c r="C13" s="9"/>
      <c r="D13" s="8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69"/>
      <c r="BB13" s="191"/>
      <c r="BC13" s="9"/>
      <c r="BD13" s="3"/>
    </row>
    <row r="14" spans="1:56" s="14" customFormat="1" ht="19.5" customHeight="1">
      <c r="A14" s="154"/>
      <c r="B14" s="154"/>
      <c r="C14" s="36" t="s">
        <v>415</v>
      </c>
      <c r="D14" s="38"/>
      <c r="E14" s="322">
        <f>SUM(AI14:AT14)</f>
        <v>6699</v>
      </c>
      <c r="F14" s="295"/>
      <c r="G14" s="295"/>
      <c r="H14" s="295">
        <v>6622</v>
      </c>
      <c r="I14" s="295"/>
      <c r="J14" s="295"/>
      <c r="K14" s="295">
        <v>181</v>
      </c>
      <c r="L14" s="295"/>
      <c r="M14" s="295"/>
      <c r="N14" s="410">
        <v>20</v>
      </c>
      <c r="O14" s="410"/>
      <c r="P14" s="410"/>
      <c r="Q14" s="410"/>
      <c r="R14" s="410"/>
      <c r="S14" s="410"/>
      <c r="T14" s="295">
        <v>63</v>
      </c>
      <c r="U14" s="295"/>
      <c r="V14" s="295"/>
      <c r="W14" s="410">
        <v>20</v>
      </c>
      <c r="X14" s="410"/>
      <c r="Y14" s="410"/>
      <c r="Z14" s="410"/>
      <c r="AA14" s="410"/>
      <c r="AB14" s="410"/>
      <c r="AC14" s="295">
        <v>48</v>
      </c>
      <c r="AD14" s="295"/>
      <c r="AE14" s="295"/>
      <c r="AF14" s="295">
        <v>30</v>
      </c>
      <c r="AG14" s="295"/>
      <c r="AH14" s="295"/>
      <c r="AI14" s="295">
        <v>3747</v>
      </c>
      <c r="AJ14" s="295"/>
      <c r="AK14" s="295"/>
      <c r="AL14" s="295">
        <v>728</v>
      </c>
      <c r="AM14" s="295"/>
      <c r="AN14" s="295"/>
      <c r="AO14" s="295">
        <v>573</v>
      </c>
      <c r="AP14" s="295"/>
      <c r="AQ14" s="295"/>
      <c r="AR14" s="295">
        <v>1651</v>
      </c>
      <c r="AS14" s="295"/>
      <c r="AT14" s="295"/>
      <c r="AU14" s="295">
        <v>695</v>
      </c>
      <c r="AV14" s="295"/>
      <c r="AW14" s="295"/>
      <c r="AX14" s="295">
        <v>175</v>
      </c>
      <c r="AY14" s="295"/>
      <c r="AZ14" s="413"/>
      <c r="BA14" s="153"/>
      <c r="BB14" s="154"/>
      <c r="BC14" s="36" t="s">
        <v>415</v>
      </c>
      <c r="BD14" s="55"/>
    </row>
    <row r="15" spans="1:56" ht="15.75" customHeight="1" thickBot="1">
      <c r="A15" s="191"/>
      <c r="B15" s="191"/>
      <c r="C15" s="9"/>
      <c r="D15" s="8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69"/>
      <c r="BB15" s="191"/>
      <c r="BC15" s="9"/>
      <c r="BD15" s="3"/>
    </row>
    <row r="16" spans="1:56" ht="19.5" customHeight="1">
      <c r="A16" s="12"/>
      <c r="B16" s="101" t="s">
        <v>555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79"/>
      <c r="W16" s="179"/>
      <c r="X16" s="179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8" t="s">
        <v>205</v>
      </c>
      <c r="AY16" s="174"/>
      <c r="AZ16" s="174"/>
      <c r="BA16" s="252" t="s">
        <v>252</v>
      </c>
      <c r="BB16" s="253"/>
      <c r="BC16" s="253"/>
      <c r="BD16" s="253"/>
    </row>
    <row r="17" spans="1:56" ht="20.25" customHeight="1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AZ17" s="22"/>
      <c r="BA17" s="191"/>
      <c r="BB17" s="284"/>
      <c r="BC17" s="284"/>
      <c r="BD17" s="284"/>
    </row>
    <row r="18" spans="1:56" ht="19.5" customHeight="1">
      <c r="A18" s="409" t="s">
        <v>206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16" t="s">
        <v>207</v>
      </c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</row>
    <row r="19" spans="1:56" ht="19.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31" t="s">
        <v>204</v>
      </c>
      <c r="BA19" s="232"/>
      <c r="BB19" s="232"/>
      <c r="BC19" s="232"/>
      <c r="BD19" s="232"/>
    </row>
    <row r="20" spans="1:56" ht="19.5" customHeight="1">
      <c r="A20" s="164" t="s">
        <v>173</v>
      </c>
      <c r="B20" s="165"/>
      <c r="C20" s="165"/>
      <c r="D20" s="165"/>
      <c r="E20" s="167" t="s">
        <v>208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418" t="s">
        <v>417</v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20"/>
      <c r="AC20" s="167" t="s">
        <v>209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 t="s">
        <v>210</v>
      </c>
      <c r="AP20" s="167"/>
      <c r="AQ20" s="167"/>
      <c r="AR20" s="167"/>
      <c r="AS20" s="167"/>
      <c r="AT20" s="167"/>
      <c r="AU20" s="167"/>
      <c r="AV20" s="167"/>
      <c r="AW20" s="167" t="s">
        <v>211</v>
      </c>
      <c r="AX20" s="167"/>
      <c r="AY20" s="167"/>
      <c r="AZ20" s="167"/>
      <c r="BA20" s="167" t="s">
        <v>173</v>
      </c>
      <c r="BB20" s="165"/>
      <c r="BC20" s="165"/>
      <c r="BD20" s="145"/>
    </row>
    <row r="21" spans="1:56" ht="19.5" customHeight="1">
      <c r="A21" s="156"/>
      <c r="B21" s="157"/>
      <c r="C21" s="157"/>
      <c r="D21" s="157"/>
      <c r="E21" s="162" t="s">
        <v>95</v>
      </c>
      <c r="F21" s="162"/>
      <c r="G21" s="162"/>
      <c r="H21" s="162"/>
      <c r="I21" s="162" t="s">
        <v>212</v>
      </c>
      <c r="J21" s="162"/>
      <c r="K21" s="162"/>
      <c r="L21" s="162"/>
      <c r="M21" s="162" t="s">
        <v>213</v>
      </c>
      <c r="N21" s="162"/>
      <c r="O21" s="162"/>
      <c r="P21" s="162"/>
      <c r="Q21" s="162" t="s">
        <v>95</v>
      </c>
      <c r="R21" s="162"/>
      <c r="S21" s="162"/>
      <c r="T21" s="162"/>
      <c r="U21" s="162" t="s">
        <v>212</v>
      </c>
      <c r="V21" s="162"/>
      <c r="W21" s="162"/>
      <c r="X21" s="162"/>
      <c r="Y21" s="162" t="s">
        <v>213</v>
      </c>
      <c r="Z21" s="162"/>
      <c r="AA21" s="162"/>
      <c r="AB21" s="162"/>
      <c r="AC21" s="162" t="s">
        <v>95</v>
      </c>
      <c r="AD21" s="162"/>
      <c r="AE21" s="162"/>
      <c r="AF21" s="162"/>
      <c r="AG21" s="162" t="s">
        <v>212</v>
      </c>
      <c r="AH21" s="162"/>
      <c r="AI21" s="162"/>
      <c r="AJ21" s="162"/>
      <c r="AK21" s="162" t="s">
        <v>213</v>
      </c>
      <c r="AL21" s="162"/>
      <c r="AM21" s="162"/>
      <c r="AN21" s="162"/>
      <c r="AO21" s="162" t="s">
        <v>214</v>
      </c>
      <c r="AP21" s="162"/>
      <c r="AQ21" s="162"/>
      <c r="AR21" s="162"/>
      <c r="AS21" s="162" t="s">
        <v>215</v>
      </c>
      <c r="AT21" s="162"/>
      <c r="AU21" s="162"/>
      <c r="AV21" s="162"/>
      <c r="AW21" s="162" t="s">
        <v>216</v>
      </c>
      <c r="AX21" s="162"/>
      <c r="AY21" s="162"/>
      <c r="AZ21" s="162"/>
      <c r="BA21" s="157"/>
      <c r="BB21" s="157"/>
      <c r="BC21" s="157"/>
      <c r="BD21" s="130"/>
    </row>
    <row r="22" spans="1:56" ht="19.5" customHeight="1">
      <c r="A22" s="191"/>
      <c r="B22" s="191"/>
      <c r="C22" s="9"/>
      <c r="D22" s="8"/>
      <c r="E22" s="319"/>
      <c r="F22" s="190"/>
      <c r="G22" s="190"/>
      <c r="H22" s="19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417"/>
      <c r="BA22" s="169"/>
      <c r="BB22" s="191"/>
      <c r="BC22" s="9"/>
      <c r="BD22" s="3"/>
    </row>
    <row r="23" spans="1:56" ht="19.5" customHeight="1">
      <c r="A23" s="191" t="s">
        <v>87</v>
      </c>
      <c r="B23" s="191"/>
      <c r="C23" s="37" t="s">
        <v>85</v>
      </c>
      <c r="D23" s="8" t="s">
        <v>413</v>
      </c>
      <c r="E23" s="173">
        <f>SUM(I23:P23)</f>
        <v>25</v>
      </c>
      <c r="F23" s="188"/>
      <c r="G23" s="188"/>
      <c r="H23" s="188"/>
      <c r="I23" s="188">
        <v>10</v>
      </c>
      <c r="J23" s="188"/>
      <c r="K23" s="188"/>
      <c r="L23" s="188"/>
      <c r="M23" s="188">
        <v>15</v>
      </c>
      <c r="N23" s="188"/>
      <c r="O23" s="188"/>
      <c r="P23" s="188"/>
      <c r="Q23" s="188">
        <f>SUM(U23:AB23)</f>
        <v>297</v>
      </c>
      <c r="R23" s="188"/>
      <c r="S23" s="188"/>
      <c r="T23" s="188"/>
      <c r="U23" s="188">
        <v>87</v>
      </c>
      <c r="V23" s="188"/>
      <c r="W23" s="188"/>
      <c r="X23" s="188"/>
      <c r="Y23" s="188">
        <v>210</v>
      </c>
      <c r="Z23" s="188"/>
      <c r="AA23" s="188"/>
      <c r="AB23" s="188"/>
      <c r="AC23" s="188">
        <f>SUM(AG23:AN23)</f>
        <v>1605</v>
      </c>
      <c r="AD23" s="188"/>
      <c r="AE23" s="188"/>
      <c r="AF23" s="188"/>
      <c r="AG23" s="188">
        <v>555</v>
      </c>
      <c r="AH23" s="188"/>
      <c r="AI23" s="188"/>
      <c r="AJ23" s="188"/>
      <c r="AK23" s="188">
        <v>1050</v>
      </c>
      <c r="AL23" s="188"/>
      <c r="AM23" s="188"/>
      <c r="AN23" s="188"/>
      <c r="AO23" s="188">
        <v>36</v>
      </c>
      <c r="AP23" s="188"/>
      <c r="AQ23" s="188"/>
      <c r="AR23" s="188"/>
      <c r="AS23" s="188">
        <v>102</v>
      </c>
      <c r="AT23" s="188"/>
      <c r="AU23" s="188"/>
      <c r="AV23" s="188"/>
      <c r="AW23" s="188">
        <v>3</v>
      </c>
      <c r="AX23" s="188"/>
      <c r="AY23" s="188"/>
      <c r="AZ23" s="170"/>
      <c r="BA23" s="169" t="s">
        <v>411</v>
      </c>
      <c r="BB23" s="191"/>
      <c r="BC23" s="37" t="s">
        <v>85</v>
      </c>
      <c r="BD23" s="3" t="s">
        <v>413</v>
      </c>
    </row>
    <row r="24" spans="1:56" ht="19.5" customHeight="1">
      <c r="A24" s="191"/>
      <c r="B24" s="191"/>
      <c r="D24" s="8"/>
      <c r="E24" s="319"/>
      <c r="F24" s="190"/>
      <c r="G24" s="190"/>
      <c r="H24" s="19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417"/>
      <c r="BA24" s="169"/>
      <c r="BB24" s="191"/>
      <c r="BD24" s="3"/>
    </row>
    <row r="25" spans="1:56" ht="19.5" customHeight="1">
      <c r="A25" s="191"/>
      <c r="B25" s="191"/>
      <c r="C25" s="72" t="s">
        <v>418</v>
      </c>
      <c r="D25" s="8"/>
      <c r="E25" s="173">
        <v>25</v>
      </c>
      <c r="F25" s="188"/>
      <c r="G25" s="188"/>
      <c r="H25" s="188"/>
      <c r="I25" s="188">
        <v>10</v>
      </c>
      <c r="J25" s="188"/>
      <c r="K25" s="188"/>
      <c r="L25" s="188"/>
      <c r="M25" s="188">
        <v>15</v>
      </c>
      <c r="N25" s="188"/>
      <c r="O25" s="188"/>
      <c r="P25" s="188"/>
      <c r="Q25" s="188">
        <v>322</v>
      </c>
      <c r="R25" s="188"/>
      <c r="S25" s="188"/>
      <c r="T25" s="188"/>
      <c r="U25" s="188">
        <v>110</v>
      </c>
      <c r="V25" s="188"/>
      <c r="W25" s="188"/>
      <c r="X25" s="188"/>
      <c r="Y25" s="188">
        <v>212</v>
      </c>
      <c r="Z25" s="188"/>
      <c r="AA25" s="188"/>
      <c r="AB25" s="188"/>
      <c r="AC25" s="188">
        <v>1605</v>
      </c>
      <c r="AD25" s="188"/>
      <c r="AE25" s="188"/>
      <c r="AF25" s="188"/>
      <c r="AG25" s="188">
        <v>555</v>
      </c>
      <c r="AH25" s="188"/>
      <c r="AI25" s="188"/>
      <c r="AJ25" s="188"/>
      <c r="AK25" s="188">
        <v>1050</v>
      </c>
      <c r="AL25" s="188"/>
      <c r="AM25" s="188"/>
      <c r="AN25" s="188"/>
      <c r="AO25" s="188">
        <v>36</v>
      </c>
      <c r="AP25" s="188"/>
      <c r="AQ25" s="188"/>
      <c r="AR25" s="188"/>
      <c r="AS25" s="188">
        <v>94</v>
      </c>
      <c r="AT25" s="188"/>
      <c r="AU25" s="188"/>
      <c r="AV25" s="188"/>
      <c r="AW25" s="320" t="s">
        <v>1</v>
      </c>
      <c r="AX25" s="320"/>
      <c r="AY25" s="320"/>
      <c r="AZ25" s="417"/>
      <c r="BA25" s="169"/>
      <c r="BB25" s="191"/>
      <c r="BC25" s="72" t="s">
        <v>418</v>
      </c>
      <c r="BD25" s="3"/>
    </row>
    <row r="26" spans="1:56" ht="19.5" customHeight="1">
      <c r="A26" s="191"/>
      <c r="B26" s="191"/>
      <c r="D26" s="8"/>
      <c r="E26" s="319"/>
      <c r="F26" s="190"/>
      <c r="G26" s="190"/>
      <c r="H26" s="19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417"/>
      <c r="BA26" s="169"/>
      <c r="BB26" s="191"/>
      <c r="BD26" s="3"/>
    </row>
    <row r="27" spans="1:56" ht="19.5" customHeight="1">
      <c r="A27" s="191"/>
      <c r="B27" s="191"/>
      <c r="C27" s="37" t="s">
        <v>419</v>
      </c>
      <c r="D27" s="45"/>
      <c r="E27" s="188">
        <v>26</v>
      </c>
      <c r="F27" s="188"/>
      <c r="G27" s="188"/>
      <c r="H27" s="188"/>
      <c r="I27" s="188">
        <v>10</v>
      </c>
      <c r="J27" s="188"/>
      <c r="K27" s="188"/>
      <c r="L27" s="188"/>
      <c r="M27" s="188">
        <v>16</v>
      </c>
      <c r="N27" s="188"/>
      <c r="O27" s="188"/>
      <c r="P27" s="188"/>
      <c r="Q27" s="188">
        <v>369</v>
      </c>
      <c r="R27" s="188"/>
      <c r="S27" s="188"/>
      <c r="T27" s="188"/>
      <c r="U27" s="188">
        <v>119</v>
      </c>
      <c r="V27" s="188"/>
      <c r="W27" s="188"/>
      <c r="X27" s="188"/>
      <c r="Y27" s="188">
        <v>250</v>
      </c>
      <c r="Z27" s="188"/>
      <c r="AA27" s="188"/>
      <c r="AB27" s="188"/>
      <c r="AC27" s="188">
        <v>1740</v>
      </c>
      <c r="AD27" s="188"/>
      <c r="AE27" s="188"/>
      <c r="AF27" s="188"/>
      <c r="AG27" s="188">
        <v>555</v>
      </c>
      <c r="AH27" s="188"/>
      <c r="AI27" s="188"/>
      <c r="AJ27" s="188"/>
      <c r="AK27" s="188">
        <v>1185</v>
      </c>
      <c r="AL27" s="188"/>
      <c r="AM27" s="188"/>
      <c r="AN27" s="188"/>
      <c r="AO27" s="188">
        <v>37</v>
      </c>
      <c r="AP27" s="188"/>
      <c r="AQ27" s="188"/>
      <c r="AR27" s="188"/>
      <c r="AS27" s="188">
        <v>97</v>
      </c>
      <c r="AT27" s="188"/>
      <c r="AU27" s="188"/>
      <c r="AV27" s="188"/>
      <c r="AW27" s="188">
        <v>3</v>
      </c>
      <c r="AX27" s="188"/>
      <c r="AY27" s="188"/>
      <c r="AZ27" s="170"/>
      <c r="BA27" s="176"/>
      <c r="BB27" s="176"/>
      <c r="BC27" s="37" t="s">
        <v>419</v>
      </c>
      <c r="BD27" s="31"/>
    </row>
    <row r="28" spans="1:56" ht="19.5" customHeight="1">
      <c r="A28" s="191"/>
      <c r="B28" s="191"/>
      <c r="D28" s="8"/>
      <c r="E28" s="319"/>
      <c r="F28" s="190"/>
      <c r="G28" s="190"/>
      <c r="H28" s="19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417"/>
      <c r="BA28" s="169"/>
      <c r="BB28" s="191"/>
      <c r="BD28" s="3"/>
    </row>
    <row r="29" spans="1:56" s="78" customFormat="1" ht="19.5" customHeight="1">
      <c r="A29" s="154"/>
      <c r="B29" s="154"/>
      <c r="C29" s="69" t="s">
        <v>420</v>
      </c>
      <c r="D29" s="55"/>
      <c r="E29" s="322">
        <f>SUM(I29:P29)</f>
        <v>26</v>
      </c>
      <c r="F29" s="295"/>
      <c r="G29" s="295"/>
      <c r="H29" s="295"/>
      <c r="I29" s="295">
        <v>8</v>
      </c>
      <c r="J29" s="295"/>
      <c r="K29" s="295"/>
      <c r="L29" s="295"/>
      <c r="M29" s="295">
        <v>18</v>
      </c>
      <c r="N29" s="295"/>
      <c r="O29" s="295"/>
      <c r="P29" s="295"/>
      <c r="Q29" s="295">
        <f>SUM(U29:AB29)</f>
        <v>389</v>
      </c>
      <c r="R29" s="295"/>
      <c r="S29" s="295"/>
      <c r="T29" s="295"/>
      <c r="U29" s="295">
        <v>103</v>
      </c>
      <c r="V29" s="295"/>
      <c r="W29" s="295"/>
      <c r="X29" s="295"/>
      <c r="Y29" s="295">
        <v>286</v>
      </c>
      <c r="Z29" s="295"/>
      <c r="AA29" s="295"/>
      <c r="AB29" s="295"/>
      <c r="AC29" s="295">
        <f>SUM(AG29:AN29)</f>
        <v>1735</v>
      </c>
      <c r="AD29" s="295"/>
      <c r="AE29" s="295"/>
      <c r="AF29" s="295"/>
      <c r="AG29" s="295">
        <v>435</v>
      </c>
      <c r="AH29" s="295"/>
      <c r="AI29" s="295"/>
      <c r="AJ29" s="295"/>
      <c r="AK29" s="295">
        <v>1300</v>
      </c>
      <c r="AL29" s="295"/>
      <c r="AM29" s="295"/>
      <c r="AN29" s="295"/>
      <c r="AO29" s="295">
        <v>37</v>
      </c>
      <c r="AP29" s="295"/>
      <c r="AQ29" s="295"/>
      <c r="AR29" s="295"/>
      <c r="AS29" s="295">
        <v>104</v>
      </c>
      <c r="AT29" s="295"/>
      <c r="AU29" s="295"/>
      <c r="AV29" s="295"/>
      <c r="AW29" s="295">
        <v>1</v>
      </c>
      <c r="AX29" s="295"/>
      <c r="AY29" s="295"/>
      <c r="AZ29" s="295"/>
      <c r="BA29" s="153"/>
      <c r="BB29" s="154"/>
      <c r="BC29" s="69" t="s">
        <v>420</v>
      </c>
      <c r="BD29" s="55"/>
    </row>
    <row r="30" spans="1:56" ht="19.5" customHeight="1" thickBot="1">
      <c r="A30" s="388"/>
      <c r="B30" s="388"/>
      <c r="C30" s="9"/>
      <c r="D30" s="8"/>
      <c r="E30" s="319"/>
      <c r="F30" s="190"/>
      <c r="G30" s="190"/>
      <c r="H30" s="19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417"/>
      <c r="BA30" s="169"/>
      <c r="BB30" s="191"/>
      <c r="BC30" s="9"/>
      <c r="BD30" s="3"/>
    </row>
    <row r="31" spans="2:56" ht="19.5" customHeight="1">
      <c r="B31" s="10" t="s">
        <v>526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8" t="s">
        <v>205</v>
      </c>
      <c r="AY31" s="174"/>
      <c r="AZ31" s="174"/>
      <c r="BA31" s="193" t="s">
        <v>217</v>
      </c>
      <c r="BB31" s="177"/>
      <c r="BC31" s="177"/>
      <c r="BD31" s="177"/>
    </row>
    <row r="33" spans="1:56" ht="19.5" customHeight="1">
      <c r="A33" s="409" t="s">
        <v>218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16" t="s">
        <v>207</v>
      </c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</row>
    <row r="34" spans="1:56" ht="19.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231" t="s">
        <v>204</v>
      </c>
      <c r="BA34" s="232"/>
      <c r="BB34" s="232"/>
      <c r="BC34" s="232"/>
      <c r="BD34" s="232"/>
    </row>
    <row r="35" spans="1:56" ht="19.5" customHeight="1">
      <c r="A35" s="164" t="s">
        <v>173</v>
      </c>
      <c r="B35" s="165"/>
      <c r="C35" s="165"/>
      <c r="D35" s="165"/>
      <c r="E35" s="167" t="s">
        <v>219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 t="s">
        <v>220</v>
      </c>
      <c r="AD35" s="167"/>
      <c r="AE35" s="167"/>
      <c r="AF35" s="167"/>
      <c r="AG35" s="167"/>
      <c r="AH35" s="167"/>
      <c r="AI35" s="167"/>
      <c r="AJ35" s="167"/>
      <c r="AK35" s="167"/>
      <c r="AL35" s="195" t="s">
        <v>221</v>
      </c>
      <c r="AM35" s="195"/>
      <c r="AN35" s="195"/>
      <c r="AO35" s="195"/>
      <c r="AP35" s="195"/>
      <c r="AQ35" s="195"/>
      <c r="AR35" s="195"/>
      <c r="AS35" s="195"/>
      <c r="AT35" s="167" t="s">
        <v>222</v>
      </c>
      <c r="AU35" s="167"/>
      <c r="AV35" s="167"/>
      <c r="AW35" s="167"/>
      <c r="AX35" s="167"/>
      <c r="AY35" s="167"/>
      <c r="AZ35" s="167"/>
      <c r="BA35" s="167" t="s">
        <v>173</v>
      </c>
      <c r="BB35" s="165"/>
      <c r="BC35" s="165"/>
      <c r="BD35" s="145"/>
    </row>
    <row r="36" spans="1:56" ht="19.5" customHeight="1">
      <c r="A36" s="156"/>
      <c r="B36" s="157"/>
      <c r="C36" s="157"/>
      <c r="D36" s="157"/>
      <c r="E36" s="162" t="s">
        <v>86</v>
      </c>
      <c r="F36" s="157"/>
      <c r="G36" s="157"/>
      <c r="H36" s="162" t="s">
        <v>223</v>
      </c>
      <c r="I36" s="157"/>
      <c r="J36" s="157"/>
      <c r="K36" s="157"/>
      <c r="L36" s="157"/>
      <c r="M36" s="157"/>
      <c r="N36" s="221" t="s">
        <v>224</v>
      </c>
      <c r="O36" s="221"/>
      <c r="P36" s="221"/>
      <c r="Q36" s="221"/>
      <c r="R36" s="221"/>
      <c r="S36" s="221" t="s">
        <v>225</v>
      </c>
      <c r="T36" s="221"/>
      <c r="U36" s="221"/>
      <c r="V36" s="221"/>
      <c r="W36" s="221"/>
      <c r="X36" s="221" t="s">
        <v>226</v>
      </c>
      <c r="Y36" s="221"/>
      <c r="Z36" s="221"/>
      <c r="AA36" s="221"/>
      <c r="AB36" s="221"/>
      <c r="AC36" s="162" t="s">
        <v>86</v>
      </c>
      <c r="AD36" s="157"/>
      <c r="AE36" s="157"/>
      <c r="AF36" s="162" t="s">
        <v>227</v>
      </c>
      <c r="AG36" s="157"/>
      <c r="AH36" s="157"/>
      <c r="AI36" s="162" t="s">
        <v>228</v>
      </c>
      <c r="AJ36" s="157"/>
      <c r="AK36" s="157"/>
      <c r="AL36" s="162" t="s">
        <v>229</v>
      </c>
      <c r="AM36" s="157"/>
      <c r="AN36" s="157"/>
      <c r="AO36" s="157"/>
      <c r="AP36" s="162" t="s">
        <v>230</v>
      </c>
      <c r="AQ36" s="157"/>
      <c r="AR36" s="157"/>
      <c r="AS36" s="157"/>
      <c r="AT36" s="162" t="s">
        <v>231</v>
      </c>
      <c r="AU36" s="157"/>
      <c r="AV36" s="157"/>
      <c r="AW36" s="162" t="s">
        <v>215</v>
      </c>
      <c r="AX36" s="157"/>
      <c r="AY36" s="157"/>
      <c r="AZ36" s="157"/>
      <c r="BA36" s="157"/>
      <c r="BB36" s="157"/>
      <c r="BC36" s="157"/>
      <c r="BD36" s="130"/>
    </row>
    <row r="37" spans="1:56" ht="19.5" customHeight="1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222" t="s">
        <v>232</v>
      </c>
      <c r="O37" s="222"/>
      <c r="P37" s="222"/>
      <c r="Q37" s="222"/>
      <c r="R37" s="222"/>
      <c r="S37" s="222" t="s">
        <v>232</v>
      </c>
      <c r="T37" s="222"/>
      <c r="U37" s="222"/>
      <c r="V37" s="222"/>
      <c r="W37" s="222"/>
      <c r="X37" s="222" t="s">
        <v>232</v>
      </c>
      <c r="Y37" s="222"/>
      <c r="Z37" s="222"/>
      <c r="AA37" s="222"/>
      <c r="AB37" s="222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30"/>
    </row>
    <row r="38" spans="1:56" ht="19.5" customHeight="1">
      <c r="A38" s="156"/>
      <c r="B38" s="157"/>
      <c r="C38" s="157"/>
      <c r="D38" s="157"/>
      <c r="E38" s="157"/>
      <c r="F38" s="157"/>
      <c r="G38" s="157"/>
      <c r="H38" s="162" t="s">
        <v>227</v>
      </c>
      <c r="I38" s="162"/>
      <c r="J38" s="162"/>
      <c r="K38" s="162" t="s">
        <v>228</v>
      </c>
      <c r="L38" s="162"/>
      <c r="M38" s="162"/>
      <c r="N38" s="162" t="s">
        <v>233</v>
      </c>
      <c r="O38" s="162"/>
      <c r="P38" s="162" t="s">
        <v>228</v>
      </c>
      <c r="Q38" s="162"/>
      <c r="R38" s="162"/>
      <c r="S38" s="162" t="s">
        <v>233</v>
      </c>
      <c r="T38" s="162"/>
      <c r="U38" s="162" t="s">
        <v>228</v>
      </c>
      <c r="V38" s="162"/>
      <c r="W38" s="162"/>
      <c r="X38" s="162" t="s">
        <v>233</v>
      </c>
      <c r="Y38" s="162"/>
      <c r="Z38" s="162" t="s">
        <v>228</v>
      </c>
      <c r="AA38" s="162"/>
      <c r="AB38" s="162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30"/>
    </row>
    <row r="39" spans="1:56" ht="19.5" customHeight="1">
      <c r="A39" s="191"/>
      <c r="B39" s="191"/>
      <c r="C39" s="9"/>
      <c r="D39" s="8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69"/>
      <c r="BB39" s="191"/>
      <c r="BC39" s="9"/>
      <c r="BD39" s="3"/>
    </row>
    <row r="40" spans="1:56" ht="19.5" customHeight="1">
      <c r="A40" s="191" t="s">
        <v>87</v>
      </c>
      <c r="B40" s="191"/>
      <c r="C40" s="37" t="s">
        <v>85</v>
      </c>
      <c r="D40" s="8" t="s">
        <v>413</v>
      </c>
      <c r="E40" s="173">
        <f>SUM(H40:AB40)</f>
        <v>18</v>
      </c>
      <c r="F40" s="172"/>
      <c r="G40" s="172"/>
      <c r="H40" s="190">
        <v>1</v>
      </c>
      <c r="I40" s="190"/>
      <c r="J40" s="190"/>
      <c r="K40" s="172">
        <v>2</v>
      </c>
      <c r="L40" s="172"/>
      <c r="M40" s="172"/>
      <c r="N40" s="172" t="s">
        <v>1</v>
      </c>
      <c r="O40" s="172"/>
      <c r="P40" s="172">
        <v>6</v>
      </c>
      <c r="Q40" s="172"/>
      <c r="R40" s="172"/>
      <c r="S40" s="172" t="s">
        <v>1</v>
      </c>
      <c r="T40" s="172"/>
      <c r="U40" s="172">
        <v>6</v>
      </c>
      <c r="V40" s="172"/>
      <c r="W40" s="172"/>
      <c r="X40" s="172" t="s">
        <v>1</v>
      </c>
      <c r="Y40" s="172"/>
      <c r="Z40" s="172">
        <v>3</v>
      </c>
      <c r="AA40" s="172"/>
      <c r="AB40" s="172"/>
      <c r="AC40" s="172">
        <v>567</v>
      </c>
      <c r="AD40" s="172"/>
      <c r="AE40" s="172"/>
      <c r="AF40" s="172">
        <v>50</v>
      </c>
      <c r="AG40" s="172"/>
      <c r="AH40" s="172"/>
      <c r="AI40" s="172">
        <v>517</v>
      </c>
      <c r="AJ40" s="172"/>
      <c r="AK40" s="172"/>
      <c r="AL40" s="188">
        <v>425021</v>
      </c>
      <c r="AM40" s="188"/>
      <c r="AN40" s="188"/>
      <c r="AO40" s="188"/>
      <c r="AP40" s="188">
        <v>15519074</v>
      </c>
      <c r="AQ40" s="188"/>
      <c r="AR40" s="188"/>
      <c r="AS40" s="188"/>
      <c r="AT40" s="172">
        <v>123</v>
      </c>
      <c r="AU40" s="172"/>
      <c r="AV40" s="172"/>
      <c r="AW40" s="172">
        <v>6732</v>
      </c>
      <c r="AX40" s="172"/>
      <c r="AY40" s="172"/>
      <c r="AZ40" s="170"/>
      <c r="BA40" s="169" t="s">
        <v>411</v>
      </c>
      <c r="BB40" s="191"/>
      <c r="BC40" s="37" t="s">
        <v>85</v>
      </c>
      <c r="BD40" s="3" t="s">
        <v>413</v>
      </c>
    </row>
    <row r="41" spans="1:56" ht="19.5" customHeight="1">
      <c r="A41" s="191"/>
      <c r="B41" s="191"/>
      <c r="D41" s="8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69"/>
      <c r="BB41" s="191"/>
      <c r="BD41" s="3"/>
    </row>
    <row r="42" spans="1:56" ht="19.5" customHeight="1">
      <c r="A42" s="191"/>
      <c r="B42" s="191"/>
      <c r="C42" s="72" t="s">
        <v>328</v>
      </c>
      <c r="D42" s="8"/>
      <c r="E42" s="172">
        <f>SUM(H42:AB42)</f>
        <v>18</v>
      </c>
      <c r="F42" s="172"/>
      <c r="G42" s="172"/>
      <c r="H42" s="188">
        <v>1</v>
      </c>
      <c r="I42" s="188"/>
      <c r="J42" s="188"/>
      <c r="K42" s="188">
        <v>2</v>
      </c>
      <c r="L42" s="188"/>
      <c r="M42" s="188"/>
      <c r="N42" s="188" t="s">
        <v>1</v>
      </c>
      <c r="O42" s="188"/>
      <c r="P42" s="188">
        <v>6</v>
      </c>
      <c r="Q42" s="188"/>
      <c r="R42" s="188"/>
      <c r="S42" s="188" t="s">
        <v>1</v>
      </c>
      <c r="T42" s="188"/>
      <c r="U42" s="188">
        <v>6</v>
      </c>
      <c r="V42" s="188"/>
      <c r="W42" s="188"/>
      <c r="X42" s="188" t="s">
        <v>1</v>
      </c>
      <c r="Y42" s="188"/>
      <c r="Z42" s="188">
        <v>3</v>
      </c>
      <c r="AA42" s="188"/>
      <c r="AB42" s="188"/>
      <c r="AC42" s="188">
        <f>AF42+AI42</f>
        <v>555</v>
      </c>
      <c r="AD42" s="188"/>
      <c r="AE42" s="188"/>
      <c r="AF42" s="188">
        <v>50</v>
      </c>
      <c r="AG42" s="188"/>
      <c r="AH42" s="188"/>
      <c r="AI42" s="188">
        <v>505</v>
      </c>
      <c r="AJ42" s="188"/>
      <c r="AK42" s="188"/>
      <c r="AL42" s="188">
        <v>448521</v>
      </c>
      <c r="AM42" s="188"/>
      <c r="AN42" s="188"/>
      <c r="AO42" s="188"/>
      <c r="AP42" s="188">
        <v>15466186</v>
      </c>
      <c r="AQ42" s="188"/>
      <c r="AR42" s="188"/>
      <c r="AS42" s="188"/>
      <c r="AT42" s="188">
        <v>122</v>
      </c>
      <c r="AU42" s="188"/>
      <c r="AV42" s="188"/>
      <c r="AW42" s="188">
        <v>6533</v>
      </c>
      <c r="AX42" s="188"/>
      <c r="AY42" s="188"/>
      <c r="AZ42" s="170"/>
      <c r="BA42" s="169"/>
      <c r="BB42" s="191"/>
      <c r="BC42" s="72" t="s">
        <v>328</v>
      </c>
      <c r="BD42" s="3"/>
    </row>
    <row r="43" spans="1:56" ht="19.5" customHeight="1">
      <c r="A43" s="191"/>
      <c r="B43" s="191"/>
      <c r="D43" s="8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69"/>
      <c r="BB43" s="191"/>
      <c r="BC43" s="68"/>
      <c r="BD43" s="3"/>
    </row>
    <row r="44" spans="1:56" ht="19.5" customHeight="1">
      <c r="A44" s="191"/>
      <c r="B44" s="191"/>
      <c r="C44" s="72" t="s">
        <v>333</v>
      </c>
      <c r="D44" s="45"/>
      <c r="E44" s="172">
        <v>19</v>
      </c>
      <c r="F44" s="172"/>
      <c r="G44" s="172"/>
      <c r="H44" s="188">
        <v>1</v>
      </c>
      <c r="I44" s="188"/>
      <c r="J44" s="188"/>
      <c r="K44" s="188">
        <v>2</v>
      </c>
      <c r="L44" s="188"/>
      <c r="M44" s="188"/>
      <c r="N44" s="188" t="s">
        <v>1</v>
      </c>
      <c r="O44" s="188"/>
      <c r="P44" s="188">
        <v>6</v>
      </c>
      <c r="Q44" s="188"/>
      <c r="R44" s="188"/>
      <c r="S44" s="188" t="s">
        <v>1</v>
      </c>
      <c r="T44" s="188"/>
      <c r="U44" s="188">
        <v>6</v>
      </c>
      <c r="V44" s="188"/>
      <c r="W44" s="188"/>
      <c r="X44" s="188" t="s">
        <v>1</v>
      </c>
      <c r="Y44" s="188"/>
      <c r="Z44" s="188">
        <v>4</v>
      </c>
      <c r="AA44" s="188"/>
      <c r="AB44" s="188"/>
      <c r="AC44" s="188">
        <v>580</v>
      </c>
      <c r="AD44" s="188"/>
      <c r="AE44" s="188"/>
      <c r="AF44" s="188">
        <v>49</v>
      </c>
      <c r="AG44" s="188"/>
      <c r="AH44" s="188"/>
      <c r="AI44" s="188">
        <v>531</v>
      </c>
      <c r="AJ44" s="188"/>
      <c r="AK44" s="188"/>
      <c r="AL44" s="188">
        <v>462987</v>
      </c>
      <c r="AM44" s="188"/>
      <c r="AN44" s="188"/>
      <c r="AO44" s="188"/>
      <c r="AP44" s="188">
        <v>15541716</v>
      </c>
      <c r="AQ44" s="188"/>
      <c r="AR44" s="188"/>
      <c r="AS44" s="188"/>
      <c r="AT44" s="188">
        <v>123</v>
      </c>
      <c r="AU44" s="188"/>
      <c r="AV44" s="188"/>
      <c r="AW44" s="188">
        <v>6534</v>
      </c>
      <c r="AX44" s="188"/>
      <c r="AY44" s="188"/>
      <c r="AZ44" s="170"/>
      <c r="BA44" s="176"/>
      <c r="BB44" s="176"/>
      <c r="BC44" s="72" t="s">
        <v>333</v>
      </c>
      <c r="BD44" s="31"/>
    </row>
    <row r="45" spans="1:56" ht="19.5" customHeight="1">
      <c r="A45" s="191"/>
      <c r="B45" s="191"/>
      <c r="D45" s="8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69"/>
      <c r="BB45" s="191"/>
      <c r="BC45" s="68"/>
      <c r="BD45" s="3"/>
    </row>
    <row r="46" spans="1:56" ht="19.5" customHeight="1">
      <c r="A46" s="200"/>
      <c r="B46" s="200"/>
      <c r="C46" s="69" t="s">
        <v>415</v>
      </c>
      <c r="D46" s="38"/>
      <c r="E46" s="415">
        <f>SUM(H46:AB46)</f>
        <v>24</v>
      </c>
      <c r="F46" s="415"/>
      <c r="G46" s="415"/>
      <c r="H46" s="295">
        <v>1</v>
      </c>
      <c r="I46" s="295"/>
      <c r="J46" s="295"/>
      <c r="K46" s="295">
        <v>2</v>
      </c>
      <c r="L46" s="295"/>
      <c r="M46" s="295"/>
      <c r="N46" s="188" t="s">
        <v>421</v>
      </c>
      <c r="O46" s="188"/>
      <c r="P46" s="295">
        <v>6</v>
      </c>
      <c r="Q46" s="295"/>
      <c r="R46" s="295"/>
      <c r="S46" s="188" t="s">
        <v>421</v>
      </c>
      <c r="T46" s="188"/>
      <c r="U46" s="295">
        <v>7</v>
      </c>
      <c r="V46" s="295"/>
      <c r="W46" s="295"/>
      <c r="X46" s="188" t="s">
        <v>421</v>
      </c>
      <c r="Y46" s="188"/>
      <c r="Z46" s="295">
        <v>8</v>
      </c>
      <c r="AA46" s="295"/>
      <c r="AB46" s="295"/>
      <c r="AC46" s="295">
        <v>695</v>
      </c>
      <c r="AD46" s="295"/>
      <c r="AE46" s="295"/>
      <c r="AF46" s="295">
        <v>50</v>
      </c>
      <c r="AG46" s="295"/>
      <c r="AH46" s="295"/>
      <c r="AI46" s="295">
        <v>645</v>
      </c>
      <c r="AJ46" s="295"/>
      <c r="AK46" s="295"/>
      <c r="AL46" s="295">
        <v>473850</v>
      </c>
      <c r="AM46" s="295"/>
      <c r="AN46" s="295"/>
      <c r="AO46" s="295"/>
      <c r="AP46" s="295">
        <v>15352607</v>
      </c>
      <c r="AQ46" s="295"/>
      <c r="AR46" s="295"/>
      <c r="AS46" s="295"/>
      <c r="AT46" s="295">
        <v>120</v>
      </c>
      <c r="AU46" s="295"/>
      <c r="AV46" s="295"/>
      <c r="AW46" s="295">
        <v>6208</v>
      </c>
      <c r="AX46" s="295"/>
      <c r="AY46" s="295"/>
      <c r="AZ46" s="413"/>
      <c r="BA46" s="153"/>
      <c r="BB46" s="154"/>
      <c r="BC46" s="36" t="s">
        <v>415</v>
      </c>
      <c r="BD46" s="55"/>
    </row>
    <row r="47" spans="1:56" ht="19.5" customHeight="1" thickBot="1">
      <c r="A47" s="388"/>
      <c r="B47" s="388"/>
      <c r="C47" s="70"/>
      <c r="D47" s="71"/>
      <c r="E47" s="414"/>
      <c r="F47" s="414"/>
      <c r="G47" s="414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52"/>
      <c r="BB47" s="176"/>
      <c r="BC47" s="37"/>
      <c r="BD47" s="31"/>
    </row>
    <row r="48" spans="2:56" ht="19.5" customHeight="1">
      <c r="B48" s="101" t="s">
        <v>521</v>
      </c>
      <c r="C48" s="101"/>
      <c r="D48" s="101"/>
      <c r="E48" s="101"/>
      <c r="F48" s="101"/>
      <c r="G48" s="101"/>
      <c r="H48" s="10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78" t="s">
        <v>205</v>
      </c>
      <c r="AY48" s="174"/>
      <c r="AZ48" s="174"/>
      <c r="BA48" s="252" t="s">
        <v>234</v>
      </c>
      <c r="BB48" s="253"/>
      <c r="BC48" s="253"/>
      <c r="BD48" s="253"/>
    </row>
    <row r="49" spans="52:56" ht="19.5" customHeight="1">
      <c r="AZ49" s="22"/>
      <c r="BA49" s="142" t="s">
        <v>253</v>
      </c>
      <c r="BB49" s="143"/>
      <c r="BC49" s="143"/>
      <c r="BD49" s="143"/>
    </row>
    <row r="50" spans="53:56" ht="19.5" customHeight="1">
      <c r="BA50" s="142" t="s">
        <v>254</v>
      </c>
      <c r="BB50" s="143"/>
      <c r="BC50" s="143"/>
      <c r="BD50" s="143"/>
    </row>
  </sheetData>
  <mergeCells count="535">
    <mergeCell ref="T5:V6"/>
    <mergeCell ref="AC5:AE6"/>
    <mergeCell ref="N5:S6"/>
    <mergeCell ref="N12:S12"/>
    <mergeCell ref="W12:AB12"/>
    <mergeCell ref="W11:Y11"/>
    <mergeCell ref="AC11:AE11"/>
    <mergeCell ref="N11:P11"/>
    <mergeCell ref="Q11:S11"/>
    <mergeCell ref="Z10:AB10"/>
    <mergeCell ref="BA15:BB15"/>
    <mergeCell ref="AL15:AN15"/>
    <mergeCell ref="AO15:AQ15"/>
    <mergeCell ref="AR15:AT15"/>
    <mergeCell ref="AU15:AW15"/>
    <mergeCell ref="AC15:AE15"/>
    <mergeCell ref="AF15:AH15"/>
    <mergeCell ref="AI15:AK15"/>
    <mergeCell ref="AX15:AZ15"/>
    <mergeCell ref="N15:P15"/>
    <mergeCell ref="Q15:S15"/>
    <mergeCell ref="T15:V15"/>
    <mergeCell ref="W15:Y15"/>
    <mergeCell ref="A15:B15"/>
    <mergeCell ref="E15:G15"/>
    <mergeCell ref="H15:J15"/>
    <mergeCell ref="K15:M15"/>
    <mergeCell ref="AX11:AZ11"/>
    <mergeCell ref="AI9:AK9"/>
    <mergeCell ref="E13:G13"/>
    <mergeCell ref="H13:J13"/>
    <mergeCell ref="K13:M13"/>
    <mergeCell ref="AX13:AZ13"/>
    <mergeCell ref="AF13:AH13"/>
    <mergeCell ref="AI13:AK13"/>
    <mergeCell ref="AO13:AQ13"/>
    <mergeCell ref="AR13:AT13"/>
    <mergeCell ref="AU9:AW9"/>
    <mergeCell ref="AX9:AZ9"/>
    <mergeCell ref="AO9:AQ9"/>
    <mergeCell ref="AR9:AT9"/>
    <mergeCell ref="A11:B11"/>
    <mergeCell ref="E11:G11"/>
    <mergeCell ref="H11:J11"/>
    <mergeCell ref="K11:M11"/>
    <mergeCell ref="Z9:AB9"/>
    <mergeCell ref="AC9:AE9"/>
    <mergeCell ref="AR7:AT7"/>
    <mergeCell ref="AL9:AN9"/>
    <mergeCell ref="AC10:AE10"/>
    <mergeCell ref="AF10:AH10"/>
    <mergeCell ref="AF8:AH8"/>
    <mergeCell ref="AL7:AN7"/>
    <mergeCell ref="AI8:AK8"/>
    <mergeCell ref="AL8:AN8"/>
    <mergeCell ref="AC8:AE8"/>
    <mergeCell ref="AF9:AH9"/>
    <mergeCell ref="AI10:AK10"/>
    <mergeCell ref="N9:P9"/>
    <mergeCell ref="Q9:S9"/>
    <mergeCell ref="T9:V9"/>
    <mergeCell ref="AO7:AQ7"/>
    <mergeCell ref="W7:Y7"/>
    <mergeCell ref="Q8:S8"/>
    <mergeCell ref="T8:V8"/>
    <mergeCell ref="W8:Y8"/>
    <mergeCell ref="Z8:AB8"/>
    <mergeCell ref="W9:Y9"/>
    <mergeCell ref="A9:B9"/>
    <mergeCell ref="E9:G9"/>
    <mergeCell ref="H9:J9"/>
    <mergeCell ref="K9:M9"/>
    <mergeCell ref="AF5:AH6"/>
    <mergeCell ref="AI5:AK6"/>
    <mergeCell ref="AC7:AE7"/>
    <mergeCell ref="AF7:AH7"/>
    <mergeCell ref="AI7:AK7"/>
    <mergeCell ref="A7:B7"/>
    <mergeCell ref="K5:M6"/>
    <mergeCell ref="Z7:AB7"/>
    <mergeCell ref="AO5:AQ6"/>
    <mergeCell ref="E7:G7"/>
    <mergeCell ref="H7:J7"/>
    <mergeCell ref="K7:M7"/>
    <mergeCell ref="N7:P7"/>
    <mergeCell ref="Q7:S7"/>
    <mergeCell ref="T7:V7"/>
    <mergeCell ref="E3:AB3"/>
    <mergeCell ref="A3:D6"/>
    <mergeCell ref="AC3:AT3"/>
    <mergeCell ref="K4:AB4"/>
    <mergeCell ref="AC4:AH4"/>
    <mergeCell ref="AI4:AT4"/>
    <mergeCell ref="E4:G6"/>
    <mergeCell ref="H4:J6"/>
    <mergeCell ref="AL5:AN6"/>
    <mergeCell ref="AR5:AT6"/>
    <mergeCell ref="E8:G8"/>
    <mergeCell ref="H8:J8"/>
    <mergeCell ref="K8:M8"/>
    <mergeCell ref="N8:P8"/>
    <mergeCell ref="A12:B12"/>
    <mergeCell ref="T14:V14"/>
    <mergeCell ref="E12:G12"/>
    <mergeCell ref="H12:J12"/>
    <mergeCell ref="E14:G14"/>
    <mergeCell ref="H14:J14"/>
    <mergeCell ref="K14:M14"/>
    <mergeCell ref="A13:B13"/>
    <mergeCell ref="N13:P13"/>
    <mergeCell ref="W13:Y13"/>
    <mergeCell ref="AC14:AE14"/>
    <mergeCell ref="AC13:AE13"/>
    <mergeCell ref="A14:B14"/>
    <mergeCell ref="Z13:AB13"/>
    <mergeCell ref="AL11:AN11"/>
    <mergeCell ref="AO11:AQ11"/>
    <mergeCell ref="AF14:AH14"/>
    <mergeCell ref="AF11:AH11"/>
    <mergeCell ref="AI11:AK11"/>
    <mergeCell ref="AL13:AN13"/>
    <mergeCell ref="AO10:AQ10"/>
    <mergeCell ref="AR10:AT10"/>
    <mergeCell ref="AR14:AT14"/>
    <mergeCell ref="AU14:AW14"/>
    <mergeCell ref="AR11:AT11"/>
    <mergeCell ref="AU11:AW11"/>
    <mergeCell ref="AU13:AW13"/>
    <mergeCell ref="BA12:BB12"/>
    <mergeCell ref="BA14:BB14"/>
    <mergeCell ref="BA9:BB9"/>
    <mergeCell ref="BA11:BB11"/>
    <mergeCell ref="BA13:BB13"/>
    <mergeCell ref="A1:AB1"/>
    <mergeCell ref="AC1:BD1"/>
    <mergeCell ref="W10:Y10"/>
    <mergeCell ref="AX10:AZ10"/>
    <mergeCell ref="AO8:AQ8"/>
    <mergeCell ref="AR8:AT8"/>
    <mergeCell ref="AU8:AW8"/>
    <mergeCell ref="BA10:BB10"/>
    <mergeCell ref="AU10:AW10"/>
    <mergeCell ref="AL10:AN10"/>
    <mergeCell ref="AX14:AZ14"/>
    <mergeCell ref="AC12:AE12"/>
    <mergeCell ref="AF12:AH12"/>
    <mergeCell ref="AU12:AW12"/>
    <mergeCell ref="AX12:AZ12"/>
    <mergeCell ref="AI12:AK12"/>
    <mergeCell ref="AL14:AN14"/>
    <mergeCell ref="AO14:AQ14"/>
    <mergeCell ref="AI14:AK14"/>
    <mergeCell ref="AU7:AW7"/>
    <mergeCell ref="AX7:AZ7"/>
    <mergeCell ref="BA8:BB8"/>
    <mergeCell ref="AX8:AZ8"/>
    <mergeCell ref="BA7:BB7"/>
    <mergeCell ref="AZ2:BD2"/>
    <mergeCell ref="BA3:BD6"/>
    <mergeCell ref="AU3:AZ3"/>
    <mergeCell ref="AU4:AW6"/>
    <mergeCell ref="AX4:AZ6"/>
    <mergeCell ref="AC18:BD18"/>
    <mergeCell ref="AZ19:BD19"/>
    <mergeCell ref="A17:P17"/>
    <mergeCell ref="AL12:AN12"/>
    <mergeCell ref="AO12:AQ12"/>
    <mergeCell ref="AR12:AT12"/>
    <mergeCell ref="BA17:BD17"/>
    <mergeCell ref="BA16:BD16"/>
    <mergeCell ref="AX16:AZ16"/>
    <mergeCell ref="K12:M12"/>
    <mergeCell ref="AC20:AN20"/>
    <mergeCell ref="AG21:AJ21"/>
    <mergeCell ref="AK21:AN21"/>
    <mergeCell ref="E21:H21"/>
    <mergeCell ref="I21:L21"/>
    <mergeCell ref="M21:P21"/>
    <mergeCell ref="Q21:T21"/>
    <mergeCell ref="AO20:AV20"/>
    <mergeCell ref="AW20:AZ20"/>
    <mergeCell ref="BA20:BD21"/>
    <mergeCell ref="U21:X21"/>
    <mergeCell ref="Y21:AB21"/>
    <mergeCell ref="AC21:AF21"/>
    <mergeCell ref="AO21:AR21"/>
    <mergeCell ref="AS21:AV21"/>
    <mergeCell ref="AW21:AZ21"/>
    <mergeCell ref="Q20:AB20"/>
    <mergeCell ref="AC22:AF22"/>
    <mergeCell ref="A22:B22"/>
    <mergeCell ref="E22:H22"/>
    <mergeCell ref="I22:L22"/>
    <mergeCell ref="M22:P22"/>
    <mergeCell ref="Q22:T22"/>
    <mergeCell ref="U22:X22"/>
    <mergeCell ref="Y22:AB22"/>
    <mergeCell ref="AG22:AJ22"/>
    <mergeCell ref="AK22:AN22"/>
    <mergeCell ref="AO22:AR22"/>
    <mergeCell ref="AS22:AV22"/>
    <mergeCell ref="AW22:AZ22"/>
    <mergeCell ref="BA22:BB22"/>
    <mergeCell ref="A23:B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BA23:BB23"/>
    <mergeCell ref="A24:B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B24"/>
    <mergeCell ref="A25:B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B25"/>
    <mergeCell ref="A26:B26"/>
    <mergeCell ref="E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BA26:BB26"/>
    <mergeCell ref="A27:B27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BA27:BB27"/>
    <mergeCell ref="A28:B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BA28:BB28"/>
    <mergeCell ref="A29:B29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BA29:BB29"/>
    <mergeCell ref="A30:B30"/>
    <mergeCell ref="E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BA30:BB30"/>
    <mergeCell ref="AX31:AZ31"/>
    <mergeCell ref="BA31:BD31"/>
    <mergeCell ref="A33:AB33"/>
    <mergeCell ref="AC33:BD33"/>
    <mergeCell ref="AZ34:BD34"/>
    <mergeCell ref="A35:D38"/>
    <mergeCell ref="E35:AB35"/>
    <mergeCell ref="AC35:AK35"/>
    <mergeCell ref="AL35:AS35"/>
    <mergeCell ref="AT35:AZ35"/>
    <mergeCell ref="BA35:BD38"/>
    <mergeCell ref="E36:G38"/>
    <mergeCell ref="AL36:AO38"/>
    <mergeCell ref="H36:M37"/>
    <mergeCell ref="N36:R36"/>
    <mergeCell ref="S36:W36"/>
    <mergeCell ref="X36:AB36"/>
    <mergeCell ref="N37:R37"/>
    <mergeCell ref="S37:W37"/>
    <mergeCell ref="X37:AB37"/>
    <mergeCell ref="H38:J38"/>
    <mergeCell ref="K38:M38"/>
    <mergeCell ref="AP36:AS38"/>
    <mergeCell ref="AT36:AV38"/>
    <mergeCell ref="AW36:AZ38"/>
    <mergeCell ref="S38:T38"/>
    <mergeCell ref="U38:W38"/>
    <mergeCell ref="X38:Y38"/>
    <mergeCell ref="Z38:AB38"/>
    <mergeCell ref="AC36:AE38"/>
    <mergeCell ref="AF36:AH38"/>
    <mergeCell ref="AI36:AK38"/>
    <mergeCell ref="N38:O38"/>
    <mergeCell ref="P38:R38"/>
    <mergeCell ref="A39:B39"/>
    <mergeCell ref="E39:G39"/>
    <mergeCell ref="H39:J39"/>
    <mergeCell ref="K39:M39"/>
    <mergeCell ref="N39:O39"/>
    <mergeCell ref="P39:R39"/>
    <mergeCell ref="S39:T39"/>
    <mergeCell ref="U39:W39"/>
    <mergeCell ref="X39:Y39"/>
    <mergeCell ref="Z39:AB39"/>
    <mergeCell ref="AC39:AE39"/>
    <mergeCell ref="AF39:AH39"/>
    <mergeCell ref="AI39:AK39"/>
    <mergeCell ref="AL39:AO39"/>
    <mergeCell ref="AP39:AS39"/>
    <mergeCell ref="AT39:AV39"/>
    <mergeCell ref="AW39:AZ39"/>
    <mergeCell ref="BA39:BB39"/>
    <mergeCell ref="A40:B40"/>
    <mergeCell ref="E40:G40"/>
    <mergeCell ref="H40:J40"/>
    <mergeCell ref="K40:M40"/>
    <mergeCell ref="N40:O40"/>
    <mergeCell ref="P40:R40"/>
    <mergeCell ref="S40:T40"/>
    <mergeCell ref="U40:W40"/>
    <mergeCell ref="X40:Y40"/>
    <mergeCell ref="Z40:AB40"/>
    <mergeCell ref="AC40:AE40"/>
    <mergeCell ref="AF40:AH40"/>
    <mergeCell ref="AI40:AK40"/>
    <mergeCell ref="AL40:AO40"/>
    <mergeCell ref="AP40:AS40"/>
    <mergeCell ref="AT40:AV40"/>
    <mergeCell ref="AW40:AZ40"/>
    <mergeCell ref="BA40:BB40"/>
    <mergeCell ref="A41:B41"/>
    <mergeCell ref="E41:G41"/>
    <mergeCell ref="H41:J41"/>
    <mergeCell ref="K41:M41"/>
    <mergeCell ref="N41:O41"/>
    <mergeCell ref="P41:R41"/>
    <mergeCell ref="S41:T41"/>
    <mergeCell ref="U41:W41"/>
    <mergeCell ref="X41:Y41"/>
    <mergeCell ref="Z41:AB41"/>
    <mergeCell ref="AC41:AE41"/>
    <mergeCell ref="AF41:AH41"/>
    <mergeCell ref="AI41:AK41"/>
    <mergeCell ref="AL41:AO41"/>
    <mergeCell ref="AP41:AS41"/>
    <mergeCell ref="AT41:AV41"/>
    <mergeCell ref="AW41:AZ41"/>
    <mergeCell ref="BA41:BB41"/>
    <mergeCell ref="A42:B42"/>
    <mergeCell ref="E42:G42"/>
    <mergeCell ref="H42:J42"/>
    <mergeCell ref="K42:M42"/>
    <mergeCell ref="N42:O42"/>
    <mergeCell ref="P42:R42"/>
    <mergeCell ref="S42:T42"/>
    <mergeCell ref="U42:W42"/>
    <mergeCell ref="X42:Y42"/>
    <mergeCell ref="Z42:AB42"/>
    <mergeCell ref="AC42:AE42"/>
    <mergeCell ref="AF42:AH42"/>
    <mergeCell ref="AI42:AK42"/>
    <mergeCell ref="AL42:AO42"/>
    <mergeCell ref="AP42:AS42"/>
    <mergeCell ref="AT42:AV42"/>
    <mergeCell ref="AW42:AZ42"/>
    <mergeCell ref="BA42:BB42"/>
    <mergeCell ref="A43:B43"/>
    <mergeCell ref="E43:G43"/>
    <mergeCell ref="H43:J43"/>
    <mergeCell ref="K43:M43"/>
    <mergeCell ref="N43:O43"/>
    <mergeCell ref="P43:R43"/>
    <mergeCell ref="S43:T43"/>
    <mergeCell ref="U43:W43"/>
    <mergeCell ref="X43:Y43"/>
    <mergeCell ref="Z43:AB43"/>
    <mergeCell ref="AC43:AE43"/>
    <mergeCell ref="AF43:AH43"/>
    <mergeCell ref="AI43:AK43"/>
    <mergeCell ref="AL43:AO43"/>
    <mergeCell ref="AP43:AS43"/>
    <mergeCell ref="AT43:AV43"/>
    <mergeCell ref="AW43:AZ43"/>
    <mergeCell ref="BA43:BB43"/>
    <mergeCell ref="A44:B44"/>
    <mergeCell ref="E44:G44"/>
    <mergeCell ref="H44:J44"/>
    <mergeCell ref="K44:M44"/>
    <mergeCell ref="N44:O44"/>
    <mergeCell ref="P44:R44"/>
    <mergeCell ref="S44:T44"/>
    <mergeCell ref="U44:W44"/>
    <mergeCell ref="X44:Y44"/>
    <mergeCell ref="Z44:AB44"/>
    <mergeCell ref="AC44:AE44"/>
    <mergeCell ref="AF44:AH44"/>
    <mergeCell ref="AI44:AK44"/>
    <mergeCell ref="AL44:AO44"/>
    <mergeCell ref="AP44:AS44"/>
    <mergeCell ref="AT44:AV44"/>
    <mergeCell ref="AW44:AZ44"/>
    <mergeCell ref="BA44:BB44"/>
    <mergeCell ref="A45:B45"/>
    <mergeCell ref="E45:G45"/>
    <mergeCell ref="H45:J45"/>
    <mergeCell ref="K45:M45"/>
    <mergeCell ref="N45:O45"/>
    <mergeCell ref="P45:R45"/>
    <mergeCell ref="S45:T45"/>
    <mergeCell ref="U45:W45"/>
    <mergeCell ref="X45:Y45"/>
    <mergeCell ref="Z45:AB45"/>
    <mergeCell ref="AC45:AE45"/>
    <mergeCell ref="AF45:AH45"/>
    <mergeCell ref="AI45:AK45"/>
    <mergeCell ref="AL45:AO45"/>
    <mergeCell ref="AP45:AS45"/>
    <mergeCell ref="AT45:AV45"/>
    <mergeCell ref="AW45:AZ45"/>
    <mergeCell ref="BA45:BB45"/>
    <mergeCell ref="A46:B46"/>
    <mergeCell ref="E46:G46"/>
    <mergeCell ref="H46:J46"/>
    <mergeCell ref="K46:M46"/>
    <mergeCell ref="N46:O46"/>
    <mergeCell ref="P46:R46"/>
    <mergeCell ref="S46:T46"/>
    <mergeCell ref="U46:W46"/>
    <mergeCell ref="X46:Y46"/>
    <mergeCell ref="Z46:AB46"/>
    <mergeCell ref="AC46:AE46"/>
    <mergeCell ref="AF46:AH46"/>
    <mergeCell ref="N47:O47"/>
    <mergeCell ref="P47:R47"/>
    <mergeCell ref="S47:T47"/>
    <mergeCell ref="U47:W47"/>
    <mergeCell ref="A47:B47"/>
    <mergeCell ref="E47:G47"/>
    <mergeCell ref="H47:J47"/>
    <mergeCell ref="K47:M47"/>
    <mergeCell ref="BA50:BD50"/>
    <mergeCell ref="AW47:AZ47"/>
    <mergeCell ref="BA47:BB47"/>
    <mergeCell ref="AX48:AZ48"/>
    <mergeCell ref="BA48:BD48"/>
    <mergeCell ref="BA49:BD49"/>
    <mergeCell ref="X47:Y47"/>
    <mergeCell ref="Z47:AB47"/>
    <mergeCell ref="AC47:AE47"/>
    <mergeCell ref="AF47:AH47"/>
    <mergeCell ref="AW46:AZ46"/>
    <mergeCell ref="BA46:BB46"/>
    <mergeCell ref="AI46:AK46"/>
    <mergeCell ref="AL46:AO46"/>
    <mergeCell ref="AP46:AS46"/>
    <mergeCell ref="AT46:AV46"/>
    <mergeCell ref="AP47:AS47"/>
    <mergeCell ref="AT47:AV47"/>
    <mergeCell ref="AI47:AK47"/>
    <mergeCell ref="AL47:AO47"/>
    <mergeCell ref="W5:AB6"/>
    <mergeCell ref="W14:AB14"/>
    <mergeCell ref="N14:S14"/>
    <mergeCell ref="N10:P10"/>
    <mergeCell ref="Q10:S10"/>
    <mergeCell ref="T10:V10"/>
    <mergeCell ref="T11:V11"/>
    <mergeCell ref="Z11:AB11"/>
    <mergeCell ref="T12:V12"/>
    <mergeCell ref="Q13:S13"/>
    <mergeCell ref="A8:B8"/>
    <mergeCell ref="Z15:AB15"/>
    <mergeCell ref="A20:D21"/>
    <mergeCell ref="E20:P20"/>
    <mergeCell ref="E10:G10"/>
    <mergeCell ref="H10:J10"/>
    <mergeCell ref="A10:B10"/>
    <mergeCell ref="A18:AB18"/>
    <mergeCell ref="K10:M10"/>
    <mergeCell ref="T13:V1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  <colBreaks count="1" manualBreakCount="1">
    <brk id="2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総務省統計センター</cp:lastModifiedBy>
  <cp:lastPrinted>2006-03-23T23:39:36Z</cp:lastPrinted>
  <dcterms:created xsi:type="dcterms:W3CDTF">2001-02-19T07:07:00Z</dcterms:created>
  <dcterms:modified xsi:type="dcterms:W3CDTF">2006-03-23T23:39:43Z</dcterms:modified>
  <cp:category/>
  <cp:version/>
  <cp:contentType/>
  <cp:contentStatus/>
</cp:coreProperties>
</file>