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61" windowWidth="15120" windowHeight="9045" activeTab="0"/>
  </bookViews>
  <sheets>
    <sheet name="見出し" sheetId="1" r:id="rId1"/>
    <sheet name="24～25" sheetId="2" r:id="rId2"/>
    <sheet name="26～27" sheetId="3" r:id="rId3"/>
  </sheets>
  <definedNames>
    <definedName name="_xlnm.Print_Area" localSheetId="1">'24～25'!$A$1:$W$44</definedName>
    <definedName name="_xlnm.Print_Area" localSheetId="0">'見出し'!$A$1:$Y$24</definedName>
  </definedNames>
  <calcPr fullCalcOnLoad="1"/>
</workbook>
</file>

<file path=xl/sharedStrings.xml><?xml version="1.0" encoding="utf-8"?>
<sst xmlns="http://schemas.openxmlformats.org/spreadsheetml/2006/main" count="446" uniqueCount="224">
  <si>
    <t>臼杵市</t>
  </si>
  <si>
    <t>津久見市</t>
  </si>
  <si>
    <t>竹田市</t>
  </si>
  <si>
    <t>産　業　（　大　分　類　）　別</t>
  </si>
  <si>
    <t>Ａ</t>
  </si>
  <si>
    <t>Ａ</t>
  </si>
  <si>
    <t>Ｂ</t>
  </si>
  <si>
    <t>Ｂ</t>
  </si>
  <si>
    <t>Ｃ</t>
  </si>
  <si>
    <t>Ｃ</t>
  </si>
  <si>
    <t>Ｄ</t>
  </si>
  <si>
    <t>Ｄ</t>
  </si>
  <si>
    <t>Ｅ</t>
  </si>
  <si>
    <t>Ｅ</t>
  </si>
  <si>
    <t>Ｆ</t>
  </si>
  <si>
    <t>Ｆ</t>
  </si>
  <si>
    <t>Ｇ</t>
  </si>
  <si>
    <t>Ｇ</t>
  </si>
  <si>
    <t>Ｈ</t>
  </si>
  <si>
    <t>運輸・通信業</t>
  </si>
  <si>
    <t>Ｈ</t>
  </si>
  <si>
    <t>Ｉ</t>
  </si>
  <si>
    <t>Ｉ</t>
  </si>
  <si>
    <t>Ｊ</t>
  </si>
  <si>
    <t>金融・保険業</t>
  </si>
  <si>
    <t>Ｊ</t>
  </si>
  <si>
    <t>Ｋ</t>
  </si>
  <si>
    <t>不動産業</t>
  </si>
  <si>
    <t>Ｋ</t>
  </si>
  <si>
    <t>Ｌ</t>
  </si>
  <si>
    <t>サービス業</t>
  </si>
  <si>
    <t>Ｍ</t>
  </si>
  <si>
    <t>公務</t>
  </si>
  <si>
    <t>Ｍ</t>
  </si>
  <si>
    <t>公　　務</t>
  </si>
  <si>
    <t>１．</t>
  </si>
  <si>
    <t>大分市</t>
  </si>
  <si>
    <t>１</t>
  </si>
  <si>
    <t>２．</t>
  </si>
  <si>
    <t>別府市</t>
  </si>
  <si>
    <t>２</t>
  </si>
  <si>
    <t>３．</t>
  </si>
  <si>
    <t>中津市</t>
  </si>
  <si>
    <t>３</t>
  </si>
  <si>
    <t>４．</t>
  </si>
  <si>
    <t>日田市</t>
  </si>
  <si>
    <t>４</t>
  </si>
  <si>
    <t>５．</t>
  </si>
  <si>
    <t>佐伯市</t>
  </si>
  <si>
    <t>５</t>
  </si>
  <si>
    <t>６．</t>
  </si>
  <si>
    <t>６</t>
  </si>
  <si>
    <t>７．</t>
  </si>
  <si>
    <t>７</t>
  </si>
  <si>
    <t>８．</t>
  </si>
  <si>
    <t>８</t>
  </si>
  <si>
    <t>９．</t>
  </si>
  <si>
    <t>豊後高田市</t>
  </si>
  <si>
    <t>９</t>
  </si>
  <si>
    <t>１０．</t>
  </si>
  <si>
    <t>杵築市</t>
  </si>
  <si>
    <t>１０</t>
  </si>
  <si>
    <t>１１．</t>
  </si>
  <si>
    <t>宇佐市</t>
  </si>
  <si>
    <t>１１</t>
  </si>
  <si>
    <t xml:space="preserve"> の　推　移</t>
  </si>
  <si>
    <t>市　計</t>
  </si>
  <si>
    <t>卸売業・小売業・飲食店</t>
  </si>
  <si>
    <t>資料 … 総務課</t>
  </si>
  <si>
    <t>各　　　市　　　別</t>
  </si>
  <si>
    <t>総　 数</t>
  </si>
  <si>
    <t>鉱　 業</t>
  </si>
  <si>
    <t>不動産業</t>
  </si>
  <si>
    <t>水　産　業</t>
  </si>
  <si>
    <t>通　信　業</t>
  </si>
  <si>
    <t>保　険　業</t>
  </si>
  <si>
    <t>１ 人 　～　 ４ 人</t>
  </si>
  <si>
    <t>５ 人 　～　 ９ 人</t>
  </si>
  <si>
    <t>１０ 人 　～　 ２９ 人</t>
  </si>
  <si>
    <t>公　　　　　　　営</t>
  </si>
  <si>
    <t xml:space="preserve"> 事 業 所 数 お よ び 従 業 者 数</t>
  </si>
  <si>
    <t>事業所・企業統計調査</t>
  </si>
  <si>
    <t>産    業 （ 大 分 類 ） 別</t>
  </si>
  <si>
    <t>産    業    分    類</t>
  </si>
  <si>
    <t>総　　　　　　　数</t>
  </si>
  <si>
    <t>事 業 所 数</t>
  </si>
  <si>
    <t>事 業 所 数</t>
  </si>
  <si>
    <t>６</t>
  </si>
  <si>
    <t>１</t>
  </si>
  <si>
    <t>平　　　　成</t>
  </si>
  <si>
    <t>３</t>
  </si>
  <si>
    <t>Ａ</t>
  </si>
  <si>
    <t>農業</t>
  </si>
  <si>
    <t>林業</t>
  </si>
  <si>
    <t>漁業</t>
  </si>
  <si>
    <t>鉱業</t>
  </si>
  <si>
    <t>電気・ガス・熱供給・水道業</t>
  </si>
  <si>
    <t>電気･ガス･熱供給･水道業</t>
  </si>
  <si>
    <t>卸売業・小売業・飲食店</t>
  </si>
  <si>
    <t>金融・保険業</t>
  </si>
  <si>
    <t>不動産業</t>
  </si>
  <si>
    <t>サ－ビス業</t>
  </si>
  <si>
    <t>Ｌ</t>
  </si>
  <si>
    <t>Ｍ</t>
  </si>
  <si>
    <t>公務</t>
  </si>
  <si>
    <t>３．事　　業　　所</t>
  </si>
  <si>
    <t xml:space="preserve">２４．　事　業　所　 </t>
  </si>
  <si>
    <t>事業所・企業統計調査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</si>
  <si>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</si>
  <si>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</si>
  <si>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</si>
  <si>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</si>
  <si>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</si>
  <si>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</si>
  <si>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</si>
  <si>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 xml:space="preserve">　２５．　県下各市別・産業 </t>
  </si>
  <si>
    <t xml:space="preserve"> 分類別事業所数</t>
  </si>
  <si>
    <t>建　設　業</t>
  </si>
  <si>
    <t>製　造　業</t>
  </si>
  <si>
    <t>電気･ガス･</t>
  </si>
  <si>
    <t>卸売業･小売業</t>
  </si>
  <si>
    <t>各 市 別</t>
  </si>
  <si>
    <t>熱供給･水道業</t>
  </si>
  <si>
    <t>・飲食店</t>
  </si>
  <si>
    <t>県　計</t>
  </si>
  <si>
    <t xml:space="preserve">２６．　産  業（ 大 分 類 ） 別 ・ 経 営 組 織 別 </t>
  </si>
  <si>
    <t xml:space="preserve"> 事 業 所 数 お よ び 従 業 者 数</t>
  </si>
  <si>
    <t>事業所・企業統計調査</t>
  </si>
  <si>
    <t>総　　　　　　　　　　　　　　　数</t>
  </si>
  <si>
    <t>民　　　　　　　　　　　　　　　営</t>
  </si>
  <si>
    <t>公　　　　　　　営</t>
  </si>
  <si>
    <t>産業分類</t>
  </si>
  <si>
    <t>事業所数</t>
  </si>
  <si>
    <t>従　　　　　業　　　　　者　　　　　数</t>
  </si>
  <si>
    <t>事業所数</t>
  </si>
  <si>
    <t>従　 業　 者　 数</t>
  </si>
  <si>
    <t>総　数</t>
  </si>
  <si>
    <t>業　主</t>
  </si>
  <si>
    <t>家　従</t>
  </si>
  <si>
    <t>役　員</t>
  </si>
  <si>
    <t>常　雇</t>
  </si>
  <si>
    <t>臨　雇</t>
  </si>
  <si>
    <t>総　数</t>
  </si>
  <si>
    <t>家　従</t>
  </si>
  <si>
    <t>総 数</t>
  </si>
  <si>
    <t>常 雇</t>
  </si>
  <si>
    <t>臨 雇</t>
  </si>
  <si>
    <t>昭　　　　和</t>
  </si>
  <si>
    <t>年</t>
  </si>
  <si>
    <t>６</t>
  </si>
  <si>
    <t>１</t>
  </si>
  <si>
    <t>平　　　　成</t>
  </si>
  <si>
    <t>電気・ガス・熱供給・水道業</t>
  </si>
  <si>
    <t xml:space="preserve">２７．　産　　    業（ 大 分 類 ） 別 ・ 規 模 別 </t>
  </si>
  <si>
    <t>民　　　　　　　　　　　　　　　　　　　　　　　　営</t>
  </si>
  <si>
    <t>３０  人  以  上</t>
  </si>
  <si>
    <t>国･公共企業体･地方公団体</t>
  </si>
  <si>
    <t>従 業 者 数</t>
  </si>
  <si>
    <t>３．</t>
  </si>
  <si>
    <t>平成８年１０月１日現在</t>
  </si>
  <si>
    <t>産     　業</t>
  </si>
  <si>
    <t>事 業 所 数</t>
  </si>
  <si>
    <t>従 事 者 数</t>
  </si>
  <si>
    <t>事 業 所 数</t>
  </si>
  <si>
    <t>大 分 類 別</t>
  </si>
  <si>
    <t>総   数</t>
  </si>
  <si>
    <t>Ａ</t>
  </si>
  <si>
    <t>Ｂ</t>
  </si>
  <si>
    <t>Ｃ</t>
  </si>
  <si>
    <t>Ｄ</t>
  </si>
  <si>
    <t>Ｅ</t>
  </si>
  <si>
    <t>Ｆ</t>
  </si>
  <si>
    <t>Ｇ</t>
  </si>
  <si>
    <t>Ｈ</t>
  </si>
  <si>
    <t>Ｊ</t>
  </si>
  <si>
    <t>Ｋ</t>
  </si>
  <si>
    <t>Ｌ</t>
  </si>
  <si>
    <t>Ｍ</t>
  </si>
  <si>
    <t>資料 … 総務課</t>
  </si>
  <si>
    <t>２４．</t>
  </si>
  <si>
    <t>２５．</t>
  </si>
  <si>
    <t>県下各市別・産業分類別事業所数</t>
  </si>
  <si>
    <t>２６．</t>
  </si>
  <si>
    <t>産業（大分類）別・経営組織別事業所数</t>
  </si>
  <si>
    <t>および従業者数</t>
  </si>
  <si>
    <t>２７．</t>
  </si>
  <si>
    <t>産業（大分類）別・規模別事業所数</t>
  </si>
  <si>
    <t>事業所の推移</t>
  </si>
  <si>
    <t>事業所</t>
  </si>
  <si>
    <t>昭　和　６１　年</t>
  </si>
  <si>
    <t xml:space="preserve"> ３　年</t>
  </si>
  <si>
    <t>平　成</t>
  </si>
  <si>
    <t>平　成　８　年</t>
  </si>
  <si>
    <t>平　成　１３　年</t>
  </si>
  <si>
    <t>－</t>
  </si>
  <si>
    <t>平成１３年１０月１日現在</t>
  </si>
  <si>
    <t>８</t>
  </si>
  <si>
    <t>－</t>
  </si>
  <si>
    <t>平成１３年１０月１日現在</t>
  </si>
  <si>
    <t>－</t>
  </si>
  <si>
    <t>Ｘ</t>
  </si>
  <si>
    <t>Ｘ</t>
  </si>
  <si>
    <t>(　)は派遣・下請事業所数。</t>
  </si>
  <si>
    <t>2336(3)</t>
  </si>
  <si>
    <t>１</t>
  </si>
  <si>
    <t>８</t>
  </si>
  <si>
    <t>３</t>
  </si>
  <si>
    <t>農　 　　林</t>
  </si>
  <si>
    <t>運　　 　輸</t>
  </si>
  <si>
    <t>金　　 　融</t>
  </si>
  <si>
    <t xml:space="preserve">３  </t>
  </si>
  <si>
    <t>年</t>
  </si>
  <si>
    <t>【注】  平成１３年の農林漁業は合算集計とする。</t>
  </si>
  <si>
    <t>【注】</t>
  </si>
  <si>
    <t>総　　　　　　　　　　　　                   　数</t>
  </si>
  <si>
    <t>県　　　　                       　　計</t>
  </si>
  <si>
    <t>３</t>
  </si>
  <si>
    <t>１</t>
  </si>
  <si>
    <t>３</t>
  </si>
  <si>
    <t>市                                    計</t>
  </si>
  <si>
    <t>Ｉ</t>
  </si>
  <si>
    <t>Ｉ</t>
  </si>
  <si>
    <t>※</t>
  </si>
  <si>
    <t>平成１８年版統計書より、平成８年の数値を修正変更。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</si>
</sst>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176" fontId="4" fillId="0" borderId="1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distributed" vertical="center" indent="1"/>
    </xf>
    <xf numFmtId="49" fontId="5" fillId="2" borderId="0" xfId="0" applyNumberFormat="1" applyFont="1" applyFill="1" applyAlignment="1">
      <alignment horizontal="right" vertical="center"/>
    </xf>
    <xf numFmtId="0" fontId="5" fillId="2" borderId="5" xfId="0" applyFont="1" applyFill="1" applyBorder="1" applyAlignment="1">
      <alignment horizontal="distributed" vertical="center" indent="1"/>
    </xf>
    <xf numFmtId="176" fontId="5" fillId="2" borderId="0" xfId="0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vertical="center"/>
    </xf>
    <xf numFmtId="49" fontId="9" fillId="3" borderId="0" xfId="0" applyNumberFormat="1" applyFont="1" applyFill="1" applyBorder="1" applyAlignment="1">
      <alignment horizontal="right" vertical="center"/>
    </xf>
    <xf numFmtId="49" fontId="9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49" fontId="9" fillId="3" borderId="0" xfId="0" applyNumberFormat="1" applyFont="1" applyFill="1" applyAlignment="1">
      <alignment horizontal="right" vertical="center"/>
    </xf>
    <xf numFmtId="49" fontId="9" fillId="3" borderId="0" xfId="0" applyNumberFormat="1" applyFont="1" applyFill="1" applyAlignment="1">
      <alignment horizontal="left" vertical="center"/>
    </xf>
    <xf numFmtId="0" fontId="9" fillId="3" borderId="0" xfId="0" applyNumberFormat="1" applyFont="1" applyFill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distributed" vertical="center" indent="1"/>
    </xf>
    <xf numFmtId="176" fontId="4" fillId="0" borderId="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8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176" fontId="9" fillId="3" borderId="0" xfId="0" applyNumberFormat="1" applyFont="1" applyFill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9" fillId="3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5" fillId="2" borderId="4" xfId="0" applyNumberFormat="1" applyFont="1" applyFill="1" applyBorder="1" applyAlignment="1">
      <alignment horizontal="right" vertical="center"/>
    </xf>
    <xf numFmtId="176" fontId="5" fillId="2" borderId="0" xfId="0" applyNumberFormat="1" applyFont="1" applyFill="1" applyBorder="1" applyAlignment="1">
      <alignment horizontal="right" vertical="center"/>
    </xf>
    <xf numFmtId="176" fontId="5" fillId="2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/>
    </xf>
    <xf numFmtId="0" fontId="9" fillId="3" borderId="21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76" fontId="4" fillId="0" borderId="2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7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 indent="1"/>
    </xf>
    <xf numFmtId="0" fontId="9" fillId="3" borderId="0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176" fontId="10" fillId="3" borderId="0" xfId="0" applyNumberFormat="1" applyFont="1" applyFill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5" xfId="0" applyFont="1" applyBorder="1" applyAlignment="1">
      <alignment horizontal="distributed" vertical="center" indent="1"/>
    </xf>
    <xf numFmtId="0" fontId="0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9" fillId="3" borderId="0" xfId="0" applyNumberFormat="1" applyFont="1" applyFill="1" applyBorder="1" applyAlignment="1">
      <alignment horizontal="right" vertical="center"/>
    </xf>
    <xf numFmtId="49" fontId="9" fillId="3" borderId="0" xfId="0" applyNumberFormat="1" applyFont="1" applyFill="1" applyBorder="1" applyAlignment="1">
      <alignment horizontal="left" vertical="center"/>
    </xf>
    <xf numFmtId="176" fontId="9" fillId="3" borderId="4" xfId="0" applyNumberFormat="1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49" fontId="4" fillId="0" borderId="9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85725</xdr:colOff>
      <xdr:row>7</xdr:row>
      <xdr:rowOff>38100</xdr:rowOff>
    </xdr:from>
    <xdr:to>
      <xdr:col>21</xdr:col>
      <xdr:colOff>247650</xdr:colOff>
      <xdr:row>9</xdr:row>
      <xdr:rowOff>247650</xdr:rowOff>
    </xdr:to>
    <xdr:sp>
      <xdr:nvSpPr>
        <xdr:cNvPr id="1" name="AutoShape 7"/>
        <xdr:cNvSpPr>
          <a:spLocks/>
        </xdr:cNvSpPr>
      </xdr:nvSpPr>
      <xdr:spPr>
        <a:xfrm>
          <a:off x="14411325" y="1943100"/>
          <a:ext cx="161925" cy="762000"/>
        </a:xfrm>
        <a:prstGeom prst="lef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66675</xdr:colOff>
      <xdr:row>9</xdr:row>
      <xdr:rowOff>28575</xdr:rowOff>
    </xdr:from>
    <xdr:to>
      <xdr:col>84</xdr:col>
      <xdr:colOff>180975</xdr:colOff>
      <xdr:row>11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16868775" y="2476500"/>
          <a:ext cx="114300" cy="742950"/>
        </a:xfrm>
        <a:prstGeom prst="lef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9</xdr:row>
      <xdr:rowOff>9525</xdr:rowOff>
    </xdr:from>
    <xdr:to>
      <xdr:col>16</xdr:col>
      <xdr:colOff>171450</xdr:colOff>
      <xdr:row>12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238500" y="2457450"/>
          <a:ext cx="133350" cy="790575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34</xdr:row>
      <xdr:rowOff>9525</xdr:rowOff>
    </xdr:from>
    <xdr:to>
      <xdr:col>14</xdr:col>
      <xdr:colOff>171450</xdr:colOff>
      <xdr:row>37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2838450" y="9172575"/>
          <a:ext cx="133350" cy="790575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66675</xdr:colOff>
      <xdr:row>34</xdr:row>
      <xdr:rowOff>28575</xdr:rowOff>
    </xdr:from>
    <xdr:to>
      <xdr:col>74</xdr:col>
      <xdr:colOff>180975</xdr:colOff>
      <xdr:row>36</xdr:row>
      <xdr:rowOff>238125</xdr:rowOff>
    </xdr:to>
    <xdr:sp>
      <xdr:nvSpPr>
        <xdr:cNvPr id="4" name="AutoShape 6"/>
        <xdr:cNvSpPr>
          <a:spLocks/>
        </xdr:cNvSpPr>
      </xdr:nvSpPr>
      <xdr:spPr>
        <a:xfrm>
          <a:off x="14868525" y="9191625"/>
          <a:ext cx="114300" cy="742950"/>
        </a:xfrm>
        <a:prstGeom prst="lef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9</xdr:row>
      <xdr:rowOff>9525</xdr:rowOff>
    </xdr:from>
    <xdr:to>
      <xdr:col>16</xdr:col>
      <xdr:colOff>171450</xdr:colOff>
      <xdr:row>12</xdr:row>
      <xdr:rowOff>0</xdr:rowOff>
    </xdr:to>
    <xdr:sp>
      <xdr:nvSpPr>
        <xdr:cNvPr id="5" name="AutoShape 9"/>
        <xdr:cNvSpPr>
          <a:spLocks/>
        </xdr:cNvSpPr>
      </xdr:nvSpPr>
      <xdr:spPr>
        <a:xfrm>
          <a:off x="3238500" y="2457450"/>
          <a:ext cx="133350" cy="790575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workbookViewId="0" topLeftCell="A1">
      <selection activeCell="A1" sqref="A1"/>
    </sheetView>
  </sheetViews>
  <sheetFormatPr defaultColWidth="9.00390625" defaultRowHeight="19.5" customHeight="1"/>
  <cols>
    <col min="1" max="1" width="4.625" style="1" customWidth="1"/>
    <col min="2" max="16384" width="5.625" style="1" customWidth="1"/>
  </cols>
  <sheetData>
    <row r="6" spans="2:16" s="34" customFormat="1" ht="19.5" customHeight="1">
      <c r="B6" s="87" t="s">
        <v>158</v>
      </c>
      <c r="C6" s="88"/>
      <c r="D6" s="89" t="s">
        <v>188</v>
      </c>
      <c r="E6" s="90"/>
      <c r="F6" s="90"/>
      <c r="G6" s="90"/>
      <c r="H6" s="90"/>
      <c r="I6" s="90"/>
      <c r="J6" s="90"/>
      <c r="K6" s="90"/>
      <c r="L6" s="90"/>
      <c r="M6" s="90"/>
      <c r="N6" s="33"/>
      <c r="O6" s="33"/>
      <c r="P6" s="33"/>
    </row>
    <row r="7" spans="2:16" s="34" customFormat="1" ht="19.5" customHeight="1">
      <c r="B7" s="88"/>
      <c r="C7" s="88"/>
      <c r="D7" s="90"/>
      <c r="E7" s="90"/>
      <c r="F7" s="90"/>
      <c r="G7" s="90"/>
      <c r="H7" s="90"/>
      <c r="I7" s="90"/>
      <c r="J7" s="90"/>
      <c r="K7" s="90"/>
      <c r="L7" s="90"/>
      <c r="M7" s="90"/>
      <c r="N7" s="33"/>
      <c r="O7" s="33"/>
      <c r="P7" s="33"/>
    </row>
    <row r="8" s="34" customFormat="1" ht="19.5" customHeight="1"/>
    <row r="9" s="34" customFormat="1" ht="19.5" customHeight="1"/>
    <row r="11" spans="2:16" ht="19.5" customHeight="1">
      <c r="B11" s="34"/>
      <c r="C11" s="34"/>
      <c r="D11" s="83" t="s">
        <v>179</v>
      </c>
      <c r="E11" s="84"/>
      <c r="F11" s="81" t="s">
        <v>187</v>
      </c>
      <c r="G11" s="85"/>
      <c r="H11" s="85"/>
      <c r="I11" s="85"/>
      <c r="J11" s="35"/>
      <c r="K11" s="35"/>
      <c r="L11" s="35"/>
      <c r="M11" s="35"/>
      <c r="N11" s="35"/>
      <c r="O11" s="35"/>
      <c r="P11" s="35"/>
    </row>
    <row r="12" spans="4:16" ht="19.5" customHeight="1">
      <c r="D12" s="83" t="s">
        <v>180</v>
      </c>
      <c r="E12" s="84"/>
      <c r="F12" s="81" t="s">
        <v>181</v>
      </c>
      <c r="G12" s="85"/>
      <c r="H12" s="85"/>
      <c r="I12" s="85"/>
      <c r="J12" s="85"/>
      <c r="K12" s="85"/>
      <c r="L12" s="85"/>
      <c r="M12" s="85"/>
      <c r="N12" s="35"/>
      <c r="O12" s="35"/>
      <c r="P12" s="35"/>
    </row>
    <row r="13" spans="4:16" ht="19.5" customHeight="1">
      <c r="D13" s="83" t="s">
        <v>182</v>
      </c>
      <c r="E13" s="84"/>
      <c r="F13" s="81" t="s">
        <v>183</v>
      </c>
      <c r="G13" s="85"/>
      <c r="H13" s="85"/>
      <c r="I13" s="85"/>
      <c r="J13" s="85"/>
      <c r="K13" s="85"/>
      <c r="L13" s="85"/>
      <c r="M13" s="85"/>
      <c r="N13" s="85"/>
      <c r="O13" s="35"/>
      <c r="P13" s="35"/>
    </row>
    <row r="14" spans="4:16" ht="19.5" customHeight="1">
      <c r="D14" s="83"/>
      <c r="E14" s="84"/>
      <c r="F14" s="81" t="s">
        <v>184</v>
      </c>
      <c r="G14" s="85"/>
      <c r="H14" s="85"/>
      <c r="I14" s="85"/>
      <c r="J14" s="35"/>
      <c r="K14" s="35"/>
      <c r="L14" s="35"/>
      <c r="M14" s="35"/>
      <c r="N14" s="35"/>
      <c r="O14" s="35"/>
      <c r="P14" s="35"/>
    </row>
    <row r="15" spans="4:16" ht="19.5" customHeight="1">
      <c r="D15" s="83" t="s">
        <v>185</v>
      </c>
      <c r="E15" s="84"/>
      <c r="F15" s="81" t="s">
        <v>186</v>
      </c>
      <c r="G15" s="85"/>
      <c r="H15" s="85"/>
      <c r="I15" s="85"/>
      <c r="J15" s="85"/>
      <c r="K15" s="85"/>
      <c r="L15" s="85"/>
      <c r="M15" s="85"/>
      <c r="N15" s="35"/>
      <c r="O15" s="35"/>
      <c r="P15" s="35"/>
    </row>
    <row r="16" spans="4:16" ht="19.5" customHeight="1">
      <c r="D16" s="83"/>
      <c r="E16" s="84"/>
      <c r="F16" s="81" t="s">
        <v>184</v>
      </c>
      <c r="G16" s="86"/>
      <c r="H16" s="86"/>
      <c r="I16" s="86"/>
      <c r="J16" s="35"/>
      <c r="K16" s="35"/>
      <c r="L16" s="35"/>
      <c r="M16" s="35"/>
      <c r="N16" s="35"/>
      <c r="O16" s="35"/>
      <c r="P16" s="35"/>
    </row>
    <row r="17" spans="4:16" ht="19.5" customHeight="1">
      <c r="D17" s="83"/>
      <c r="E17" s="84"/>
      <c r="F17" s="81"/>
      <c r="G17" s="82"/>
      <c r="H17" s="82"/>
      <c r="I17" s="82"/>
      <c r="J17" s="82"/>
      <c r="K17" s="82"/>
      <c r="L17" s="82"/>
      <c r="M17" s="82"/>
      <c r="N17" s="82"/>
      <c r="O17" s="82"/>
      <c r="P17" s="35"/>
    </row>
    <row r="18" spans="4:16" ht="19.5" customHeight="1">
      <c r="D18" s="83"/>
      <c r="E18" s="84"/>
      <c r="F18" s="81"/>
      <c r="G18" s="82"/>
      <c r="H18" s="82"/>
      <c r="I18" s="82"/>
      <c r="J18" s="82"/>
      <c r="K18" s="82"/>
      <c r="L18" s="82"/>
      <c r="M18" s="82"/>
      <c r="N18" s="82"/>
      <c r="O18" s="82"/>
      <c r="P18" s="35"/>
    </row>
    <row r="19" spans="4:16" ht="19.5" customHeight="1">
      <c r="D19" s="83"/>
      <c r="E19" s="84"/>
      <c r="F19" s="81"/>
      <c r="G19" s="82"/>
      <c r="H19" s="82"/>
      <c r="I19" s="82"/>
      <c r="J19" s="82"/>
      <c r="K19" s="82"/>
      <c r="L19" s="82"/>
      <c r="M19" s="82"/>
      <c r="N19" s="82"/>
      <c r="O19" s="82"/>
      <c r="P19" s="35"/>
    </row>
    <row r="20" spans="4:16" ht="19.5" customHeight="1">
      <c r="D20" s="83"/>
      <c r="E20" s="84"/>
      <c r="F20" s="81"/>
      <c r="G20" s="82"/>
      <c r="H20" s="82"/>
      <c r="I20" s="82"/>
      <c r="J20" s="82"/>
      <c r="K20" s="82"/>
      <c r="L20" s="82"/>
      <c r="M20" s="82"/>
      <c r="N20" s="82"/>
      <c r="O20" s="82"/>
      <c r="P20" s="35"/>
    </row>
    <row r="21" spans="4:16" ht="19.5" customHeight="1">
      <c r="D21" s="83"/>
      <c r="E21" s="84"/>
      <c r="F21" s="81"/>
      <c r="G21" s="82"/>
      <c r="H21" s="82"/>
      <c r="I21" s="82"/>
      <c r="J21" s="82"/>
      <c r="K21" s="82"/>
      <c r="L21" s="82"/>
      <c r="M21" s="82"/>
      <c r="N21" s="82"/>
      <c r="O21" s="82"/>
      <c r="P21" s="35"/>
    </row>
    <row r="22" spans="4:15" ht="19.5" customHeight="1">
      <c r="D22" s="83"/>
      <c r="E22" s="84"/>
      <c r="F22" s="81"/>
      <c r="G22" s="82"/>
      <c r="H22" s="82"/>
      <c r="I22" s="82"/>
      <c r="J22" s="82"/>
      <c r="K22" s="82"/>
      <c r="L22" s="82"/>
      <c r="M22" s="82"/>
      <c r="N22" s="82"/>
      <c r="O22" s="82"/>
    </row>
    <row r="23" spans="4:15" ht="19.5" customHeight="1">
      <c r="D23" s="83"/>
      <c r="E23" s="84"/>
      <c r="F23" s="81"/>
      <c r="G23" s="82"/>
      <c r="H23" s="82"/>
      <c r="I23" s="82"/>
      <c r="J23" s="82"/>
      <c r="K23" s="82"/>
      <c r="L23" s="82"/>
      <c r="M23" s="82"/>
      <c r="N23" s="82"/>
      <c r="O23" s="82"/>
    </row>
    <row r="24" spans="4:15" ht="19.5" customHeight="1">
      <c r="D24" s="83"/>
      <c r="E24" s="84"/>
      <c r="F24" s="81"/>
      <c r="G24" s="82"/>
      <c r="H24" s="82"/>
      <c r="I24" s="82"/>
      <c r="J24" s="82"/>
      <c r="K24" s="82"/>
      <c r="L24" s="82"/>
      <c r="M24" s="82"/>
      <c r="N24" s="82"/>
      <c r="O24" s="82"/>
    </row>
    <row r="25" ht="19.5" customHeight="1">
      <c r="D25" s="36"/>
    </row>
    <row r="26" ht="19.5" customHeight="1">
      <c r="D26" s="36"/>
    </row>
    <row r="27" ht="19.5" customHeight="1">
      <c r="D27" s="36"/>
    </row>
    <row r="28" ht="19.5" customHeight="1">
      <c r="D28" s="36"/>
    </row>
    <row r="29" ht="19.5" customHeight="1">
      <c r="D29" s="36"/>
    </row>
    <row r="30" ht="19.5" customHeight="1">
      <c r="D30" s="36"/>
    </row>
    <row r="31" ht="19.5" customHeight="1">
      <c r="D31" s="36"/>
    </row>
    <row r="32" ht="19.5" customHeight="1">
      <c r="D32" s="36"/>
    </row>
    <row r="33" spans="4:7" ht="19.5" customHeight="1">
      <c r="D33" s="36"/>
      <c r="G33" s="32"/>
    </row>
    <row r="34" spans="4:7" ht="19.5" customHeight="1">
      <c r="D34" s="36"/>
      <c r="G34" s="32"/>
    </row>
    <row r="35" ht="19.5" customHeight="1">
      <c r="D35" s="36"/>
    </row>
  </sheetData>
  <mergeCells count="30">
    <mergeCell ref="D14:E14"/>
    <mergeCell ref="D15:E15"/>
    <mergeCell ref="D12:E12"/>
    <mergeCell ref="D13:E13"/>
    <mergeCell ref="D16:E16"/>
    <mergeCell ref="D17:E17"/>
    <mergeCell ref="D18:E18"/>
    <mergeCell ref="D19:E19"/>
    <mergeCell ref="D11:E11"/>
    <mergeCell ref="B6:C7"/>
    <mergeCell ref="F11:I11"/>
    <mergeCell ref="D6:M7"/>
    <mergeCell ref="F12:M12"/>
    <mergeCell ref="F13:N13"/>
    <mergeCell ref="F18:O18"/>
    <mergeCell ref="F19:O19"/>
    <mergeCell ref="F17:O17"/>
    <mergeCell ref="F14:I14"/>
    <mergeCell ref="F16:I16"/>
    <mergeCell ref="F15:M15"/>
    <mergeCell ref="F20:O20"/>
    <mergeCell ref="F21:O21"/>
    <mergeCell ref="D22:E22"/>
    <mergeCell ref="D21:E21"/>
    <mergeCell ref="D20:E20"/>
    <mergeCell ref="F22:O22"/>
    <mergeCell ref="F23:O23"/>
    <mergeCell ref="D23:E23"/>
    <mergeCell ref="D24:E24"/>
    <mergeCell ref="F24:O2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43"/>
  <sheetViews>
    <sheetView showGridLines="0" workbookViewId="0" topLeftCell="A1">
      <selection activeCell="A1" sqref="A1:J1"/>
    </sheetView>
  </sheetViews>
  <sheetFormatPr defaultColWidth="9.00390625" defaultRowHeight="21.75" customHeight="1"/>
  <cols>
    <col min="1" max="1" width="6.375" style="9" customWidth="1"/>
    <col min="2" max="2" width="29.625" style="1" customWidth="1"/>
    <col min="3" max="3" width="10.875" style="1" customWidth="1"/>
    <col min="4" max="4" width="2.125" style="1" customWidth="1"/>
    <col min="5" max="5" width="12.875" style="1" customWidth="1"/>
    <col min="6" max="6" width="2.50390625" style="1" customWidth="1"/>
    <col min="7" max="7" width="10.50390625" style="1" customWidth="1"/>
    <col min="8" max="8" width="7.125" style="1" customWidth="1"/>
    <col min="9" max="9" width="5.875" style="1" customWidth="1"/>
    <col min="10" max="11" width="13.00390625" style="1" customWidth="1"/>
    <col min="12" max="12" width="4.625" style="1" customWidth="1"/>
    <col min="13" max="13" width="8.375" style="1" customWidth="1"/>
    <col min="14" max="14" width="9.00390625" style="1" customWidth="1"/>
    <col min="15" max="15" width="4.00390625" style="1" customWidth="1"/>
    <col min="16" max="16" width="12.875" style="1" customWidth="1"/>
    <col min="17" max="17" width="0.6171875" style="1" customWidth="1"/>
    <col min="18" max="18" width="13.00390625" style="1" customWidth="1"/>
    <col min="19" max="19" width="4.00390625" style="1" customWidth="1"/>
    <col min="20" max="20" width="9.00390625" style="1" customWidth="1"/>
    <col min="21" max="21" width="8.625" style="1" customWidth="1"/>
    <col min="22" max="22" width="4.50390625" style="1" customWidth="1"/>
    <col min="23" max="23" width="9.125" style="1" customWidth="1"/>
    <col min="24" max="16384" width="9.00390625" style="1" customWidth="1"/>
  </cols>
  <sheetData>
    <row r="1" spans="1:10" s="22" customFormat="1" ht="21.75" customHeight="1">
      <c r="A1" s="93" t="s">
        <v>105</v>
      </c>
      <c r="B1" s="93"/>
      <c r="C1" s="94"/>
      <c r="D1" s="94"/>
      <c r="E1" s="94"/>
      <c r="F1" s="94"/>
      <c r="G1" s="94"/>
      <c r="H1" s="94"/>
      <c r="I1" s="94"/>
      <c r="J1" s="94"/>
    </row>
    <row r="2" spans="1:23" ht="21.75" customHeight="1">
      <c r="A2" s="95" t="s">
        <v>106</v>
      </c>
      <c r="B2" s="95"/>
      <c r="C2" s="95"/>
      <c r="D2" s="95"/>
      <c r="E2" s="95"/>
      <c r="F2" s="95"/>
      <c r="G2" s="95"/>
      <c r="H2" s="95"/>
      <c r="I2" s="95"/>
      <c r="J2" s="95"/>
      <c r="K2" s="81" t="s">
        <v>65</v>
      </c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21.75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80" t="s">
        <v>107</v>
      </c>
      <c r="V3" s="80"/>
      <c r="W3" s="80"/>
    </row>
    <row r="4" spans="1:23" ht="21.75" customHeight="1">
      <c r="A4" s="73" t="s">
        <v>3</v>
      </c>
      <c r="B4" s="73"/>
      <c r="C4" s="74"/>
      <c r="D4" s="78" t="s">
        <v>189</v>
      </c>
      <c r="E4" s="78"/>
      <c r="F4" s="78"/>
      <c r="G4" s="78"/>
      <c r="H4" s="78"/>
      <c r="I4" s="99" t="s">
        <v>191</v>
      </c>
      <c r="J4" s="100"/>
      <c r="K4" s="70" t="s">
        <v>190</v>
      </c>
      <c r="L4" s="71"/>
      <c r="M4" s="78" t="s">
        <v>192</v>
      </c>
      <c r="N4" s="78"/>
      <c r="O4" s="78"/>
      <c r="P4" s="78"/>
      <c r="Q4" s="78" t="s">
        <v>193</v>
      </c>
      <c r="R4" s="78"/>
      <c r="S4" s="78"/>
      <c r="T4" s="78"/>
      <c r="U4" s="69"/>
      <c r="V4" s="72" t="s">
        <v>160</v>
      </c>
      <c r="W4" s="60"/>
    </row>
    <row r="5" spans="1:23" ht="21.75" customHeight="1">
      <c r="A5" s="75"/>
      <c r="B5" s="75"/>
      <c r="C5" s="76"/>
      <c r="D5" s="77" t="s">
        <v>161</v>
      </c>
      <c r="E5" s="77"/>
      <c r="F5" s="77"/>
      <c r="G5" s="77" t="s">
        <v>162</v>
      </c>
      <c r="H5" s="77"/>
      <c r="I5" s="68" t="s">
        <v>161</v>
      </c>
      <c r="J5" s="76"/>
      <c r="K5" s="68" t="s">
        <v>162</v>
      </c>
      <c r="L5" s="76"/>
      <c r="M5" s="77" t="s">
        <v>161</v>
      </c>
      <c r="N5" s="77"/>
      <c r="O5" s="77" t="s">
        <v>162</v>
      </c>
      <c r="P5" s="77"/>
      <c r="Q5" s="77" t="s">
        <v>163</v>
      </c>
      <c r="R5" s="77"/>
      <c r="S5" s="77"/>
      <c r="T5" s="77" t="s">
        <v>162</v>
      </c>
      <c r="U5" s="68"/>
      <c r="V5" s="61" t="s">
        <v>164</v>
      </c>
      <c r="W5" s="62"/>
    </row>
    <row r="6" spans="1:23" s="4" customFormat="1" ht="21.75" customHeight="1">
      <c r="A6" s="137" t="s">
        <v>214</v>
      </c>
      <c r="B6" s="137"/>
      <c r="C6" s="138"/>
      <c r="D6" s="98">
        <v>9610</v>
      </c>
      <c r="E6" s="98"/>
      <c r="F6" s="98"/>
      <c r="G6" s="98">
        <f>SUM(G8:H20)</f>
        <v>56949</v>
      </c>
      <c r="H6" s="98"/>
      <c r="I6" s="98">
        <f>SUM(I8:J20)</f>
        <v>9042</v>
      </c>
      <c r="J6" s="98"/>
      <c r="K6" s="98">
        <f>SUM(K8:L20)</f>
        <v>58092</v>
      </c>
      <c r="L6" s="98"/>
      <c r="M6" s="98">
        <v>8549</v>
      </c>
      <c r="N6" s="98"/>
      <c r="O6" s="98">
        <f>SUM(O8:P20)</f>
        <v>58464</v>
      </c>
      <c r="P6" s="98"/>
      <c r="Q6" s="98">
        <f>SUM(Q8:S20)</f>
        <v>7665</v>
      </c>
      <c r="R6" s="98"/>
      <c r="S6" s="98"/>
      <c r="T6" s="98">
        <f>SUM(T8:U20)</f>
        <v>55708</v>
      </c>
      <c r="U6" s="98"/>
      <c r="V6" s="59" t="s">
        <v>165</v>
      </c>
      <c r="W6" s="101"/>
    </row>
    <row r="7" spans="1:23" ht="19.5" customHeight="1">
      <c r="A7" s="5"/>
      <c r="B7" s="96"/>
      <c r="C7" s="97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102"/>
      <c r="W7" s="103"/>
    </row>
    <row r="8" spans="1:23" ht="21.75" customHeight="1">
      <c r="A8" s="5" t="s">
        <v>4</v>
      </c>
      <c r="B8" s="63" t="s">
        <v>108</v>
      </c>
      <c r="C8" s="64"/>
      <c r="D8" s="79">
        <v>7</v>
      </c>
      <c r="E8" s="79"/>
      <c r="F8" s="79"/>
      <c r="G8" s="92">
        <v>64</v>
      </c>
      <c r="H8" s="92"/>
      <c r="I8" s="92">
        <v>10</v>
      </c>
      <c r="J8" s="92"/>
      <c r="K8" s="92">
        <v>101</v>
      </c>
      <c r="L8" s="92"/>
      <c r="M8" s="92">
        <v>6</v>
      </c>
      <c r="N8" s="92"/>
      <c r="O8" s="92">
        <v>64</v>
      </c>
      <c r="P8" s="92"/>
      <c r="Q8" s="92"/>
      <c r="R8" s="92"/>
      <c r="S8" s="92"/>
      <c r="T8" s="92"/>
      <c r="U8" s="92"/>
      <c r="V8" s="102" t="s">
        <v>166</v>
      </c>
      <c r="W8" s="103"/>
    </row>
    <row r="9" spans="1:23" ht="21.75" customHeight="1">
      <c r="A9" s="5" t="s">
        <v>6</v>
      </c>
      <c r="B9" s="63" t="s">
        <v>109</v>
      </c>
      <c r="C9" s="64"/>
      <c r="D9" s="79">
        <v>3</v>
      </c>
      <c r="E9" s="79"/>
      <c r="F9" s="79"/>
      <c r="G9" s="92">
        <v>15</v>
      </c>
      <c r="H9" s="92"/>
      <c r="I9" s="92">
        <v>3</v>
      </c>
      <c r="J9" s="92"/>
      <c r="K9" s="92">
        <v>12</v>
      </c>
      <c r="L9" s="92"/>
      <c r="M9" s="92">
        <v>4</v>
      </c>
      <c r="N9" s="92"/>
      <c r="O9" s="92">
        <v>18</v>
      </c>
      <c r="P9" s="92"/>
      <c r="Q9" s="92">
        <v>9</v>
      </c>
      <c r="R9" s="92"/>
      <c r="S9" s="92"/>
      <c r="T9" s="92">
        <v>56</v>
      </c>
      <c r="U9" s="92"/>
      <c r="V9" s="102" t="s">
        <v>167</v>
      </c>
      <c r="W9" s="103"/>
    </row>
    <row r="10" spans="1:23" ht="21.75" customHeight="1">
      <c r="A10" s="5" t="s">
        <v>8</v>
      </c>
      <c r="B10" s="63" t="s">
        <v>110</v>
      </c>
      <c r="C10" s="64"/>
      <c r="D10" s="79">
        <v>2</v>
      </c>
      <c r="E10" s="79"/>
      <c r="F10" s="79"/>
      <c r="G10" s="92">
        <v>18</v>
      </c>
      <c r="H10" s="92"/>
      <c r="I10" s="92">
        <v>2</v>
      </c>
      <c r="J10" s="92"/>
      <c r="K10" s="92">
        <v>23</v>
      </c>
      <c r="L10" s="92"/>
      <c r="M10" s="92">
        <v>2</v>
      </c>
      <c r="N10" s="92"/>
      <c r="O10" s="92">
        <v>9</v>
      </c>
      <c r="P10" s="92"/>
      <c r="Q10" s="92"/>
      <c r="R10" s="92"/>
      <c r="S10" s="92"/>
      <c r="T10" s="92"/>
      <c r="U10" s="92"/>
      <c r="V10" s="102" t="s">
        <v>168</v>
      </c>
      <c r="W10" s="103"/>
    </row>
    <row r="11" spans="1:23" ht="21.75" customHeight="1">
      <c r="A11" s="5" t="s">
        <v>10</v>
      </c>
      <c r="B11" s="63" t="s">
        <v>111</v>
      </c>
      <c r="C11" s="64"/>
      <c r="D11" s="92">
        <v>3</v>
      </c>
      <c r="E11" s="92"/>
      <c r="F11" s="92"/>
      <c r="G11" s="92">
        <v>29</v>
      </c>
      <c r="H11" s="92"/>
      <c r="I11" s="92">
        <v>3</v>
      </c>
      <c r="J11" s="92"/>
      <c r="K11" s="92">
        <v>31</v>
      </c>
      <c r="L11" s="92"/>
      <c r="M11" s="92">
        <v>2</v>
      </c>
      <c r="N11" s="92"/>
      <c r="O11" s="92">
        <v>21</v>
      </c>
      <c r="P11" s="92"/>
      <c r="Q11" s="92">
        <v>2</v>
      </c>
      <c r="R11" s="92"/>
      <c r="S11" s="92"/>
      <c r="T11" s="92">
        <v>4</v>
      </c>
      <c r="U11" s="92"/>
      <c r="V11" s="102" t="s">
        <v>169</v>
      </c>
      <c r="W11" s="103"/>
    </row>
    <row r="12" spans="1:23" ht="21.75" customHeight="1">
      <c r="A12" s="5" t="s">
        <v>12</v>
      </c>
      <c r="B12" s="63" t="s">
        <v>112</v>
      </c>
      <c r="C12" s="64"/>
      <c r="D12" s="92">
        <v>512</v>
      </c>
      <c r="E12" s="92"/>
      <c r="F12" s="92"/>
      <c r="G12" s="92">
        <v>3545</v>
      </c>
      <c r="H12" s="92"/>
      <c r="I12" s="92">
        <v>469</v>
      </c>
      <c r="J12" s="92"/>
      <c r="K12" s="92">
        <v>3524</v>
      </c>
      <c r="L12" s="92"/>
      <c r="M12" s="92">
        <v>528</v>
      </c>
      <c r="N12" s="92"/>
      <c r="O12" s="92">
        <v>4077</v>
      </c>
      <c r="P12" s="92"/>
      <c r="Q12" s="92">
        <v>480</v>
      </c>
      <c r="R12" s="92"/>
      <c r="S12" s="92"/>
      <c r="T12" s="92">
        <v>3365</v>
      </c>
      <c r="U12" s="92"/>
      <c r="V12" s="102" t="s">
        <v>170</v>
      </c>
      <c r="W12" s="103"/>
    </row>
    <row r="13" spans="1:23" ht="21.75" customHeight="1">
      <c r="A13" s="5" t="s">
        <v>14</v>
      </c>
      <c r="B13" s="63" t="s">
        <v>113</v>
      </c>
      <c r="C13" s="64"/>
      <c r="D13" s="92">
        <v>409</v>
      </c>
      <c r="E13" s="92"/>
      <c r="F13" s="92"/>
      <c r="G13" s="92">
        <v>3014</v>
      </c>
      <c r="H13" s="92"/>
      <c r="I13" s="92">
        <v>364</v>
      </c>
      <c r="J13" s="92"/>
      <c r="K13" s="92">
        <v>3142</v>
      </c>
      <c r="L13" s="92"/>
      <c r="M13" s="92">
        <v>300</v>
      </c>
      <c r="N13" s="92"/>
      <c r="O13" s="92">
        <v>2778</v>
      </c>
      <c r="P13" s="92"/>
      <c r="Q13" s="92">
        <v>257</v>
      </c>
      <c r="R13" s="92"/>
      <c r="S13" s="92"/>
      <c r="T13" s="92">
        <v>2110</v>
      </c>
      <c r="U13" s="92"/>
      <c r="V13" s="102" t="s">
        <v>171</v>
      </c>
      <c r="W13" s="103"/>
    </row>
    <row r="14" spans="1:23" ht="21.75" customHeight="1">
      <c r="A14" s="5" t="s">
        <v>16</v>
      </c>
      <c r="B14" s="63" t="s">
        <v>114</v>
      </c>
      <c r="C14" s="64"/>
      <c r="D14" s="92">
        <v>10</v>
      </c>
      <c r="E14" s="92"/>
      <c r="F14" s="92"/>
      <c r="G14" s="92">
        <v>338</v>
      </c>
      <c r="H14" s="92"/>
      <c r="I14" s="92">
        <v>9</v>
      </c>
      <c r="J14" s="92"/>
      <c r="K14" s="92">
        <v>348</v>
      </c>
      <c r="L14" s="92"/>
      <c r="M14" s="92">
        <v>8</v>
      </c>
      <c r="N14" s="92"/>
      <c r="O14" s="92">
        <v>365</v>
      </c>
      <c r="P14" s="92"/>
      <c r="Q14" s="92">
        <v>7</v>
      </c>
      <c r="R14" s="92"/>
      <c r="S14" s="92"/>
      <c r="T14" s="92">
        <v>296</v>
      </c>
      <c r="U14" s="92"/>
      <c r="V14" s="102" t="s">
        <v>172</v>
      </c>
      <c r="W14" s="103"/>
    </row>
    <row r="15" spans="1:23" ht="21.75" customHeight="1">
      <c r="A15" s="5" t="s">
        <v>18</v>
      </c>
      <c r="B15" s="63" t="s">
        <v>19</v>
      </c>
      <c r="C15" s="64"/>
      <c r="D15" s="92">
        <v>233</v>
      </c>
      <c r="E15" s="92"/>
      <c r="F15" s="92"/>
      <c r="G15" s="92">
        <v>3670</v>
      </c>
      <c r="H15" s="92"/>
      <c r="I15" s="92">
        <v>228</v>
      </c>
      <c r="J15" s="92"/>
      <c r="K15" s="92">
        <v>3484</v>
      </c>
      <c r="L15" s="92"/>
      <c r="M15" s="92">
        <v>239</v>
      </c>
      <c r="N15" s="92"/>
      <c r="O15" s="92">
        <v>3190</v>
      </c>
      <c r="P15" s="92"/>
      <c r="Q15" s="92">
        <v>207</v>
      </c>
      <c r="R15" s="92"/>
      <c r="S15" s="92"/>
      <c r="T15" s="92">
        <v>2778</v>
      </c>
      <c r="U15" s="92"/>
      <c r="V15" s="102" t="s">
        <v>173</v>
      </c>
      <c r="W15" s="103"/>
    </row>
    <row r="16" spans="1:23" ht="21.75" customHeight="1">
      <c r="A16" s="5" t="s">
        <v>221</v>
      </c>
      <c r="B16" s="63" t="s">
        <v>67</v>
      </c>
      <c r="C16" s="64"/>
      <c r="D16" s="92">
        <v>4622</v>
      </c>
      <c r="E16" s="92"/>
      <c r="F16" s="92"/>
      <c r="G16" s="92">
        <v>19125</v>
      </c>
      <c r="H16" s="92"/>
      <c r="I16" s="92">
        <v>4306</v>
      </c>
      <c r="J16" s="92"/>
      <c r="K16" s="92">
        <v>19610</v>
      </c>
      <c r="L16" s="92"/>
      <c r="M16" s="92">
        <v>3844</v>
      </c>
      <c r="N16" s="92"/>
      <c r="O16" s="92">
        <v>18693</v>
      </c>
      <c r="P16" s="92"/>
      <c r="Q16" s="92">
        <v>3373</v>
      </c>
      <c r="R16" s="92"/>
      <c r="S16" s="92"/>
      <c r="T16" s="92">
        <v>17458</v>
      </c>
      <c r="U16" s="92"/>
      <c r="V16" s="102" t="s">
        <v>220</v>
      </c>
      <c r="W16" s="103"/>
    </row>
    <row r="17" spans="1:23" ht="21.75" customHeight="1">
      <c r="A17" s="5" t="s">
        <v>23</v>
      </c>
      <c r="B17" s="63" t="s">
        <v>24</v>
      </c>
      <c r="C17" s="64"/>
      <c r="D17" s="92">
        <v>149</v>
      </c>
      <c r="E17" s="92"/>
      <c r="F17" s="92"/>
      <c r="G17" s="92">
        <v>1781</v>
      </c>
      <c r="H17" s="92"/>
      <c r="I17" s="92">
        <v>156</v>
      </c>
      <c r="J17" s="92"/>
      <c r="K17" s="92">
        <v>1776</v>
      </c>
      <c r="L17" s="92"/>
      <c r="M17" s="92">
        <v>158</v>
      </c>
      <c r="N17" s="92"/>
      <c r="O17" s="92">
        <v>1604</v>
      </c>
      <c r="P17" s="92"/>
      <c r="Q17" s="92">
        <v>135</v>
      </c>
      <c r="R17" s="92"/>
      <c r="S17" s="92"/>
      <c r="T17" s="92">
        <v>1441</v>
      </c>
      <c r="U17" s="92"/>
      <c r="V17" s="102" t="s">
        <v>174</v>
      </c>
      <c r="W17" s="103"/>
    </row>
    <row r="18" spans="1:23" ht="21.75" customHeight="1">
      <c r="A18" s="5" t="s">
        <v>26</v>
      </c>
      <c r="B18" s="63" t="s">
        <v>27</v>
      </c>
      <c r="C18" s="64"/>
      <c r="D18" s="92">
        <v>886</v>
      </c>
      <c r="E18" s="92"/>
      <c r="F18" s="92"/>
      <c r="G18" s="92">
        <v>1523</v>
      </c>
      <c r="H18" s="92"/>
      <c r="I18" s="92">
        <v>746</v>
      </c>
      <c r="J18" s="92"/>
      <c r="K18" s="92">
        <v>1458</v>
      </c>
      <c r="L18" s="92"/>
      <c r="M18" s="92">
        <v>739</v>
      </c>
      <c r="N18" s="92"/>
      <c r="O18" s="92">
        <v>1318</v>
      </c>
      <c r="P18" s="92"/>
      <c r="Q18" s="92">
        <v>701</v>
      </c>
      <c r="R18" s="92"/>
      <c r="S18" s="92"/>
      <c r="T18" s="92">
        <v>1321</v>
      </c>
      <c r="U18" s="92"/>
      <c r="V18" s="102" t="s">
        <v>175</v>
      </c>
      <c r="W18" s="103"/>
    </row>
    <row r="19" spans="1:23" ht="21.75" customHeight="1">
      <c r="A19" s="5" t="s">
        <v>29</v>
      </c>
      <c r="B19" s="63" t="s">
        <v>30</v>
      </c>
      <c r="C19" s="64"/>
      <c r="D19" s="92">
        <v>2748</v>
      </c>
      <c r="E19" s="92"/>
      <c r="F19" s="92"/>
      <c r="G19" s="92">
        <v>20989</v>
      </c>
      <c r="H19" s="92"/>
      <c r="I19" s="92">
        <v>2717</v>
      </c>
      <c r="J19" s="92"/>
      <c r="K19" s="92">
        <v>22244</v>
      </c>
      <c r="L19" s="92"/>
      <c r="M19" s="92">
        <v>2690</v>
      </c>
      <c r="N19" s="92"/>
      <c r="O19" s="92">
        <v>24114</v>
      </c>
      <c r="P19" s="92"/>
      <c r="Q19" s="92">
        <v>2459</v>
      </c>
      <c r="R19" s="92"/>
      <c r="S19" s="92"/>
      <c r="T19" s="92">
        <v>24087</v>
      </c>
      <c r="U19" s="92"/>
      <c r="V19" s="102" t="s">
        <v>176</v>
      </c>
      <c r="W19" s="103"/>
    </row>
    <row r="20" spans="1:23" ht="21.75" customHeight="1" thickBot="1">
      <c r="A20" s="7" t="s">
        <v>31</v>
      </c>
      <c r="B20" s="65" t="s">
        <v>32</v>
      </c>
      <c r="C20" s="66"/>
      <c r="D20" s="67">
        <v>26</v>
      </c>
      <c r="E20" s="67"/>
      <c r="F20" s="67"/>
      <c r="G20" s="67">
        <v>2838</v>
      </c>
      <c r="H20" s="67"/>
      <c r="I20" s="67">
        <v>29</v>
      </c>
      <c r="J20" s="67"/>
      <c r="K20" s="67">
        <v>2339</v>
      </c>
      <c r="L20" s="67"/>
      <c r="M20" s="67">
        <v>29</v>
      </c>
      <c r="N20" s="67"/>
      <c r="O20" s="67">
        <v>2213</v>
      </c>
      <c r="P20" s="67"/>
      <c r="Q20" s="67">
        <v>35</v>
      </c>
      <c r="R20" s="67"/>
      <c r="S20" s="67"/>
      <c r="T20" s="67">
        <v>2792</v>
      </c>
      <c r="U20" s="67"/>
      <c r="V20" s="105" t="s">
        <v>177</v>
      </c>
      <c r="W20" s="106"/>
    </row>
    <row r="21" spans="1:23" ht="21.75" customHeight="1">
      <c r="A21" s="2"/>
      <c r="B21" s="3"/>
      <c r="C21" s="3"/>
      <c r="D21" s="3"/>
      <c r="E21" s="3"/>
      <c r="F21" s="3"/>
      <c r="G21" s="3"/>
      <c r="H21" s="3"/>
      <c r="I21" s="3"/>
      <c r="J21" s="3"/>
      <c r="K21" s="91" t="s">
        <v>212</v>
      </c>
      <c r="L21" s="91"/>
      <c r="M21" s="91"/>
      <c r="N21" s="91"/>
      <c r="O21" s="91"/>
      <c r="P21" s="91"/>
      <c r="Q21" s="91"/>
      <c r="R21" s="91"/>
      <c r="S21" s="8"/>
      <c r="T21" s="107" t="s">
        <v>195</v>
      </c>
      <c r="U21" s="108"/>
      <c r="V21" s="108"/>
      <c r="W21" s="108"/>
    </row>
    <row r="22" spans="1:23" ht="21.75" customHeight="1">
      <c r="A22" s="2"/>
      <c r="B22" s="3"/>
      <c r="C22" s="3"/>
      <c r="D22" s="3"/>
      <c r="E22" s="3"/>
      <c r="F22" s="3"/>
      <c r="G22" s="3"/>
      <c r="H22" s="3"/>
      <c r="I22" s="3"/>
      <c r="J22" s="3"/>
      <c r="S22" s="8"/>
      <c r="T22" s="8"/>
      <c r="U22" s="104" t="s">
        <v>178</v>
      </c>
      <c r="V22" s="104"/>
      <c r="W22" s="104"/>
    </row>
    <row r="24" spans="1:23" ht="21.75" customHeight="1">
      <c r="A24" s="95" t="s">
        <v>115</v>
      </c>
      <c r="B24" s="95"/>
      <c r="C24" s="95"/>
      <c r="D24" s="95"/>
      <c r="E24" s="95"/>
      <c r="F24" s="95"/>
      <c r="G24" s="95"/>
      <c r="H24" s="95"/>
      <c r="I24" s="95"/>
      <c r="J24" s="95"/>
      <c r="K24" s="81" t="s">
        <v>116</v>
      </c>
      <c r="L24" s="81"/>
      <c r="M24" s="81"/>
      <c r="N24" s="81"/>
      <c r="O24" s="81"/>
      <c r="P24" s="81"/>
      <c r="Q24" s="81"/>
      <c r="R24" s="81"/>
      <c r="S24" s="81"/>
      <c r="T24" s="81"/>
      <c r="U24" s="10"/>
      <c r="V24" s="10"/>
      <c r="W24" s="10"/>
    </row>
    <row r="25" spans="1:23" ht="21.7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26" t="s">
        <v>107</v>
      </c>
      <c r="V25" s="126"/>
      <c r="W25" s="80"/>
    </row>
    <row r="26" spans="1:23" ht="21.75" customHeight="1">
      <c r="A26" s="135" t="s">
        <v>69</v>
      </c>
      <c r="B26" s="129"/>
      <c r="C26" s="129" t="s">
        <v>70</v>
      </c>
      <c r="D26" s="129"/>
      <c r="E26" s="11" t="s">
        <v>207</v>
      </c>
      <c r="F26" s="129" t="s">
        <v>71</v>
      </c>
      <c r="G26" s="129"/>
      <c r="H26" s="129" t="s">
        <v>117</v>
      </c>
      <c r="I26" s="129"/>
      <c r="J26" s="129" t="s">
        <v>118</v>
      </c>
      <c r="K26" s="58" t="s">
        <v>119</v>
      </c>
      <c r="L26" s="143" t="s">
        <v>208</v>
      </c>
      <c r="M26" s="144"/>
      <c r="N26" s="133" t="s">
        <v>120</v>
      </c>
      <c r="O26" s="133"/>
      <c r="P26" s="127" t="s">
        <v>209</v>
      </c>
      <c r="Q26" s="127"/>
      <c r="R26" s="129" t="s">
        <v>72</v>
      </c>
      <c r="S26" s="129" t="s">
        <v>30</v>
      </c>
      <c r="T26" s="129"/>
      <c r="U26" s="129" t="s">
        <v>34</v>
      </c>
      <c r="V26" s="129"/>
      <c r="W26" s="131" t="s">
        <v>121</v>
      </c>
    </row>
    <row r="27" spans="1:23" ht="21.75" customHeight="1">
      <c r="A27" s="136"/>
      <c r="B27" s="130"/>
      <c r="C27" s="130"/>
      <c r="D27" s="130"/>
      <c r="E27" s="12" t="s">
        <v>73</v>
      </c>
      <c r="F27" s="130"/>
      <c r="G27" s="130"/>
      <c r="H27" s="130"/>
      <c r="I27" s="130"/>
      <c r="J27" s="130"/>
      <c r="K27" s="57" t="s">
        <v>122</v>
      </c>
      <c r="L27" s="141" t="s">
        <v>74</v>
      </c>
      <c r="M27" s="142"/>
      <c r="N27" s="134" t="s">
        <v>123</v>
      </c>
      <c r="O27" s="134"/>
      <c r="P27" s="128" t="s">
        <v>75</v>
      </c>
      <c r="Q27" s="128"/>
      <c r="R27" s="130"/>
      <c r="S27" s="130"/>
      <c r="T27" s="130"/>
      <c r="U27" s="130"/>
      <c r="V27" s="130"/>
      <c r="W27" s="132"/>
    </row>
    <row r="28" spans="1:23" ht="21.75" customHeight="1">
      <c r="A28" s="109" t="s">
        <v>215</v>
      </c>
      <c r="B28" s="110"/>
      <c r="C28" s="113">
        <f>SUM(E28:V28)</f>
        <v>65302</v>
      </c>
      <c r="D28" s="114"/>
      <c r="E28" s="38">
        <v>427</v>
      </c>
      <c r="F28" s="114">
        <v>56</v>
      </c>
      <c r="G28" s="114"/>
      <c r="H28" s="114">
        <v>6567</v>
      </c>
      <c r="I28" s="114"/>
      <c r="J28" s="38">
        <v>3609</v>
      </c>
      <c r="K28" s="38">
        <v>144</v>
      </c>
      <c r="L28" s="114">
        <v>1819</v>
      </c>
      <c r="M28" s="114"/>
      <c r="N28" s="114">
        <v>27517</v>
      </c>
      <c r="O28" s="114"/>
      <c r="P28" s="114">
        <v>1265</v>
      </c>
      <c r="Q28" s="114"/>
      <c r="R28" s="38">
        <v>2327</v>
      </c>
      <c r="S28" s="114">
        <v>20820</v>
      </c>
      <c r="T28" s="114"/>
      <c r="U28" s="114">
        <v>751</v>
      </c>
      <c r="V28" s="140"/>
      <c r="W28" s="13" t="s">
        <v>124</v>
      </c>
    </row>
    <row r="29" spans="1:23" s="4" customFormat="1" ht="21.75" customHeight="1">
      <c r="A29" s="111" t="s">
        <v>219</v>
      </c>
      <c r="B29" s="112"/>
      <c r="C29" s="117">
        <f>SUM(E29:V29)</f>
        <v>49649</v>
      </c>
      <c r="D29" s="115"/>
      <c r="E29" s="39">
        <v>162</v>
      </c>
      <c r="F29" s="115">
        <v>40</v>
      </c>
      <c r="G29" s="115"/>
      <c r="H29" s="115">
        <v>4619</v>
      </c>
      <c r="I29" s="115"/>
      <c r="J29" s="39">
        <v>2561</v>
      </c>
      <c r="K29" s="39">
        <v>87</v>
      </c>
      <c r="L29" s="115">
        <v>1335</v>
      </c>
      <c r="M29" s="115"/>
      <c r="N29" s="115">
        <v>21563</v>
      </c>
      <c r="O29" s="115"/>
      <c r="P29" s="115">
        <v>1113</v>
      </c>
      <c r="Q29" s="115"/>
      <c r="R29" s="39">
        <v>2122</v>
      </c>
      <c r="S29" s="115">
        <v>15681</v>
      </c>
      <c r="T29" s="115"/>
      <c r="U29" s="115">
        <v>366</v>
      </c>
      <c r="V29" s="116"/>
      <c r="W29" s="14" t="s">
        <v>66</v>
      </c>
    </row>
    <row r="30" spans="1:23" ht="19.5" customHeight="1">
      <c r="A30" s="15"/>
      <c r="B30" s="16"/>
      <c r="C30" s="118"/>
      <c r="D30" s="119"/>
      <c r="E30" s="31"/>
      <c r="F30" s="119"/>
      <c r="G30" s="119"/>
      <c r="H30" s="119"/>
      <c r="I30" s="119"/>
      <c r="J30" s="31"/>
      <c r="K30" s="31"/>
      <c r="L30" s="119"/>
      <c r="M30" s="119"/>
      <c r="N30" s="119"/>
      <c r="O30" s="119"/>
      <c r="P30" s="119"/>
      <c r="Q30" s="119"/>
      <c r="R30" s="31"/>
      <c r="S30" s="119"/>
      <c r="T30" s="119"/>
      <c r="U30" s="119"/>
      <c r="V30" s="120"/>
      <c r="W30" s="13"/>
    </row>
    <row r="31" spans="1:23" ht="21.75" customHeight="1">
      <c r="A31" s="17" t="s">
        <v>35</v>
      </c>
      <c r="B31" s="40" t="s">
        <v>36</v>
      </c>
      <c r="C31" s="118">
        <f aca="true" t="shared" si="0" ref="C31:C41">SUM(E31:V31)</f>
        <v>21251</v>
      </c>
      <c r="D31" s="119"/>
      <c r="E31" s="31">
        <v>27</v>
      </c>
      <c r="F31" s="119">
        <v>12</v>
      </c>
      <c r="G31" s="119"/>
      <c r="H31" s="119">
        <v>2248</v>
      </c>
      <c r="I31" s="119"/>
      <c r="J31" s="31">
        <v>883</v>
      </c>
      <c r="K31" s="31">
        <v>35</v>
      </c>
      <c r="L31" s="119">
        <v>618</v>
      </c>
      <c r="M31" s="119"/>
      <c r="N31" s="119">
        <v>9139</v>
      </c>
      <c r="O31" s="119"/>
      <c r="P31" s="119">
        <v>557</v>
      </c>
      <c r="Q31" s="119"/>
      <c r="R31" s="31">
        <v>803</v>
      </c>
      <c r="S31" s="119">
        <v>6825</v>
      </c>
      <c r="T31" s="119"/>
      <c r="U31" s="119">
        <v>104</v>
      </c>
      <c r="V31" s="120"/>
      <c r="W31" s="13" t="s">
        <v>37</v>
      </c>
    </row>
    <row r="32" spans="1:23" s="4" customFormat="1" ht="21.75" customHeight="1">
      <c r="A32" s="45" t="s">
        <v>38</v>
      </c>
      <c r="B32" s="46" t="s">
        <v>39</v>
      </c>
      <c r="C32" s="121">
        <f t="shared" si="0"/>
        <v>7665</v>
      </c>
      <c r="D32" s="122"/>
      <c r="E32" s="47">
        <v>9</v>
      </c>
      <c r="F32" s="122">
        <v>2</v>
      </c>
      <c r="G32" s="122"/>
      <c r="H32" s="122">
        <v>480</v>
      </c>
      <c r="I32" s="122"/>
      <c r="J32" s="47">
        <v>257</v>
      </c>
      <c r="K32" s="47">
        <v>7</v>
      </c>
      <c r="L32" s="122">
        <v>207</v>
      </c>
      <c r="M32" s="122"/>
      <c r="N32" s="122">
        <v>3373</v>
      </c>
      <c r="O32" s="122"/>
      <c r="P32" s="122">
        <v>135</v>
      </c>
      <c r="Q32" s="122"/>
      <c r="R32" s="47">
        <v>701</v>
      </c>
      <c r="S32" s="122">
        <v>2459</v>
      </c>
      <c r="T32" s="122"/>
      <c r="U32" s="122">
        <v>35</v>
      </c>
      <c r="V32" s="123"/>
      <c r="W32" s="48" t="s">
        <v>40</v>
      </c>
    </row>
    <row r="33" spans="1:23" ht="21.75" customHeight="1">
      <c r="A33" s="17" t="s">
        <v>41</v>
      </c>
      <c r="B33" s="40" t="s">
        <v>42</v>
      </c>
      <c r="C33" s="118">
        <f t="shared" si="0"/>
        <v>3987</v>
      </c>
      <c r="D33" s="119"/>
      <c r="E33" s="31">
        <v>6</v>
      </c>
      <c r="F33" s="119" t="s">
        <v>194</v>
      </c>
      <c r="G33" s="119"/>
      <c r="H33" s="119">
        <v>339</v>
      </c>
      <c r="I33" s="119"/>
      <c r="J33" s="31">
        <v>221</v>
      </c>
      <c r="K33" s="31">
        <v>6</v>
      </c>
      <c r="L33" s="119">
        <v>86</v>
      </c>
      <c r="M33" s="119"/>
      <c r="N33" s="119">
        <v>1897</v>
      </c>
      <c r="O33" s="119"/>
      <c r="P33" s="119">
        <v>114</v>
      </c>
      <c r="Q33" s="119"/>
      <c r="R33" s="31">
        <v>95</v>
      </c>
      <c r="S33" s="119">
        <v>1193</v>
      </c>
      <c r="T33" s="119"/>
      <c r="U33" s="119">
        <v>30</v>
      </c>
      <c r="V33" s="120"/>
      <c r="W33" s="13" t="s">
        <v>43</v>
      </c>
    </row>
    <row r="34" spans="1:23" ht="21.75" customHeight="1">
      <c r="A34" s="17" t="s">
        <v>44</v>
      </c>
      <c r="B34" s="40" t="s">
        <v>45</v>
      </c>
      <c r="C34" s="118">
        <f t="shared" si="0"/>
        <v>4459</v>
      </c>
      <c r="D34" s="119"/>
      <c r="E34" s="31">
        <v>26</v>
      </c>
      <c r="F34" s="119">
        <v>1</v>
      </c>
      <c r="G34" s="119"/>
      <c r="H34" s="119">
        <v>399</v>
      </c>
      <c r="I34" s="119"/>
      <c r="J34" s="31">
        <v>425</v>
      </c>
      <c r="K34" s="31">
        <v>7</v>
      </c>
      <c r="L34" s="119">
        <v>81</v>
      </c>
      <c r="M34" s="119"/>
      <c r="N34" s="119">
        <v>1870</v>
      </c>
      <c r="O34" s="119"/>
      <c r="P34" s="119">
        <v>92</v>
      </c>
      <c r="Q34" s="119"/>
      <c r="R34" s="31">
        <v>290</v>
      </c>
      <c r="S34" s="119">
        <v>1233</v>
      </c>
      <c r="T34" s="119"/>
      <c r="U34" s="119">
        <v>35</v>
      </c>
      <c r="V34" s="120"/>
      <c r="W34" s="13" t="s">
        <v>46</v>
      </c>
    </row>
    <row r="35" spans="1:23" ht="21.75" customHeight="1">
      <c r="A35" s="17" t="s">
        <v>47</v>
      </c>
      <c r="B35" s="40" t="s">
        <v>48</v>
      </c>
      <c r="C35" s="118">
        <f t="shared" si="0"/>
        <v>3191</v>
      </c>
      <c r="D35" s="119"/>
      <c r="E35" s="31">
        <v>21</v>
      </c>
      <c r="F35" s="119">
        <v>2</v>
      </c>
      <c r="G35" s="119"/>
      <c r="H35" s="119">
        <v>328</v>
      </c>
      <c r="I35" s="119"/>
      <c r="J35" s="31">
        <v>193</v>
      </c>
      <c r="K35" s="31">
        <v>5</v>
      </c>
      <c r="L35" s="119">
        <v>84</v>
      </c>
      <c r="M35" s="119"/>
      <c r="N35" s="119">
        <v>1441</v>
      </c>
      <c r="O35" s="119"/>
      <c r="P35" s="119">
        <v>67</v>
      </c>
      <c r="Q35" s="119"/>
      <c r="R35" s="31">
        <v>38</v>
      </c>
      <c r="S35" s="119">
        <v>981</v>
      </c>
      <c r="T35" s="119"/>
      <c r="U35" s="119">
        <v>31</v>
      </c>
      <c r="V35" s="120"/>
      <c r="W35" s="13" t="s">
        <v>49</v>
      </c>
    </row>
    <row r="36" spans="1:23" ht="21.75" customHeight="1">
      <c r="A36" s="17" t="s">
        <v>50</v>
      </c>
      <c r="B36" s="40" t="s">
        <v>0</v>
      </c>
      <c r="C36" s="118">
        <f t="shared" si="0"/>
        <v>1824</v>
      </c>
      <c r="D36" s="119"/>
      <c r="E36" s="31">
        <v>9</v>
      </c>
      <c r="F36" s="119">
        <v>2</v>
      </c>
      <c r="G36" s="119"/>
      <c r="H36" s="119">
        <v>164</v>
      </c>
      <c r="I36" s="119"/>
      <c r="J36" s="31">
        <v>125</v>
      </c>
      <c r="K36" s="31">
        <v>6</v>
      </c>
      <c r="L36" s="119">
        <v>56</v>
      </c>
      <c r="M36" s="119"/>
      <c r="N36" s="119">
        <v>768</v>
      </c>
      <c r="O36" s="119"/>
      <c r="P36" s="119">
        <v>36</v>
      </c>
      <c r="Q36" s="119"/>
      <c r="R36" s="31">
        <v>34</v>
      </c>
      <c r="S36" s="119">
        <v>598</v>
      </c>
      <c r="T36" s="119"/>
      <c r="U36" s="119">
        <v>26</v>
      </c>
      <c r="V36" s="120"/>
      <c r="W36" s="13" t="s">
        <v>51</v>
      </c>
    </row>
    <row r="37" spans="1:23" ht="21.75" customHeight="1">
      <c r="A37" s="17" t="s">
        <v>52</v>
      </c>
      <c r="B37" s="40" t="s">
        <v>1</v>
      </c>
      <c r="C37" s="118">
        <f t="shared" si="0"/>
        <v>1247</v>
      </c>
      <c r="D37" s="119"/>
      <c r="E37" s="31">
        <v>16</v>
      </c>
      <c r="F37" s="119">
        <v>17</v>
      </c>
      <c r="G37" s="119"/>
      <c r="H37" s="119">
        <v>123</v>
      </c>
      <c r="I37" s="119"/>
      <c r="J37" s="31">
        <v>49</v>
      </c>
      <c r="K37" s="31">
        <v>4</v>
      </c>
      <c r="L37" s="119">
        <v>42</v>
      </c>
      <c r="M37" s="119"/>
      <c r="N37" s="119">
        <v>544</v>
      </c>
      <c r="O37" s="119"/>
      <c r="P37" s="119">
        <v>16</v>
      </c>
      <c r="Q37" s="119"/>
      <c r="R37" s="31">
        <v>39</v>
      </c>
      <c r="S37" s="119">
        <v>377</v>
      </c>
      <c r="T37" s="119"/>
      <c r="U37" s="119">
        <v>20</v>
      </c>
      <c r="V37" s="120"/>
      <c r="W37" s="13" t="s">
        <v>53</v>
      </c>
    </row>
    <row r="38" spans="1:23" ht="21.75" customHeight="1">
      <c r="A38" s="17" t="s">
        <v>54</v>
      </c>
      <c r="B38" s="40" t="s">
        <v>2</v>
      </c>
      <c r="C38" s="118">
        <f t="shared" si="0"/>
        <v>1268</v>
      </c>
      <c r="D38" s="119"/>
      <c r="E38" s="31">
        <v>25</v>
      </c>
      <c r="F38" s="119">
        <v>2</v>
      </c>
      <c r="G38" s="119"/>
      <c r="H38" s="119">
        <v>114</v>
      </c>
      <c r="I38" s="119"/>
      <c r="J38" s="31">
        <v>68</v>
      </c>
      <c r="K38" s="31">
        <v>2</v>
      </c>
      <c r="L38" s="119">
        <v>35</v>
      </c>
      <c r="M38" s="119"/>
      <c r="N38" s="119">
        <v>520</v>
      </c>
      <c r="O38" s="119"/>
      <c r="P38" s="119">
        <v>17</v>
      </c>
      <c r="Q38" s="119"/>
      <c r="R38" s="31">
        <v>17</v>
      </c>
      <c r="S38" s="119">
        <v>443</v>
      </c>
      <c r="T38" s="119"/>
      <c r="U38" s="119">
        <v>25</v>
      </c>
      <c r="V38" s="120"/>
      <c r="W38" s="13" t="s">
        <v>55</v>
      </c>
    </row>
    <row r="39" spans="1:23" ht="21.75" customHeight="1">
      <c r="A39" s="17" t="s">
        <v>56</v>
      </c>
      <c r="B39" s="40" t="s">
        <v>57</v>
      </c>
      <c r="C39" s="118">
        <f t="shared" si="0"/>
        <v>1148</v>
      </c>
      <c r="D39" s="119"/>
      <c r="E39" s="31">
        <v>6</v>
      </c>
      <c r="F39" s="119" t="s">
        <v>194</v>
      </c>
      <c r="G39" s="119"/>
      <c r="H39" s="119">
        <v>97</v>
      </c>
      <c r="I39" s="119"/>
      <c r="J39" s="31">
        <v>71</v>
      </c>
      <c r="K39" s="31">
        <v>5</v>
      </c>
      <c r="L39" s="119">
        <v>32</v>
      </c>
      <c r="M39" s="119"/>
      <c r="N39" s="119">
        <v>495</v>
      </c>
      <c r="O39" s="119"/>
      <c r="P39" s="119">
        <v>21</v>
      </c>
      <c r="Q39" s="119"/>
      <c r="R39" s="31">
        <v>28</v>
      </c>
      <c r="S39" s="119">
        <v>377</v>
      </c>
      <c r="T39" s="119"/>
      <c r="U39" s="119">
        <v>16</v>
      </c>
      <c r="V39" s="120"/>
      <c r="W39" s="13" t="s">
        <v>58</v>
      </c>
    </row>
    <row r="40" spans="1:23" ht="21.75" customHeight="1">
      <c r="A40" s="17" t="s">
        <v>59</v>
      </c>
      <c r="B40" s="40" t="s">
        <v>60</v>
      </c>
      <c r="C40" s="119">
        <f t="shared" si="0"/>
        <v>1111</v>
      </c>
      <c r="D40" s="119"/>
      <c r="E40" s="31">
        <v>5</v>
      </c>
      <c r="F40" s="119" t="s">
        <v>194</v>
      </c>
      <c r="G40" s="119"/>
      <c r="H40" s="119">
        <v>107</v>
      </c>
      <c r="I40" s="119"/>
      <c r="J40" s="31">
        <v>70</v>
      </c>
      <c r="K40" s="31">
        <v>5</v>
      </c>
      <c r="L40" s="119">
        <v>34</v>
      </c>
      <c r="M40" s="119"/>
      <c r="N40" s="119">
        <v>445</v>
      </c>
      <c r="O40" s="119"/>
      <c r="P40" s="119">
        <v>15</v>
      </c>
      <c r="Q40" s="119"/>
      <c r="R40" s="31">
        <v>47</v>
      </c>
      <c r="S40" s="119">
        <v>368</v>
      </c>
      <c r="T40" s="119"/>
      <c r="U40" s="119">
        <v>15</v>
      </c>
      <c r="V40" s="120"/>
      <c r="W40" s="13" t="s">
        <v>61</v>
      </c>
    </row>
    <row r="41" spans="1:23" ht="21.75" customHeight="1" thickBot="1">
      <c r="A41" s="18" t="s">
        <v>62</v>
      </c>
      <c r="B41" s="44" t="s">
        <v>63</v>
      </c>
      <c r="C41" s="124">
        <f t="shared" si="0"/>
        <v>2498</v>
      </c>
      <c r="D41" s="67"/>
      <c r="E41" s="37">
        <v>12</v>
      </c>
      <c r="F41" s="67">
        <v>2</v>
      </c>
      <c r="G41" s="67"/>
      <c r="H41" s="67">
        <v>220</v>
      </c>
      <c r="I41" s="67"/>
      <c r="J41" s="37">
        <v>199</v>
      </c>
      <c r="K41" s="37">
        <v>5</v>
      </c>
      <c r="L41" s="67">
        <v>60</v>
      </c>
      <c r="M41" s="67"/>
      <c r="N41" s="67">
        <v>1071</v>
      </c>
      <c r="O41" s="67"/>
      <c r="P41" s="67">
        <v>43</v>
      </c>
      <c r="Q41" s="67"/>
      <c r="R41" s="37">
        <v>30</v>
      </c>
      <c r="S41" s="67">
        <v>827</v>
      </c>
      <c r="T41" s="67"/>
      <c r="U41" s="67">
        <v>29</v>
      </c>
      <c r="V41" s="125"/>
      <c r="W41" s="19" t="s">
        <v>64</v>
      </c>
    </row>
    <row r="42" spans="1:23" ht="21.75" customHeight="1">
      <c r="A42" s="1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126" t="s">
        <v>195</v>
      </c>
      <c r="U42" s="139"/>
      <c r="V42" s="139"/>
      <c r="W42" s="108"/>
    </row>
    <row r="43" spans="1:23" ht="21.75" customHeight="1">
      <c r="A43" s="1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104" t="s">
        <v>68</v>
      </c>
      <c r="V43" s="104"/>
      <c r="W43" s="104"/>
    </row>
  </sheetData>
  <mergeCells count="307">
    <mergeCell ref="A6:C6"/>
    <mergeCell ref="U43:W43"/>
    <mergeCell ref="T42:W42"/>
    <mergeCell ref="U40:V40"/>
    <mergeCell ref="S26:T27"/>
    <mergeCell ref="S28:T28"/>
    <mergeCell ref="U28:V28"/>
    <mergeCell ref="J26:J27"/>
    <mergeCell ref="L27:M27"/>
    <mergeCell ref="L26:M26"/>
    <mergeCell ref="N26:O26"/>
    <mergeCell ref="N27:O27"/>
    <mergeCell ref="A26:B27"/>
    <mergeCell ref="C26:D27"/>
    <mergeCell ref="F26:G27"/>
    <mergeCell ref="H26:I27"/>
    <mergeCell ref="N40:O40"/>
    <mergeCell ref="P40:Q40"/>
    <mergeCell ref="S40:T40"/>
    <mergeCell ref="U25:W25"/>
    <mergeCell ref="P26:Q26"/>
    <mergeCell ref="P27:Q27"/>
    <mergeCell ref="R26:R27"/>
    <mergeCell ref="U26:V27"/>
    <mergeCell ref="W26:W27"/>
    <mergeCell ref="N39:O39"/>
    <mergeCell ref="N41:O41"/>
    <mergeCell ref="P41:Q41"/>
    <mergeCell ref="S41:T41"/>
    <mergeCell ref="U41:V41"/>
    <mergeCell ref="C41:D41"/>
    <mergeCell ref="F41:G41"/>
    <mergeCell ref="H41:I41"/>
    <mergeCell ref="L41:M41"/>
    <mergeCell ref="C40:D40"/>
    <mergeCell ref="F40:G40"/>
    <mergeCell ref="H40:I40"/>
    <mergeCell ref="L40:M40"/>
    <mergeCell ref="P39:Q39"/>
    <mergeCell ref="S39:T39"/>
    <mergeCell ref="U39:V39"/>
    <mergeCell ref="C39:D39"/>
    <mergeCell ref="F39:G39"/>
    <mergeCell ref="H39:I39"/>
    <mergeCell ref="L39:M39"/>
    <mergeCell ref="N38:O38"/>
    <mergeCell ref="P38:Q38"/>
    <mergeCell ref="S38:T38"/>
    <mergeCell ref="U38:V38"/>
    <mergeCell ref="C38:D38"/>
    <mergeCell ref="F38:G38"/>
    <mergeCell ref="H38:I38"/>
    <mergeCell ref="L38:M38"/>
    <mergeCell ref="N37:O37"/>
    <mergeCell ref="P37:Q37"/>
    <mergeCell ref="S37:T37"/>
    <mergeCell ref="U37:V37"/>
    <mergeCell ref="C37:D37"/>
    <mergeCell ref="F37:G37"/>
    <mergeCell ref="H37:I37"/>
    <mergeCell ref="L37:M37"/>
    <mergeCell ref="N36:O36"/>
    <mergeCell ref="P36:Q36"/>
    <mergeCell ref="S36:T36"/>
    <mergeCell ref="U36:V36"/>
    <mergeCell ref="C36:D36"/>
    <mergeCell ref="F36:G36"/>
    <mergeCell ref="H36:I36"/>
    <mergeCell ref="L36:M36"/>
    <mergeCell ref="N35:O35"/>
    <mergeCell ref="P35:Q35"/>
    <mergeCell ref="S35:T35"/>
    <mergeCell ref="U35:V35"/>
    <mergeCell ref="C35:D35"/>
    <mergeCell ref="F35:G35"/>
    <mergeCell ref="H35:I35"/>
    <mergeCell ref="L35:M35"/>
    <mergeCell ref="N34:O34"/>
    <mergeCell ref="P34:Q34"/>
    <mergeCell ref="S34:T34"/>
    <mergeCell ref="U34:V34"/>
    <mergeCell ref="C34:D34"/>
    <mergeCell ref="F34:G34"/>
    <mergeCell ref="H34:I34"/>
    <mergeCell ref="L34:M34"/>
    <mergeCell ref="N33:O33"/>
    <mergeCell ref="P33:Q33"/>
    <mergeCell ref="S33:T33"/>
    <mergeCell ref="U33:V33"/>
    <mergeCell ref="C33:D33"/>
    <mergeCell ref="F33:G33"/>
    <mergeCell ref="H33:I33"/>
    <mergeCell ref="L33:M33"/>
    <mergeCell ref="N32:O32"/>
    <mergeCell ref="P32:Q32"/>
    <mergeCell ref="S32:T32"/>
    <mergeCell ref="U32:V32"/>
    <mergeCell ref="C32:D32"/>
    <mergeCell ref="F32:G32"/>
    <mergeCell ref="H32:I32"/>
    <mergeCell ref="L32:M32"/>
    <mergeCell ref="N31:O31"/>
    <mergeCell ref="P31:Q31"/>
    <mergeCell ref="S31:T31"/>
    <mergeCell ref="U31:V31"/>
    <mergeCell ref="C31:D31"/>
    <mergeCell ref="F31:G31"/>
    <mergeCell ref="H31:I31"/>
    <mergeCell ref="L31:M31"/>
    <mergeCell ref="N30:O30"/>
    <mergeCell ref="P30:Q30"/>
    <mergeCell ref="S30:T30"/>
    <mergeCell ref="U30:V30"/>
    <mergeCell ref="C30:D30"/>
    <mergeCell ref="F30:G30"/>
    <mergeCell ref="H30:I30"/>
    <mergeCell ref="L30:M30"/>
    <mergeCell ref="C29:D29"/>
    <mergeCell ref="F29:G29"/>
    <mergeCell ref="H29:I29"/>
    <mergeCell ref="L29:M29"/>
    <mergeCell ref="N29:O29"/>
    <mergeCell ref="P29:Q29"/>
    <mergeCell ref="S29:T29"/>
    <mergeCell ref="U29:V29"/>
    <mergeCell ref="A28:B28"/>
    <mergeCell ref="A29:B29"/>
    <mergeCell ref="A24:J24"/>
    <mergeCell ref="K24:T24"/>
    <mergeCell ref="C28:D28"/>
    <mergeCell ref="F28:G28"/>
    <mergeCell ref="H28:I28"/>
    <mergeCell ref="L28:M28"/>
    <mergeCell ref="N28:O28"/>
    <mergeCell ref="P28:Q28"/>
    <mergeCell ref="U22:W22"/>
    <mergeCell ref="I6:J6"/>
    <mergeCell ref="K6:L6"/>
    <mergeCell ref="M6:N6"/>
    <mergeCell ref="V18:W18"/>
    <mergeCell ref="M19:N19"/>
    <mergeCell ref="T20:U20"/>
    <mergeCell ref="V20:W20"/>
    <mergeCell ref="T16:U16"/>
    <mergeCell ref="T21:W21"/>
    <mergeCell ref="K20:L20"/>
    <mergeCell ref="M20:N20"/>
    <mergeCell ref="O20:P20"/>
    <mergeCell ref="Q20:S20"/>
    <mergeCell ref="Q19:S19"/>
    <mergeCell ref="T19:U19"/>
    <mergeCell ref="Q16:S16"/>
    <mergeCell ref="V19:W19"/>
    <mergeCell ref="V16:W16"/>
    <mergeCell ref="T17:U17"/>
    <mergeCell ref="V17:W17"/>
    <mergeCell ref="M18:N18"/>
    <mergeCell ref="O18:P18"/>
    <mergeCell ref="T18:U18"/>
    <mergeCell ref="Q18:S18"/>
    <mergeCell ref="K17:L17"/>
    <mergeCell ref="M17:N17"/>
    <mergeCell ref="O17:P17"/>
    <mergeCell ref="Q17:S17"/>
    <mergeCell ref="K16:L16"/>
    <mergeCell ref="V14:W14"/>
    <mergeCell ref="K15:L15"/>
    <mergeCell ref="M15:N15"/>
    <mergeCell ref="O15:P15"/>
    <mergeCell ref="Q15:S15"/>
    <mergeCell ref="T15:U15"/>
    <mergeCell ref="V15:W15"/>
    <mergeCell ref="K14:L14"/>
    <mergeCell ref="T12:U12"/>
    <mergeCell ref="Q12:S12"/>
    <mergeCell ref="T14:U14"/>
    <mergeCell ref="M16:N16"/>
    <mergeCell ref="O16:P16"/>
    <mergeCell ref="Q14:S14"/>
    <mergeCell ref="V12:W12"/>
    <mergeCell ref="K13:L13"/>
    <mergeCell ref="M13:N13"/>
    <mergeCell ref="O13:P13"/>
    <mergeCell ref="Q13:S13"/>
    <mergeCell ref="T13:U13"/>
    <mergeCell ref="V13:W13"/>
    <mergeCell ref="K12:L12"/>
    <mergeCell ref="M12:N12"/>
    <mergeCell ref="O12:P12"/>
    <mergeCell ref="V11:W11"/>
    <mergeCell ref="M10:N10"/>
    <mergeCell ref="K11:L11"/>
    <mergeCell ref="M11:N11"/>
    <mergeCell ref="O11:P11"/>
    <mergeCell ref="Q11:S11"/>
    <mergeCell ref="V10:W10"/>
    <mergeCell ref="T10:U10"/>
    <mergeCell ref="T11:U11"/>
    <mergeCell ref="O6:P6"/>
    <mergeCell ref="K9:L9"/>
    <mergeCell ref="M9:N9"/>
    <mergeCell ref="O9:P9"/>
    <mergeCell ref="M8:N8"/>
    <mergeCell ref="O8:P8"/>
    <mergeCell ref="V7:W7"/>
    <mergeCell ref="V9:W9"/>
    <mergeCell ref="T6:U6"/>
    <mergeCell ref="Q6:S6"/>
    <mergeCell ref="V8:W8"/>
    <mergeCell ref="T8:U8"/>
    <mergeCell ref="T9:U9"/>
    <mergeCell ref="I19:J19"/>
    <mergeCell ref="M5:N5"/>
    <mergeCell ref="O5:P5"/>
    <mergeCell ref="V6:W6"/>
    <mergeCell ref="I7:J7"/>
    <mergeCell ref="K7:L7"/>
    <mergeCell ref="M7:N7"/>
    <mergeCell ref="O7:P7"/>
    <mergeCell ref="Q7:S7"/>
    <mergeCell ref="T7:U7"/>
    <mergeCell ref="I18:J18"/>
    <mergeCell ref="K5:L5"/>
    <mergeCell ref="I5:J5"/>
    <mergeCell ref="B20:C20"/>
    <mergeCell ref="D20:F20"/>
    <mergeCell ref="G20:H20"/>
    <mergeCell ref="I20:J20"/>
    <mergeCell ref="B19:C19"/>
    <mergeCell ref="D19:F19"/>
    <mergeCell ref="K8:L8"/>
    <mergeCell ref="G19:H19"/>
    <mergeCell ref="B17:C17"/>
    <mergeCell ref="D17:F17"/>
    <mergeCell ref="G17:H17"/>
    <mergeCell ref="B18:C18"/>
    <mergeCell ref="D18:F18"/>
    <mergeCell ref="G18:H18"/>
    <mergeCell ref="I17:J17"/>
    <mergeCell ref="B16:C16"/>
    <mergeCell ref="D16:F16"/>
    <mergeCell ref="G16:H16"/>
    <mergeCell ref="I16:J16"/>
    <mergeCell ref="B15:C15"/>
    <mergeCell ref="D15:F15"/>
    <mergeCell ref="G15:H15"/>
    <mergeCell ref="I15:J15"/>
    <mergeCell ref="B14:C14"/>
    <mergeCell ref="D14:F14"/>
    <mergeCell ref="G14:H14"/>
    <mergeCell ref="I14:J14"/>
    <mergeCell ref="B13:C13"/>
    <mergeCell ref="D13:F13"/>
    <mergeCell ref="G13:H13"/>
    <mergeCell ref="I13:J13"/>
    <mergeCell ref="I11:J11"/>
    <mergeCell ref="B12:C12"/>
    <mergeCell ref="D12:F12"/>
    <mergeCell ref="G12:H12"/>
    <mergeCell ref="I12:J12"/>
    <mergeCell ref="B11:C11"/>
    <mergeCell ref="D11:F11"/>
    <mergeCell ref="G11:H11"/>
    <mergeCell ref="B9:C9"/>
    <mergeCell ref="B10:C10"/>
    <mergeCell ref="G9:H9"/>
    <mergeCell ref="Q8:S8"/>
    <mergeCell ref="D10:F10"/>
    <mergeCell ref="G8:H8"/>
    <mergeCell ref="G10:H10"/>
    <mergeCell ref="I10:J10"/>
    <mergeCell ref="B8:C8"/>
    <mergeCell ref="K2:W2"/>
    <mergeCell ref="U3:W3"/>
    <mergeCell ref="Q5:S5"/>
    <mergeCell ref="T5:U5"/>
    <mergeCell ref="M4:P4"/>
    <mergeCell ref="Q4:U4"/>
    <mergeCell ref="K4:L4"/>
    <mergeCell ref="V4:W4"/>
    <mergeCell ref="V5:W5"/>
    <mergeCell ref="G5:H5"/>
    <mergeCell ref="D4:H4"/>
    <mergeCell ref="I9:J9"/>
    <mergeCell ref="D8:F8"/>
    <mergeCell ref="D9:F9"/>
    <mergeCell ref="I8:J8"/>
    <mergeCell ref="A1:J1"/>
    <mergeCell ref="A2:J2"/>
    <mergeCell ref="B7:C7"/>
    <mergeCell ref="D7:F7"/>
    <mergeCell ref="G7:H7"/>
    <mergeCell ref="D6:F6"/>
    <mergeCell ref="G6:H6"/>
    <mergeCell ref="I4:J4"/>
    <mergeCell ref="A4:C5"/>
    <mergeCell ref="D5:F5"/>
    <mergeCell ref="K21:R21"/>
    <mergeCell ref="Q10:S10"/>
    <mergeCell ref="Q9:S9"/>
    <mergeCell ref="K10:L10"/>
    <mergeCell ref="O10:P10"/>
    <mergeCell ref="M14:N14"/>
    <mergeCell ref="O14:P14"/>
    <mergeCell ref="K19:L19"/>
    <mergeCell ref="O19:P19"/>
    <mergeCell ref="K18:L1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49"/>
  <sheetViews>
    <sheetView showGridLines="0" workbookViewId="0" topLeftCell="A1">
      <selection activeCell="A1" sqref="A1:AR1"/>
    </sheetView>
  </sheetViews>
  <sheetFormatPr defaultColWidth="9.00390625" defaultRowHeight="21" customHeight="1"/>
  <cols>
    <col min="1" max="16384" width="2.625" style="23" customWidth="1"/>
  </cols>
  <sheetData>
    <row r="1" spans="1:88" ht="24.75" customHeight="1">
      <c r="A1" s="168" t="s">
        <v>125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81" t="s">
        <v>126</v>
      </c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</row>
    <row r="2" spans="80:88" ht="21" customHeight="1" thickBot="1">
      <c r="CB2" s="80" t="s">
        <v>127</v>
      </c>
      <c r="CC2" s="161"/>
      <c r="CD2" s="161"/>
      <c r="CE2" s="161"/>
      <c r="CF2" s="161"/>
      <c r="CG2" s="161"/>
      <c r="CH2" s="161"/>
      <c r="CI2" s="161"/>
      <c r="CJ2" s="161"/>
    </row>
    <row r="3" spans="1:88" ht="21" customHeight="1">
      <c r="A3" s="74" t="s">
        <v>82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78" t="s">
        <v>128</v>
      </c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78" t="s">
        <v>129</v>
      </c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78" t="s">
        <v>130</v>
      </c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 t="s">
        <v>131</v>
      </c>
      <c r="CH3" s="157"/>
      <c r="CI3" s="157"/>
      <c r="CJ3" s="158"/>
    </row>
    <row r="4" spans="1:88" ht="21" customHeight="1">
      <c r="A4" s="159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77" t="s">
        <v>132</v>
      </c>
      <c r="R4" s="151"/>
      <c r="S4" s="151"/>
      <c r="T4" s="151"/>
      <c r="U4" s="77" t="s">
        <v>133</v>
      </c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 t="s">
        <v>134</v>
      </c>
      <c r="AT4" s="151"/>
      <c r="AU4" s="151"/>
      <c r="AV4" s="151"/>
      <c r="AW4" s="77" t="s">
        <v>133</v>
      </c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149" t="s">
        <v>134</v>
      </c>
      <c r="BV4" s="150"/>
      <c r="BW4" s="150"/>
      <c r="BX4" s="77" t="s">
        <v>135</v>
      </c>
      <c r="BY4" s="77"/>
      <c r="BZ4" s="77"/>
      <c r="CA4" s="77"/>
      <c r="CB4" s="77"/>
      <c r="CC4" s="77"/>
      <c r="CD4" s="77"/>
      <c r="CE4" s="77"/>
      <c r="CF4" s="77"/>
      <c r="CG4" s="151"/>
      <c r="CH4" s="151"/>
      <c r="CI4" s="151"/>
      <c r="CJ4" s="163"/>
    </row>
    <row r="5" spans="1:88" ht="21" customHeight="1">
      <c r="A5" s="159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77" t="s">
        <v>136</v>
      </c>
      <c r="V5" s="77"/>
      <c r="W5" s="77"/>
      <c r="X5" s="77"/>
      <c r="Y5" s="77" t="s">
        <v>137</v>
      </c>
      <c r="Z5" s="77"/>
      <c r="AA5" s="77"/>
      <c r="AB5" s="77"/>
      <c r="AC5" s="77" t="s">
        <v>138</v>
      </c>
      <c r="AD5" s="77"/>
      <c r="AE5" s="77"/>
      <c r="AF5" s="77"/>
      <c r="AG5" s="77" t="s">
        <v>139</v>
      </c>
      <c r="AH5" s="77"/>
      <c r="AI5" s="77"/>
      <c r="AJ5" s="77"/>
      <c r="AK5" s="77" t="s">
        <v>140</v>
      </c>
      <c r="AL5" s="77"/>
      <c r="AM5" s="77"/>
      <c r="AN5" s="77"/>
      <c r="AO5" s="77" t="s">
        <v>141</v>
      </c>
      <c r="AP5" s="77"/>
      <c r="AQ5" s="77"/>
      <c r="AR5" s="77"/>
      <c r="AS5" s="151"/>
      <c r="AT5" s="151"/>
      <c r="AU5" s="151"/>
      <c r="AV5" s="151"/>
      <c r="AW5" s="77" t="s">
        <v>142</v>
      </c>
      <c r="AX5" s="77"/>
      <c r="AY5" s="77"/>
      <c r="AZ5" s="77"/>
      <c r="BA5" s="77" t="s">
        <v>137</v>
      </c>
      <c r="BB5" s="77"/>
      <c r="BC5" s="77"/>
      <c r="BD5" s="77"/>
      <c r="BE5" s="77" t="s">
        <v>143</v>
      </c>
      <c r="BF5" s="77"/>
      <c r="BG5" s="77"/>
      <c r="BH5" s="77"/>
      <c r="BI5" s="77" t="s">
        <v>139</v>
      </c>
      <c r="BJ5" s="77"/>
      <c r="BK5" s="77"/>
      <c r="BL5" s="77"/>
      <c r="BM5" s="77" t="s">
        <v>140</v>
      </c>
      <c r="BN5" s="77"/>
      <c r="BO5" s="77"/>
      <c r="BP5" s="77"/>
      <c r="BQ5" s="77" t="s">
        <v>141</v>
      </c>
      <c r="BR5" s="77"/>
      <c r="BS5" s="77"/>
      <c r="BT5" s="77"/>
      <c r="BU5" s="151"/>
      <c r="BV5" s="151"/>
      <c r="BW5" s="151"/>
      <c r="BX5" s="77" t="s">
        <v>144</v>
      </c>
      <c r="BY5" s="77"/>
      <c r="BZ5" s="77"/>
      <c r="CA5" s="77" t="s">
        <v>145</v>
      </c>
      <c r="CB5" s="151"/>
      <c r="CC5" s="151"/>
      <c r="CD5" s="77" t="s">
        <v>146</v>
      </c>
      <c r="CE5" s="77"/>
      <c r="CF5" s="77"/>
      <c r="CG5" s="151"/>
      <c r="CH5" s="151"/>
      <c r="CI5" s="151"/>
      <c r="CJ5" s="163"/>
    </row>
    <row r="6" spans="1:88" ht="21" customHeight="1">
      <c r="A6" s="181" t="s">
        <v>147</v>
      </c>
      <c r="B6" s="181"/>
      <c r="C6" s="181"/>
      <c r="D6" s="181"/>
      <c r="E6" s="181"/>
      <c r="F6" s="181"/>
      <c r="G6" s="182" t="s">
        <v>87</v>
      </c>
      <c r="H6" s="182"/>
      <c r="I6" s="156" t="s">
        <v>88</v>
      </c>
      <c r="J6" s="156"/>
      <c r="K6" s="109" t="s">
        <v>211</v>
      </c>
      <c r="L6" s="109"/>
      <c r="M6" s="109"/>
      <c r="N6" s="109"/>
      <c r="O6" s="109"/>
      <c r="P6" s="110"/>
      <c r="Q6" s="92">
        <f>SUM(AS6,BU6)</f>
        <v>9610</v>
      </c>
      <c r="R6" s="92"/>
      <c r="S6" s="92"/>
      <c r="T6" s="92"/>
      <c r="U6" s="92">
        <f>SUM(Y6:AR6)</f>
        <v>56949</v>
      </c>
      <c r="V6" s="92"/>
      <c r="W6" s="92"/>
      <c r="X6" s="92"/>
      <c r="Y6" s="92">
        <f>SUM(BA6)</f>
        <v>6325</v>
      </c>
      <c r="Z6" s="92"/>
      <c r="AA6" s="92"/>
      <c r="AB6" s="92"/>
      <c r="AC6" s="92">
        <f>SUM(BE6)</f>
        <v>3420</v>
      </c>
      <c r="AD6" s="92"/>
      <c r="AE6" s="92"/>
      <c r="AF6" s="92"/>
      <c r="AG6" s="92">
        <f>SUM(BI6)</f>
        <v>4419</v>
      </c>
      <c r="AH6" s="92"/>
      <c r="AI6" s="92"/>
      <c r="AJ6" s="92"/>
      <c r="AK6" s="92">
        <f>SUM(BM6,CA6)</f>
        <v>39121</v>
      </c>
      <c r="AL6" s="92"/>
      <c r="AM6" s="92"/>
      <c r="AN6" s="92"/>
      <c r="AO6" s="92">
        <f>SUM(BQ6,CD6)</f>
        <v>3664</v>
      </c>
      <c r="AP6" s="92"/>
      <c r="AQ6" s="92"/>
      <c r="AR6" s="92"/>
      <c r="AS6" s="92">
        <v>9439</v>
      </c>
      <c r="AT6" s="92"/>
      <c r="AU6" s="92"/>
      <c r="AV6" s="92"/>
      <c r="AW6" s="92">
        <v>50078</v>
      </c>
      <c r="AX6" s="92"/>
      <c r="AY6" s="92"/>
      <c r="AZ6" s="92"/>
      <c r="BA6" s="92">
        <v>6325</v>
      </c>
      <c r="BB6" s="92"/>
      <c r="BC6" s="92"/>
      <c r="BD6" s="92"/>
      <c r="BE6" s="92">
        <v>3420</v>
      </c>
      <c r="BF6" s="92"/>
      <c r="BG6" s="92"/>
      <c r="BH6" s="92"/>
      <c r="BI6" s="92">
        <v>4419</v>
      </c>
      <c r="BJ6" s="92"/>
      <c r="BK6" s="92"/>
      <c r="BL6" s="92"/>
      <c r="BM6" s="92">
        <v>32287</v>
      </c>
      <c r="BN6" s="92"/>
      <c r="BO6" s="92"/>
      <c r="BP6" s="92"/>
      <c r="BQ6" s="92">
        <v>3627</v>
      </c>
      <c r="BR6" s="92"/>
      <c r="BS6" s="92"/>
      <c r="BT6" s="92"/>
      <c r="BU6" s="92">
        <v>171</v>
      </c>
      <c r="BV6" s="92"/>
      <c r="BW6" s="92"/>
      <c r="BX6" s="92">
        <f>SUM(CA6:CF6)</f>
        <v>6871</v>
      </c>
      <c r="BY6" s="92"/>
      <c r="BZ6" s="92"/>
      <c r="CA6" s="92">
        <v>6834</v>
      </c>
      <c r="CB6" s="169"/>
      <c r="CC6" s="169"/>
      <c r="CD6" s="92">
        <v>37</v>
      </c>
      <c r="CE6" s="92"/>
      <c r="CF6" s="92"/>
      <c r="CG6" s="24"/>
      <c r="CH6" s="17" t="s">
        <v>149</v>
      </c>
      <c r="CI6" s="25" t="s">
        <v>150</v>
      </c>
      <c r="CJ6" s="26"/>
    </row>
    <row r="7" spans="1:88" ht="21" customHeight="1">
      <c r="A7" s="96" t="s">
        <v>151</v>
      </c>
      <c r="B7" s="96"/>
      <c r="C7" s="96"/>
      <c r="D7" s="96"/>
      <c r="E7" s="96"/>
      <c r="F7" s="96"/>
      <c r="G7" s="42"/>
      <c r="H7" s="42"/>
      <c r="I7" s="146" t="s">
        <v>90</v>
      </c>
      <c r="J7" s="146"/>
      <c r="M7" s="111"/>
      <c r="N7" s="111"/>
      <c r="O7" s="111"/>
      <c r="P7" s="112"/>
      <c r="Q7" s="92">
        <f>SUM(AS7,BU7)</f>
        <v>9042</v>
      </c>
      <c r="R7" s="92"/>
      <c r="S7" s="92"/>
      <c r="T7" s="92"/>
      <c r="U7" s="92">
        <f>SUM(Y7:AR7)</f>
        <v>58102</v>
      </c>
      <c r="V7" s="92"/>
      <c r="W7" s="92"/>
      <c r="X7" s="92"/>
      <c r="Y7" s="92">
        <f>SUM(BA7)</f>
        <v>5412</v>
      </c>
      <c r="Z7" s="92"/>
      <c r="AA7" s="92"/>
      <c r="AB7" s="92"/>
      <c r="AC7" s="92">
        <f>SUM(BE7)</f>
        <v>2225</v>
      </c>
      <c r="AD7" s="92"/>
      <c r="AE7" s="92"/>
      <c r="AF7" s="92"/>
      <c r="AG7" s="92">
        <f>SUM(BI7)</f>
        <v>4518</v>
      </c>
      <c r="AH7" s="92"/>
      <c r="AI7" s="92"/>
      <c r="AJ7" s="92"/>
      <c r="AK7" s="92">
        <f>SUM(BM7,CA7)</f>
        <v>40693</v>
      </c>
      <c r="AL7" s="92"/>
      <c r="AM7" s="92"/>
      <c r="AN7" s="92"/>
      <c r="AO7" s="92">
        <f>SUM(BQ7,CD7)</f>
        <v>5254</v>
      </c>
      <c r="AP7" s="92"/>
      <c r="AQ7" s="92"/>
      <c r="AR7" s="92"/>
      <c r="AS7" s="92">
        <v>8871</v>
      </c>
      <c r="AT7" s="92"/>
      <c r="AU7" s="92"/>
      <c r="AV7" s="92"/>
      <c r="AW7" s="92">
        <f>SUM(BA7:BT7)</f>
        <v>51321</v>
      </c>
      <c r="AX7" s="92"/>
      <c r="AY7" s="92"/>
      <c r="AZ7" s="92"/>
      <c r="BA7" s="92">
        <v>5412</v>
      </c>
      <c r="BB7" s="92"/>
      <c r="BC7" s="92"/>
      <c r="BD7" s="92"/>
      <c r="BE7" s="92">
        <v>2225</v>
      </c>
      <c r="BF7" s="92"/>
      <c r="BG7" s="92"/>
      <c r="BH7" s="92"/>
      <c r="BI7" s="92">
        <v>4518</v>
      </c>
      <c r="BJ7" s="92"/>
      <c r="BK7" s="92"/>
      <c r="BL7" s="92"/>
      <c r="BM7" s="92">
        <v>34479</v>
      </c>
      <c r="BN7" s="92"/>
      <c r="BO7" s="92"/>
      <c r="BP7" s="92"/>
      <c r="BQ7" s="92">
        <v>4687</v>
      </c>
      <c r="BR7" s="92"/>
      <c r="BS7" s="92"/>
      <c r="BT7" s="92"/>
      <c r="BU7" s="92">
        <v>171</v>
      </c>
      <c r="BV7" s="92"/>
      <c r="BW7" s="92"/>
      <c r="BX7" s="92">
        <f>SUM(CA7:CF7)</f>
        <v>6781</v>
      </c>
      <c r="BY7" s="92"/>
      <c r="BZ7" s="92"/>
      <c r="CA7" s="92">
        <v>6214</v>
      </c>
      <c r="CB7" s="169"/>
      <c r="CC7" s="169"/>
      <c r="CD7" s="92">
        <v>567</v>
      </c>
      <c r="CE7" s="92"/>
      <c r="CF7" s="92"/>
      <c r="CG7" s="24"/>
      <c r="CH7" s="17"/>
      <c r="CI7" s="25" t="s">
        <v>90</v>
      </c>
      <c r="CJ7" s="26"/>
    </row>
    <row r="8" spans="1:88" s="27" customFormat="1" ht="21" customHeight="1">
      <c r="A8" s="49"/>
      <c r="B8" s="49"/>
      <c r="C8" s="49"/>
      <c r="D8" s="49"/>
      <c r="E8" s="49"/>
      <c r="F8" s="49"/>
      <c r="G8" s="50"/>
      <c r="H8" s="50"/>
      <c r="I8" s="176" t="s">
        <v>196</v>
      </c>
      <c r="J8" s="176"/>
      <c r="K8" s="52"/>
      <c r="L8" s="52"/>
      <c r="M8" s="154"/>
      <c r="N8" s="154"/>
      <c r="O8" s="154"/>
      <c r="P8" s="155"/>
      <c r="Q8" s="98">
        <f>IF((SUM(Q10:T22))=0,"Ｘ",(SUM(Q10:T22)))</f>
        <v>8549</v>
      </c>
      <c r="R8" s="98"/>
      <c r="S8" s="98"/>
      <c r="T8" s="98"/>
      <c r="U8" s="98">
        <f>IF((SUM(U10:X22))=0,"Ｘ",(SUM(U10:X22)))</f>
        <v>58464</v>
      </c>
      <c r="V8" s="98"/>
      <c r="W8" s="98"/>
      <c r="X8" s="98"/>
      <c r="Y8" s="98">
        <f>IF((SUM(Y10:AB22))=0,"Ｘ",(SUM(Y10:AB22)))</f>
        <v>4933</v>
      </c>
      <c r="Z8" s="98"/>
      <c r="AA8" s="98"/>
      <c r="AB8" s="98"/>
      <c r="AC8" s="98">
        <f>IF((SUM(AC10:AF22))=0,"Ｘ",(SUM(AC10:AF22)))</f>
        <v>1670</v>
      </c>
      <c r="AD8" s="98"/>
      <c r="AE8" s="98"/>
      <c r="AF8" s="98"/>
      <c r="AG8" s="98">
        <f>IF((SUM(AG10:AJ22))=0,"Ｘ",(SUM(AG10:AJ22)))</f>
        <v>4612</v>
      </c>
      <c r="AH8" s="98"/>
      <c r="AI8" s="98"/>
      <c r="AJ8" s="98"/>
      <c r="AK8" s="98">
        <f>IF((SUM(AK10:AN22))=0,"Ｘ",(SUM(AK10:AN22)))</f>
        <v>43986</v>
      </c>
      <c r="AL8" s="98"/>
      <c r="AM8" s="98"/>
      <c r="AN8" s="98"/>
      <c r="AO8" s="98">
        <f>IF((SUM(AO10:AR22))=0,"Ｘ",(SUM(AO10:AR22)))</f>
        <v>3263</v>
      </c>
      <c r="AP8" s="98"/>
      <c r="AQ8" s="98"/>
      <c r="AR8" s="98"/>
      <c r="AS8" s="98">
        <f>IF((SUM(AS10:AV22))=0,"Ｘ",(SUM(AS10:AV22)))</f>
        <v>8383</v>
      </c>
      <c r="AT8" s="98"/>
      <c r="AU8" s="98"/>
      <c r="AV8" s="98"/>
      <c r="AW8" s="98">
        <f>IF((SUM(AW10:AZ22))=0,"Ｘ",(SUM(AW10:AZ22)))</f>
        <v>52070</v>
      </c>
      <c r="AX8" s="98"/>
      <c r="AY8" s="98"/>
      <c r="AZ8" s="98"/>
      <c r="BA8" s="98" t="str">
        <f>IF((SUM(BA10:BD22))=0,"Ｘ",(SUM(BA10:BD22)))</f>
        <v>Ｘ</v>
      </c>
      <c r="BB8" s="98"/>
      <c r="BC8" s="98"/>
      <c r="BD8" s="98"/>
      <c r="BE8" s="98" t="str">
        <f>IF((SUM(BE10:BH22))=0,"Ｘ",(SUM(BE10:BH22)))</f>
        <v>Ｘ</v>
      </c>
      <c r="BF8" s="98"/>
      <c r="BG8" s="98"/>
      <c r="BH8" s="98"/>
      <c r="BI8" s="98" t="str">
        <f>IF((SUM(BI10:BL22))=0,"Ｘ",(SUM(BI10:BL22)))</f>
        <v>Ｘ</v>
      </c>
      <c r="BJ8" s="98"/>
      <c r="BK8" s="98"/>
      <c r="BL8" s="98"/>
      <c r="BM8" s="98" t="str">
        <f>IF((SUM(BM10:BP22))=0,"Ｘ",(SUM(BM10:BP22)))</f>
        <v>Ｘ</v>
      </c>
      <c r="BN8" s="98"/>
      <c r="BO8" s="98"/>
      <c r="BP8" s="98"/>
      <c r="BQ8" s="98" t="str">
        <f>IF((SUM(BQ10:BT22))=0,"Ｘ",(SUM(BQ10:BT22)))</f>
        <v>Ｘ</v>
      </c>
      <c r="BR8" s="98"/>
      <c r="BS8" s="98"/>
      <c r="BT8" s="98"/>
      <c r="BU8" s="98">
        <f>IF((SUM(BU10:BW22))=0,"Ｘ",(SUM(BU10:BW22)))</f>
        <v>166</v>
      </c>
      <c r="BV8" s="162"/>
      <c r="BW8" s="162"/>
      <c r="BX8" s="98">
        <f>IF((SUM(BX10:BZ22))=0,"Ｘ",(SUM(BX10:BZ22)))</f>
        <v>6394</v>
      </c>
      <c r="BY8" s="162"/>
      <c r="BZ8" s="162"/>
      <c r="CA8" s="98" t="str">
        <f>IF((SUM(CA10:CC22))=0,"Ｘ",(SUM(CA10:CC22)))</f>
        <v>Ｘ</v>
      </c>
      <c r="CB8" s="162"/>
      <c r="CC8" s="162"/>
      <c r="CD8" s="98" t="str">
        <f>IF((SUM(CD10:CF22))=0,"Ｘ",(SUM(CD10:CF22)))</f>
        <v>Ｘ</v>
      </c>
      <c r="CE8" s="162"/>
      <c r="CF8" s="162"/>
      <c r="CG8" s="53"/>
      <c r="CH8" s="54"/>
      <c r="CI8" s="55" t="s">
        <v>196</v>
      </c>
      <c r="CJ8" s="56"/>
    </row>
    <row r="9" spans="1:88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1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169"/>
      <c r="CC9" s="169"/>
      <c r="CD9" s="92"/>
      <c r="CE9" s="92"/>
      <c r="CF9" s="92"/>
      <c r="CG9" s="24"/>
      <c r="CH9" s="160"/>
      <c r="CI9" s="160"/>
      <c r="CJ9" s="26"/>
    </row>
    <row r="10" spans="1:88" ht="21" customHeight="1">
      <c r="A10" s="5"/>
      <c r="B10" s="148" t="s">
        <v>91</v>
      </c>
      <c r="C10" s="148"/>
      <c r="D10" s="63" t="s">
        <v>92</v>
      </c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21"/>
      <c r="Q10" s="118">
        <f>SUM(AS10,BU10)</f>
        <v>12</v>
      </c>
      <c r="R10" s="92"/>
      <c r="S10" s="92"/>
      <c r="T10" s="92"/>
      <c r="U10" s="92">
        <f>IF((SUM(Y10:AR12))=(SUM(AW10,BX10)),(SUM(Y10:AR12)),"数値が違う")</f>
        <v>91</v>
      </c>
      <c r="V10" s="92"/>
      <c r="W10" s="92"/>
      <c r="X10" s="92"/>
      <c r="Y10" s="92" t="s">
        <v>199</v>
      </c>
      <c r="Z10" s="92"/>
      <c r="AA10" s="92"/>
      <c r="AB10" s="92"/>
      <c r="AC10" s="92" t="s">
        <v>199</v>
      </c>
      <c r="AD10" s="92"/>
      <c r="AE10" s="92"/>
      <c r="AF10" s="92"/>
      <c r="AG10" s="92">
        <v>14</v>
      </c>
      <c r="AH10" s="92"/>
      <c r="AI10" s="92"/>
      <c r="AJ10" s="92"/>
      <c r="AK10" s="92">
        <v>76</v>
      </c>
      <c r="AL10" s="92"/>
      <c r="AM10" s="92"/>
      <c r="AN10" s="92"/>
      <c r="AO10" s="92">
        <v>1</v>
      </c>
      <c r="AP10" s="92"/>
      <c r="AQ10" s="92"/>
      <c r="AR10" s="92"/>
      <c r="AS10" s="92">
        <v>9</v>
      </c>
      <c r="AT10" s="92"/>
      <c r="AU10" s="92"/>
      <c r="AV10" s="92"/>
      <c r="AW10" s="92">
        <v>75</v>
      </c>
      <c r="AX10" s="92"/>
      <c r="AY10" s="92"/>
      <c r="AZ10" s="92"/>
      <c r="BA10" s="92" t="s">
        <v>200</v>
      </c>
      <c r="BB10" s="92"/>
      <c r="BC10" s="92"/>
      <c r="BD10" s="92"/>
      <c r="BE10" s="92" t="s">
        <v>200</v>
      </c>
      <c r="BF10" s="92"/>
      <c r="BG10" s="92"/>
      <c r="BH10" s="92"/>
      <c r="BI10" s="92" t="s">
        <v>200</v>
      </c>
      <c r="BJ10" s="92"/>
      <c r="BK10" s="92"/>
      <c r="BL10" s="92"/>
      <c r="BM10" s="92" t="s">
        <v>200</v>
      </c>
      <c r="BN10" s="92"/>
      <c r="BO10" s="92"/>
      <c r="BP10" s="92"/>
      <c r="BQ10" s="92" t="s">
        <v>200</v>
      </c>
      <c r="BR10" s="92"/>
      <c r="BS10" s="92"/>
      <c r="BT10" s="92"/>
      <c r="BU10" s="92">
        <v>3</v>
      </c>
      <c r="BV10" s="92"/>
      <c r="BW10" s="92"/>
      <c r="BX10" s="92">
        <v>16</v>
      </c>
      <c r="BY10" s="92"/>
      <c r="BZ10" s="92"/>
      <c r="CA10" s="92" t="s">
        <v>201</v>
      </c>
      <c r="CB10" s="92"/>
      <c r="CC10" s="92"/>
      <c r="CD10" s="92" t="s">
        <v>201</v>
      </c>
      <c r="CE10" s="92"/>
      <c r="CF10" s="92"/>
      <c r="CG10" s="24"/>
      <c r="CH10" s="160" t="s">
        <v>5</v>
      </c>
      <c r="CI10" s="160"/>
      <c r="CJ10" s="26"/>
    </row>
    <row r="11" spans="1:88" ht="21" customHeight="1">
      <c r="A11" s="5"/>
      <c r="B11" s="148" t="s">
        <v>6</v>
      </c>
      <c r="C11" s="148"/>
      <c r="D11" s="63" t="s">
        <v>93</v>
      </c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21"/>
      <c r="Q11" s="118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24"/>
      <c r="CH11" s="160" t="s">
        <v>7</v>
      </c>
      <c r="CI11" s="160"/>
      <c r="CJ11" s="26"/>
    </row>
    <row r="12" spans="1:88" ht="21" customHeight="1">
      <c r="A12" s="5"/>
      <c r="B12" s="148" t="s">
        <v>8</v>
      </c>
      <c r="C12" s="148"/>
      <c r="D12" s="63" t="s">
        <v>94</v>
      </c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21"/>
      <c r="Q12" s="118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24"/>
      <c r="CH12" s="160" t="s">
        <v>9</v>
      </c>
      <c r="CI12" s="160"/>
      <c r="CJ12" s="26"/>
    </row>
    <row r="13" spans="1:88" ht="21" customHeight="1">
      <c r="A13" s="5"/>
      <c r="B13" s="148" t="s">
        <v>10</v>
      </c>
      <c r="C13" s="148"/>
      <c r="D13" s="63" t="s">
        <v>95</v>
      </c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21"/>
      <c r="Q13" s="92">
        <f>SUM(AS13,BU13)</f>
        <v>2</v>
      </c>
      <c r="R13" s="92"/>
      <c r="S13" s="92"/>
      <c r="T13" s="92"/>
      <c r="U13" s="92">
        <f>IF((SUM(Y13:AR13))=(SUM(AW13,BX13)),(SUM(Y13:AR13)),"数値が違う")</f>
        <v>21</v>
      </c>
      <c r="V13" s="92"/>
      <c r="W13" s="92"/>
      <c r="X13" s="92"/>
      <c r="Y13" s="92" t="s">
        <v>199</v>
      </c>
      <c r="Z13" s="92"/>
      <c r="AA13" s="92"/>
      <c r="AB13" s="92"/>
      <c r="AC13" s="92" t="s">
        <v>199</v>
      </c>
      <c r="AD13" s="92"/>
      <c r="AE13" s="92"/>
      <c r="AF13" s="92"/>
      <c r="AG13" s="92">
        <v>4</v>
      </c>
      <c r="AH13" s="92"/>
      <c r="AI13" s="92"/>
      <c r="AJ13" s="92"/>
      <c r="AK13" s="92">
        <v>16</v>
      </c>
      <c r="AL13" s="92"/>
      <c r="AM13" s="92"/>
      <c r="AN13" s="92"/>
      <c r="AO13" s="92">
        <v>1</v>
      </c>
      <c r="AP13" s="92"/>
      <c r="AQ13" s="92"/>
      <c r="AR13" s="92"/>
      <c r="AS13" s="92">
        <v>2</v>
      </c>
      <c r="AT13" s="92"/>
      <c r="AU13" s="92"/>
      <c r="AV13" s="92"/>
      <c r="AW13" s="92">
        <v>21</v>
      </c>
      <c r="AX13" s="92"/>
      <c r="AY13" s="92"/>
      <c r="AZ13" s="92"/>
      <c r="BA13" s="92" t="s">
        <v>200</v>
      </c>
      <c r="BB13" s="92"/>
      <c r="BC13" s="92"/>
      <c r="BD13" s="92"/>
      <c r="BE13" s="92" t="s">
        <v>200</v>
      </c>
      <c r="BF13" s="92"/>
      <c r="BG13" s="92"/>
      <c r="BH13" s="92"/>
      <c r="BI13" s="92" t="s">
        <v>200</v>
      </c>
      <c r="BJ13" s="92"/>
      <c r="BK13" s="92"/>
      <c r="BL13" s="92"/>
      <c r="BM13" s="92" t="s">
        <v>200</v>
      </c>
      <c r="BN13" s="92"/>
      <c r="BO13" s="92"/>
      <c r="BP13" s="92"/>
      <c r="BQ13" s="92" t="s">
        <v>200</v>
      </c>
      <c r="BR13" s="92"/>
      <c r="BS13" s="92"/>
      <c r="BT13" s="92"/>
      <c r="BU13" s="92" t="s">
        <v>199</v>
      </c>
      <c r="BV13" s="92"/>
      <c r="BW13" s="92"/>
      <c r="BX13" s="92" t="s">
        <v>199</v>
      </c>
      <c r="BY13" s="92"/>
      <c r="BZ13" s="92"/>
      <c r="CA13" s="92" t="s">
        <v>199</v>
      </c>
      <c r="CB13" s="92"/>
      <c r="CC13" s="92"/>
      <c r="CD13" s="92" t="s">
        <v>199</v>
      </c>
      <c r="CE13" s="92"/>
      <c r="CF13" s="92"/>
      <c r="CG13" s="24"/>
      <c r="CH13" s="160" t="s">
        <v>11</v>
      </c>
      <c r="CI13" s="160"/>
      <c r="CJ13" s="26"/>
    </row>
    <row r="14" spans="1:88" ht="21" customHeight="1">
      <c r="A14" s="5"/>
      <c r="B14" s="148" t="s">
        <v>12</v>
      </c>
      <c r="C14" s="148"/>
      <c r="D14" s="63" t="s">
        <v>112</v>
      </c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21"/>
      <c r="Q14" s="92">
        <f aca="true" t="shared" si="0" ref="Q14:Q22">SUM(AS14,BU14)</f>
        <v>528</v>
      </c>
      <c r="R14" s="92"/>
      <c r="S14" s="92"/>
      <c r="T14" s="92"/>
      <c r="U14" s="92">
        <f>IF((SUM(Y14:AR14))=(SUM(AW14,BX14)),(SUM(Y14:AR14)),"数値が違う")</f>
        <v>4077</v>
      </c>
      <c r="V14" s="92"/>
      <c r="W14" s="92"/>
      <c r="X14" s="92"/>
      <c r="Y14" s="92">
        <v>190</v>
      </c>
      <c r="Z14" s="92"/>
      <c r="AA14" s="92"/>
      <c r="AB14" s="92"/>
      <c r="AC14" s="92">
        <v>81</v>
      </c>
      <c r="AD14" s="92"/>
      <c r="AE14" s="92"/>
      <c r="AF14" s="92"/>
      <c r="AG14" s="92">
        <v>667</v>
      </c>
      <c r="AH14" s="92"/>
      <c r="AI14" s="92"/>
      <c r="AJ14" s="92"/>
      <c r="AK14" s="92">
        <v>2906</v>
      </c>
      <c r="AL14" s="92"/>
      <c r="AM14" s="92"/>
      <c r="AN14" s="92"/>
      <c r="AO14" s="92">
        <v>233</v>
      </c>
      <c r="AP14" s="92"/>
      <c r="AQ14" s="92"/>
      <c r="AR14" s="92"/>
      <c r="AS14" s="92">
        <v>528</v>
      </c>
      <c r="AT14" s="92"/>
      <c r="AU14" s="92"/>
      <c r="AV14" s="92"/>
      <c r="AW14" s="92">
        <v>4077</v>
      </c>
      <c r="AX14" s="92"/>
      <c r="AY14" s="92"/>
      <c r="AZ14" s="92"/>
      <c r="BA14" s="92" t="s">
        <v>200</v>
      </c>
      <c r="BB14" s="92"/>
      <c r="BC14" s="92"/>
      <c r="BD14" s="92"/>
      <c r="BE14" s="92" t="s">
        <v>200</v>
      </c>
      <c r="BF14" s="92"/>
      <c r="BG14" s="92"/>
      <c r="BH14" s="92"/>
      <c r="BI14" s="92" t="s">
        <v>200</v>
      </c>
      <c r="BJ14" s="92"/>
      <c r="BK14" s="92"/>
      <c r="BL14" s="92"/>
      <c r="BM14" s="92" t="s">
        <v>200</v>
      </c>
      <c r="BN14" s="92"/>
      <c r="BO14" s="92"/>
      <c r="BP14" s="92"/>
      <c r="BQ14" s="92" t="s">
        <v>200</v>
      </c>
      <c r="BR14" s="92"/>
      <c r="BS14" s="92"/>
      <c r="BT14" s="92"/>
      <c r="BU14" s="92" t="s">
        <v>199</v>
      </c>
      <c r="BV14" s="92"/>
      <c r="BW14" s="92"/>
      <c r="BX14" s="92" t="s">
        <v>199</v>
      </c>
      <c r="BY14" s="92"/>
      <c r="BZ14" s="92"/>
      <c r="CA14" s="92" t="s">
        <v>199</v>
      </c>
      <c r="CB14" s="92"/>
      <c r="CC14" s="92"/>
      <c r="CD14" s="92" t="s">
        <v>199</v>
      </c>
      <c r="CE14" s="92"/>
      <c r="CF14" s="92"/>
      <c r="CG14" s="24"/>
      <c r="CH14" s="160" t="s">
        <v>13</v>
      </c>
      <c r="CI14" s="160"/>
      <c r="CJ14" s="26"/>
    </row>
    <row r="15" spans="1:88" ht="21" customHeight="1">
      <c r="A15" s="5"/>
      <c r="B15" s="148" t="s">
        <v>14</v>
      </c>
      <c r="C15" s="148"/>
      <c r="D15" s="63" t="s">
        <v>113</v>
      </c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21"/>
      <c r="Q15" s="92">
        <f t="shared" si="0"/>
        <v>300</v>
      </c>
      <c r="R15" s="92"/>
      <c r="S15" s="92"/>
      <c r="T15" s="92"/>
      <c r="U15" s="92">
        <f aca="true" t="shared" si="1" ref="U15:U21">IF((SUM(Y15:AR15))=(SUM(AW15,BX15)),(SUM(Y15:AR15)),"数値が違う")</f>
        <v>2778</v>
      </c>
      <c r="V15" s="92"/>
      <c r="W15" s="92"/>
      <c r="X15" s="92"/>
      <c r="Y15" s="92">
        <v>131</v>
      </c>
      <c r="Z15" s="92"/>
      <c r="AA15" s="92"/>
      <c r="AB15" s="92"/>
      <c r="AC15" s="92">
        <v>69</v>
      </c>
      <c r="AD15" s="92"/>
      <c r="AE15" s="92"/>
      <c r="AF15" s="92"/>
      <c r="AG15" s="92">
        <v>310</v>
      </c>
      <c r="AH15" s="92"/>
      <c r="AI15" s="92"/>
      <c r="AJ15" s="92"/>
      <c r="AK15" s="92">
        <v>2158</v>
      </c>
      <c r="AL15" s="92"/>
      <c r="AM15" s="92"/>
      <c r="AN15" s="92"/>
      <c r="AO15" s="92">
        <v>110</v>
      </c>
      <c r="AP15" s="92"/>
      <c r="AQ15" s="92"/>
      <c r="AR15" s="92"/>
      <c r="AS15" s="92">
        <v>300</v>
      </c>
      <c r="AT15" s="92"/>
      <c r="AU15" s="92"/>
      <c r="AV15" s="92"/>
      <c r="AW15" s="92">
        <v>2778</v>
      </c>
      <c r="AX15" s="92"/>
      <c r="AY15" s="92"/>
      <c r="AZ15" s="92"/>
      <c r="BA15" s="92" t="s">
        <v>200</v>
      </c>
      <c r="BB15" s="92"/>
      <c r="BC15" s="92"/>
      <c r="BD15" s="92"/>
      <c r="BE15" s="92" t="s">
        <v>200</v>
      </c>
      <c r="BF15" s="92"/>
      <c r="BG15" s="92"/>
      <c r="BH15" s="92"/>
      <c r="BI15" s="92" t="s">
        <v>200</v>
      </c>
      <c r="BJ15" s="92"/>
      <c r="BK15" s="92"/>
      <c r="BL15" s="92"/>
      <c r="BM15" s="92" t="s">
        <v>200</v>
      </c>
      <c r="BN15" s="92"/>
      <c r="BO15" s="92"/>
      <c r="BP15" s="92"/>
      <c r="BQ15" s="92" t="s">
        <v>200</v>
      </c>
      <c r="BR15" s="92"/>
      <c r="BS15" s="92"/>
      <c r="BT15" s="92"/>
      <c r="BU15" s="92" t="s">
        <v>199</v>
      </c>
      <c r="BV15" s="92"/>
      <c r="BW15" s="92"/>
      <c r="BX15" s="92" t="s">
        <v>199</v>
      </c>
      <c r="BY15" s="92"/>
      <c r="BZ15" s="92"/>
      <c r="CA15" s="92" t="s">
        <v>199</v>
      </c>
      <c r="CB15" s="92"/>
      <c r="CC15" s="92"/>
      <c r="CD15" s="92" t="s">
        <v>199</v>
      </c>
      <c r="CE15" s="92"/>
      <c r="CF15" s="92"/>
      <c r="CG15" s="24"/>
      <c r="CH15" s="160" t="s">
        <v>15</v>
      </c>
      <c r="CI15" s="160"/>
      <c r="CJ15" s="26"/>
    </row>
    <row r="16" spans="1:88" ht="21" customHeight="1">
      <c r="A16" s="5"/>
      <c r="B16" s="148" t="s">
        <v>16</v>
      </c>
      <c r="C16" s="148"/>
      <c r="D16" s="63" t="s">
        <v>152</v>
      </c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21"/>
      <c r="Q16" s="92">
        <f t="shared" si="0"/>
        <v>8</v>
      </c>
      <c r="R16" s="92"/>
      <c r="S16" s="92"/>
      <c r="T16" s="92"/>
      <c r="U16" s="92">
        <f t="shared" si="1"/>
        <v>365</v>
      </c>
      <c r="V16" s="92"/>
      <c r="W16" s="92"/>
      <c r="X16" s="92"/>
      <c r="Y16" s="92" t="s">
        <v>199</v>
      </c>
      <c r="Z16" s="92"/>
      <c r="AA16" s="92"/>
      <c r="AB16" s="92"/>
      <c r="AC16" s="92" t="s">
        <v>199</v>
      </c>
      <c r="AD16" s="92"/>
      <c r="AE16" s="92"/>
      <c r="AF16" s="92"/>
      <c r="AG16" s="92">
        <v>5</v>
      </c>
      <c r="AH16" s="92"/>
      <c r="AI16" s="92"/>
      <c r="AJ16" s="92"/>
      <c r="AK16" s="92">
        <v>360</v>
      </c>
      <c r="AL16" s="92"/>
      <c r="AM16" s="92"/>
      <c r="AN16" s="92"/>
      <c r="AO16" s="92" t="s">
        <v>199</v>
      </c>
      <c r="AP16" s="92"/>
      <c r="AQ16" s="92"/>
      <c r="AR16" s="92"/>
      <c r="AS16" s="92">
        <v>2</v>
      </c>
      <c r="AT16" s="92"/>
      <c r="AU16" s="92"/>
      <c r="AV16" s="92"/>
      <c r="AW16" s="92">
        <v>210</v>
      </c>
      <c r="AX16" s="92"/>
      <c r="AY16" s="92"/>
      <c r="AZ16" s="92"/>
      <c r="BA16" s="92" t="s">
        <v>200</v>
      </c>
      <c r="BB16" s="92"/>
      <c r="BC16" s="92"/>
      <c r="BD16" s="92"/>
      <c r="BE16" s="92" t="s">
        <v>200</v>
      </c>
      <c r="BF16" s="92"/>
      <c r="BG16" s="92"/>
      <c r="BH16" s="92"/>
      <c r="BI16" s="92" t="s">
        <v>200</v>
      </c>
      <c r="BJ16" s="92"/>
      <c r="BK16" s="92"/>
      <c r="BL16" s="92"/>
      <c r="BM16" s="92" t="s">
        <v>200</v>
      </c>
      <c r="BN16" s="92"/>
      <c r="BO16" s="92"/>
      <c r="BP16" s="92"/>
      <c r="BQ16" s="92" t="s">
        <v>200</v>
      </c>
      <c r="BR16" s="92"/>
      <c r="BS16" s="92"/>
      <c r="BT16" s="92"/>
      <c r="BU16" s="92">
        <v>6</v>
      </c>
      <c r="BV16" s="92"/>
      <c r="BW16" s="92"/>
      <c r="BX16" s="92">
        <v>155</v>
      </c>
      <c r="BY16" s="92"/>
      <c r="BZ16" s="92"/>
      <c r="CA16" s="92" t="s">
        <v>201</v>
      </c>
      <c r="CB16" s="92"/>
      <c r="CC16" s="92"/>
      <c r="CD16" s="92" t="s">
        <v>201</v>
      </c>
      <c r="CE16" s="92"/>
      <c r="CF16" s="92"/>
      <c r="CG16" s="24"/>
      <c r="CH16" s="160" t="s">
        <v>17</v>
      </c>
      <c r="CI16" s="160"/>
      <c r="CJ16" s="26"/>
    </row>
    <row r="17" spans="1:88" ht="21" customHeight="1">
      <c r="A17" s="5"/>
      <c r="B17" s="148" t="s">
        <v>18</v>
      </c>
      <c r="C17" s="148"/>
      <c r="D17" s="63" t="s">
        <v>19</v>
      </c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21"/>
      <c r="Q17" s="92">
        <f t="shared" si="0"/>
        <v>239</v>
      </c>
      <c r="R17" s="92"/>
      <c r="S17" s="92"/>
      <c r="T17" s="92"/>
      <c r="U17" s="92">
        <f t="shared" si="1"/>
        <v>3190</v>
      </c>
      <c r="V17" s="92"/>
      <c r="W17" s="92"/>
      <c r="X17" s="92"/>
      <c r="Y17" s="92">
        <v>142</v>
      </c>
      <c r="Z17" s="92"/>
      <c r="AA17" s="92"/>
      <c r="AB17" s="92"/>
      <c r="AC17" s="92">
        <v>30</v>
      </c>
      <c r="AD17" s="92"/>
      <c r="AE17" s="92"/>
      <c r="AF17" s="92"/>
      <c r="AG17" s="92">
        <v>116</v>
      </c>
      <c r="AH17" s="92"/>
      <c r="AI17" s="92"/>
      <c r="AJ17" s="92"/>
      <c r="AK17" s="92">
        <v>2854</v>
      </c>
      <c r="AL17" s="92"/>
      <c r="AM17" s="92"/>
      <c r="AN17" s="92"/>
      <c r="AO17" s="92">
        <v>48</v>
      </c>
      <c r="AP17" s="92"/>
      <c r="AQ17" s="92"/>
      <c r="AR17" s="92"/>
      <c r="AS17" s="92">
        <v>219</v>
      </c>
      <c r="AT17" s="92"/>
      <c r="AU17" s="92"/>
      <c r="AV17" s="92"/>
      <c r="AW17" s="92">
        <v>2864</v>
      </c>
      <c r="AX17" s="92"/>
      <c r="AY17" s="92"/>
      <c r="AZ17" s="92"/>
      <c r="BA17" s="92" t="s">
        <v>200</v>
      </c>
      <c r="BB17" s="92"/>
      <c r="BC17" s="92"/>
      <c r="BD17" s="92"/>
      <c r="BE17" s="92" t="s">
        <v>200</v>
      </c>
      <c r="BF17" s="92"/>
      <c r="BG17" s="92"/>
      <c r="BH17" s="92"/>
      <c r="BI17" s="92" t="s">
        <v>200</v>
      </c>
      <c r="BJ17" s="92"/>
      <c r="BK17" s="92"/>
      <c r="BL17" s="92"/>
      <c r="BM17" s="92" t="s">
        <v>200</v>
      </c>
      <c r="BN17" s="92"/>
      <c r="BO17" s="92"/>
      <c r="BP17" s="92"/>
      <c r="BQ17" s="92" t="s">
        <v>200</v>
      </c>
      <c r="BR17" s="92"/>
      <c r="BS17" s="92"/>
      <c r="BT17" s="92"/>
      <c r="BU17" s="92">
        <v>20</v>
      </c>
      <c r="BV17" s="92"/>
      <c r="BW17" s="92"/>
      <c r="BX17" s="92">
        <v>326</v>
      </c>
      <c r="BY17" s="92"/>
      <c r="BZ17" s="92"/>
      <c r="CA17" s="92" t="s">
        <v>201</v>
      </c>
      <c r="CB17" s="92"/>
      <c r="CC17" s="92"/>
      <c r="CD17" s="92" t="s">
        <v>201</v>
      </c>
      <c r="CE17" s="92"/>
      <c r="CF17" s="92"/>
      <c r="CG17" s="24"/>
      <c r="CH17" s="160" t="s">
        <v>20</v>
      </c>
      <c r="CI17" s="160"/>
      <c r="CJ17" s="26"/>
    </row>
    <row r="18" spans="1:88" ht="21" customHeight="1">
      <c r="A18" s="5"/>
      <c r="B18" s="148" t="s">
        <v>21</v>
      </c>
      <c r="C18" s="148"/>
      <c r="D18" s="63" t="s">
        <v>98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21"/>
      <c r="Q18" s="92">
        <f t="shared" si="0"/>
        <v>3844</v>
      </c>
      <c r="R18" s="92"/>
      <c r="S18" s="92"/>
      <c r="T18" s="92"/>
      <c r="U18" s="92">
        <f t="shared" si="1"/>
        <v>18693</v>
      </c>
      <c r="V18" s="92"/>
      <c r="W18" s="92"/>
      <c r="X18" s="92"/>
      <c r="Y18" s="92">
        <v>2326</v>
      </c>
      <c r="Z18" s="92"/>
      <c r="AA18" s="92"/>
      <c r="AB18" s="92"/>
      <c r="AC18" s="92">
        <v>911</v>
      </c>
      <c r="AD18" s="92"/>
      <c r="AE18" s="92"/>
      <c r="AF18" s="92"/>
      <c r="AG18" s="92">
        <v>1937</v>
      </c>
      <c r="AH18" s="92"/>
      <c r="AI18" s="92"/>
      <c r="AJ18" s="92"/>
      <c r="AK18" s="92">
        <v>12219</v>
      </c>
      <c r="AL18" s="92"/>
      <c r="AM18" s="92"/>
      <c r="AN18" s="92"/>
      <c r="AO18" s="92">
        <v>1300</v>
      </c>
      <c r="AP18" s="92"/>
      <c r="AQ18" s="92"/>
      <c r="AR18" s="92"/>
      <c r="AS18" s="92">
        <v>3843</v>
      </c>
      <c r="AT18" s="92"/>
      <c r="AU18" s="92"/>
      <c r="AV18" s="92"/>
      <c r="AW18" s="92">
        <v>18661</v>
      </c>
      <c r="AX18" s="92"/>
      <c r="AY18" s="92"/>
      <c r="AZ18" s="92"/>
      <c r="BA18" s="92" t="s">
        <v>200</v>
      </c>
      <c r="BB18" s="92"/>
      <c r="BC18" s="92"/>
      <c r="BD18" s="92"/>
      <c r="BE18" s="92" t="s">
        <v>200</v>
      </c>
      <c r="BF18" s="92"/>
      <c r="BG18" s="92"/>
      <c r="BH18" s="92"/>
      <c r="BI18" s="92" t="s">
        <v>200</v>
      </c>
      <c r="BJ18" s="92"/>
      <c r="BK18" s="92"/>
      <c r="BL18" s="92"/>
      <c r="BM18" s="92" t="s">
        <v>200</v>
      </c>
      <c r="BN18" s="92"/>
      <c r="BO18" s="92"/>
      <c r="BP18" s="92"/>
      <c r="BQ18" s="92" t="s">
        <v>200</v>
      </c>
      <c r="BR18" s="92"/>
      <c r="BS18" s="92"/>
      <c r="BT18" s="92"/>
      <c r="BU18" s="92">
        <v>1</v>
      </c>
      <c r="BV18" s="92"/>
      <c r="BW18" s="92"/>
      <c r="BX18" s="92">
        <v>32</v>
      </c>
      <c r="BY18" s="92"/>
      <c r="BZ18" s="92"/>
      <c r="CA18" s="92" t="s">
        <v>201</v>
      </c>
      <c r="CB18" s="92"/>
      <c r="CC18" s="92"/>
      <c r="CD18" s="92" t="s">
        <v>201</v>
      </c>
      <c r="CE18" s="92"/>
      <c r="CF18" s="92"/>
      <c r="CG18" s="24"/>
      <c r="CH18" s="160" t="s">
        <v>22</v>
      </c>
      <c r="CI18" s="160"/>
      <c r="CJ18" s="26"/>
    </row>
    <row r="19" spans="1:88" ht="21" customHeight="1">
      <c r="A19" s="5"/>
      <c r="B19" s="148" t="s">
        <v>23</v>
      </c>
      <c r="C19" s="148"/>
      <c r="D19" s="63" t="s">
        <v>99</v>
      </c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21"/>
      <c r="Q19" s="92">
        <f t="shared" si="0"/>
        <v>158</v>
      </c>
      <c r="R19" s="92"/>
      <c r="S19" s="92"/>
      <c r="T19" s="92"/>
      <c r="U19" s="92">
        <f t="shared" si="1"/>
        <v>1604</v>
      </c>
      <c r="V19" s="92"/>
      <c r="W19" s="92"/>
      <c r="X19" s="92"/>
      <c r="Y19" s="92">
        <v>49</v>
      </c>
      <c r="Z19" s="92"/>
      <c r="AA19" s="92"/>
      <c r="AB19" s="92"/>
      <c r="AC19" s="92">
        <v>11</v>
      </c>
      <c r="AD19" s="92"/>
      <c r="AE19" s="92"/>
      <c r="AF19" s="92"/>
      <c r="AG19" s="92">
        <v>55</v>
      </c>
      <c r="AH19" s="92"/>
      <c r="AI19" s="92"/>
      <c r="AJ19" s="92"/>
      <c r="AK19" s="92">
        <v>1473</v>
      </c>
      <c r="AL19" s="92"/>
      <c r="AM19" s="92"/>
      <c r="AN19" s="92"/>
      <c r="AO19" s="92">
        <v>16</v>
      </c>
      <c r="AP19" s="92"/>
      <c r="AQ19" s="92"/>
      <c r="AR19" s="92"/>
      <c r="AS19" s="92">
        <v>158</v>
      </c>
      <c r="AT19" s="92"/>
      <c r="AU19" s="92"/>
      <c r="AV19" s="92"/>
      <c r="AW19" s="92">
        <v>1604</v>
      </c>
      <c r="AX19" s="92"/>
      <c r="AY19" s="92"/>
      <c r="AZ19" s="92"/>
      <c r="BA19" s="92" t="s">
        <v>200</v>
      </c>
      <c r="BB19" s="92"/>
      <c r="BC19" s="92"/>
      <c r="BD19" s="92"/>
      <c r="BE19" s="92" t="s">
        <v>200</v>
      </c>
      <c r="BF19" s="92"/>
      <c r="BG19" s="92"/>
      <c r="BH19" s="92"/>
      <c r="BI19" s="92" t="s">
        <v>200</v>
      </c>
      <c r="BJ19" s="92"/>
      <c r="BK19" s="92"/>
      <c r="BL19" s="92"/>
      <c r="BM19" s="92" t="s">
        <v>200</v>
      </c>
      <c r="BN19" s="92"/>
      <c r="BO19" s="92"/>
      <c r="BP19" s="92"/>
      <c r="BQ19" s="92" t="s">
        <v>200</v>
      </c>
      <c r="BR19" s="92"/>
      <c r="BS19" s="92"/>
      <c r="BT19" s="92"/>
      <c r="BU19" s="92" t="s">
        <v>199</v>
      </c>
      <c r="BV19" s="92"/>
      <c r="BW19" s="92"/>
      <c r="BX19" s="92" t="s">
        <v>199</v>
      </c>
      <c r="BY19" s="92"/>
      <c r="BZ19" s="92"/>
      <c r="CA19" s="92" t="s">
        <v>199</v>
      </c>
      <c r="CB19" s="92"/>
      <c r="CC19" s="92"/>
      <c r="CD19" s="92" t="s">
        <v>199</v>
      </c>
      <c r="CE19" s="92"/>
      <c r="CF19" s="92"/>
      <c r="CG19" s="24"/>
      <c r="CH19" s="160" t="s">
        <v>25</v>
      </c>
      <c r="CI19" s="160"/>
      <c r="CJ19" s="26"/>
    </row>
    <row r="20" spans="1:88" ht="21" customHeight="1">
      <c r="A20" s="5"/>
      <c r="B20" s="148" t="s">
        <v>26</v>
      </c>
      <c r="C20" s="148"/>
      <c r="D20" s="63" t="s">
        <v>100</v>
      </c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21"/>
      <c r="Q20" s="92">
        <f t="shared" si="0"/>
        <v>739</v>
      </c>
      <c r="R20" s="92"/>
      <c r="S20" s="92"/>
      <c r="T20" s="92"/>
      <c r="U20" s="92">
        <f t="shared" si="1"/>
        <v>1318</v>
      </c>
      <c r="V20" s="92"/>
      <c r="W20" s="92"/>
      <c r="X20" s="92"/>
      <c r="Y20" s="92">
        <v>586</v>
      </c>
      <c r="Z20" s="92"/>
      <c r="AA20" s="92"/>
      <c r="AB20" s="92"/>
      <c r="AC20" s="92">
        <v>138</v>
      </c>
      <c r="AD20" s="92"/>
      <c r="AE20" s="92"/>
      <c r="AF20" s="92"/>
      <c r="AG20" s="92">
        <v>219</v>
      </c>
      <c r="AH20" s="92"/>
      <c r="AI20" s="92"/>
      <c r="AJ20" s="92"/>
      <c r="AK20" s="92">
        <v>342</v>
      </c>
      <c r="AL20" s="92"/>
      <c r="AM20" s="92"/>
      <c r="AN20" s="92"/>
      <c r="AO20" s="92">
        <v>33</v>
      </c>
      <c r="AP20" s="92"/>
      <c r="AQ20" s="92"/>
      <c r="AR20" s="92"/>
      <c r="AS20" s="92">
        <v>737</v>
      </c>
      <c r="AT20" s="92"/>
      <c r="AU20" s="92"/>
      <c r="AV20" s="92"/>
      <c r="AW20" s="92">
        <v>1303</v>
      </c>
      <c r="AX20" s="92"/>
      <c r="AY20" s="92"/>
      <c r="AZ20" s="92"/>
      <c r="BA20" s="92" t="s">
        <v>200</v>
      </c>
      <c r="BB20" s="92"/>
      <c r="BC20" s="92"/>
      <c r="BD20" s="92"/>
      <c r="BE20" s="92" t="s">
        <v>200</v>
      </c>
      <c r="BF20" s="92"/>
      <c r="BG20" s="92"/>
      <c r="BH20" s="92"/>
      <c r="BI20" s="92" t="s">
        <v>200</v>
      </c>
      <c r="BJ20" s="92"/>
      <c r="BK20" s="92"/>
      <c r="BL20" s="92"/>
      <c r="BM20" s="92" t="s">
        <v>200</v>
      </c>
      <c r="BN20" s="92"/>
      <c r="BO20" s="92"/>
      <c r="BP20" s="92"/>
      <c r="BQ20" s="92" t="s">
        <v>200</v>
      </c>
      <c r="BR20" s="92"/>
      <c r="BS20" s="92"/>
      <c r="BT20" s="92"/>
      <c r="BU20" s="92">
        <v>2</v>
      </c>
      <c r="BV20" s="92"/>
      <c r="BW20" s="92"/>
      <c r="BX20" s="92">
        <v>15</v>
      </c>
      <c r="BY20" s="92"/>
      <c r="BZ20" s="92"/>
      <c r="CA20" s="92" t="s">
        <v>201</v>
      </c>
      <c r="CB20" s="92"/>
      <c r="CC20" s="92"/>
      <c r="CD20" s="92" t="s">
        <v>201</v>
      </c>
      <c r="CE20" s="92"/>
      <c r="CF20" s="92"/>
      <c r="CG20" s="24"/>
      <c r="CH20" s="160" t="s">
        <v>28</v>
      </c>
      <c r="CI20" s="160"/>
      <c r="CJ20" s="26"/>
    </row>
    <row r="21" spans="1:88" ht="21" customHeight="1">
      <c r="A21" s="5"/>
      <c r="B21" s="148" t="s">
        <v>29</v>
      </c>
      <c r="C21" s="148"/>
      <c r="D21" s="63" t="s">
        <v>101</v>
      </c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21"/>
      <c r="Q21" s="92">
        <f t="shared" si="0"/>
        <v>2690</v>
      </c>
      <c r="R21" s="92"/>
      <c r="S21" s="92"/>
      <c r="T21" s="92"/>
      <c r="U21" s="92">
        <f t="shared" si="1"/>
        <v>24114</v>
      </c>
      <c r="V21" s="92"/>
      <c r="W21" s="92"/>
      <c r="X21" s="92"/>
      <c r="Y21" s="92">
        <v>1509</v>
      </c>
      <c r="Z21" s="92"/>
      <c r="AA21" s="92"/>
      <c r="AB21" s="92"/>
      <c r="AC21" s="92">
        <v>430</v>
      </c>
      <c r="AD21" s="92"/>
      <c r="AE21" s="92"/>
      <c r="AF21" s="92"/>
      <c r="AG21" s="92">
        <v>1285</v>
      </c>
      <c r="AH21" s="92"/>
      <c r="AI21" s="92"/>
      <c r="AJ21" s="92"/>
      <c r="AK21" s="92">
        <v>19387</v>
      </c>
      <c r="AL21" s="92"/>
      <c r="AM21" s="92"/>
      <c r="AN21" s="92"/>
      <c r="AO21" s="92">
        <v>1503</v>
      </c>
      <c r="AP21" s="92"/>
      <c r="AQ21" s="92"/>
      <c r="AR21" s="92"/>
      <c r="AS21" s="92">
        <v>2585</v>
      </c>
      <c r="AT21" s="92"/>
      <c r="AU21" s="92"/>
      <c r="AV21" s="92"/>
      <c r="AW21" s="92">
        <v>20477</v>
      </c>
      <c r="AX21" s="92"/>
      <c r="AY21" s="92"/>
      <c r="AZ21" s="92"/>
      <c r="BA21" s="92" t="s">
        <v>200</v>
      </c>
      <c r="BB21" s="92"/>
      <c r="BC21" s="92"/>
      <c r="BD21" s="92"/>
      <c r="BE21" s="92" t="s">
        <v>200</v>
      </c>
      <c r="BF21" s="92"/>
      <c r="BG21" s="92"/>
      <c r="BH21" s="92"/>
      <c r="BI21" s="92" t="s">
        <v>200</v>
      </c>
      <c r="BJ21" s="92"/>
      <c r="BK21" s="92"/>
      <c r="BL21" s="92"/>
      <c r="BM21" s="92" t="s">
        <v>200</v>
      </c>
      <c r="BN21" s="92"/>
      <c r="BO21" s="92"/>
      <c r="BP21" s="92"/>
      <c r="BQ21" s="92" t="s">
        <v>200</v>
      </c>
      <c r="BR21" s="92"/>
      <c r="BS21" s="92"/>
      <c r="BT21" s="92"/>
      <c r="BU21" s="92">
        <v>105</v>
      </c>
      <c r="BV21" s="92"/>
      <c r="BW21" s="92"/>
      <c r="BX21" s="92">
        <v>3637</v>
      </c>
      <c r="BY21" s="92"/>
      <c r="BZ21" s="92"/>
      <c r="CA21" s="92" t="s">
        <v>201</v>
      </c>
      <c r="CB21" s="92"/>
      <c r="CC21" s="92"/>
      <c r="CD21" s="92" t="s">
        <v>201</v>
      </c>
      <c r="CE21" s="92"/>
      <c r="CF21" s="92"/>
      <c r="CG21" s="24"/>
      <c r="CH21" s="160" t="s">
        <v>102</v>
      </c>
      <c r="CI21" s="160"/>
      <c r="CJ21" s="26"/>
    </row>
    <row r="22" spans="1:88" ht="21" customHeight="1" thickBot="1">
      <c r="A22" s="7"/>
      <c r="B22" s="152" t="s">
        <v>103</v>
      </c>
      <c r="C22" s="152"/>
      <c r="D22" s="65" t="s">
        <v>104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29"/>
      <c r="Q22" s="124">
        <f t="shared" si="0"/>
        <v>29</v>
      </c>
      <c r="R22" s="67"/>
      <c r="S22" s="67"/>
      <c r="T22" s="67"/>
      <c r="U22" s="67">
        <f>IF((SUM(Y22:AR22))=(SUM(AW22,BX22)),(SUM(Y22:AR22)),"数値が違う")</f>
        <v>2213</v>
      </c>
      <c r="V22" s="67"/>
      <c r="W22" s="67"/>
      <c r="X22" s="67"/>
      <c r="Y22" s="67" t="s">
        <v>199</v>
      </c>
      <c r="Z22" s="67"/>
      <c r="AA22" s="67"/>
      <c r="AB22" s="67"/>
      <c r="AC22" s="67" t="s">
        <v>199</v>
      </c>
      <c r="AD22" s="67"/>
      <c r="AE22" s="67"/>
      <c r="AF22" s="67"/>
      <c r="AG22" s="67" t="s">
        <v>199</v>
      </c>
      <c r="AH22" s="67"/>
      <c r="AI22" s="67"/>
      <c r="AJ22" s="67"/>
      <c r="AK22" s="67">
        <v>2195</v>
      </c>
      <c r="AL22" s="67"/>
      <c r="AM22" s="67"/>
      <c r="AN22" s="67"/>
      <c r="AO22" s="67">
        <v>18</v>
      </c>
      <c r="AP22" s="67"/>
      <c r="AQ22" s="67"/>
      <c r="AR22" s="67"/>
      <c r="AS22" s="67" t="s">
        <v>199</v>
      </c>
      <c r="AT22" s="67"/>
      <c r="AU22" s="67"/>
      <c r="AV22" s="67"/>
      <c r="AW22" s="67" t="s">
        <v>199</v>
      </c>
      <c r="AX22" s="67"/>
      <c r="AY22" s="67"/>
      <c r="AZ22" s="67"/>
      <c r="BA22" s="67" t="s">
        <v>199</v>
      </c>
      <c r="BB22" s="67"/>
      <c r="BC22" s="67"/>
      <c r="BD22" s="67"/>
      <c r="BE22" s="67" t="s">
        <v>199</v>
      </c>
      <c r="BF22" s="67"/>
      <c r="BG22" s="67"/>
      <c r="BH22" s="67"/>
      <c r="BI22" s="67" t="s">
        <v>199</v>
      </c>
      <c r="BJ22" s="67"/>
      <c r="BK22" s="67"/>
      <c r="BL22" s="67"/>
      <c r="BM22" s="67" t="s">
        <v>199</v>
      </c>
      <c r="BN22" s="67"/>
      <c r="BO22" s="67"/>
      <c r="BP22" s="67"/>
      <c r="BQ22" s="67" t="s">
        <v>199</v>
      </c>
      <c r="BR22" s="67"/>
      <c r="BS22" s="67"/>
      <c r="BT22" s="67"/>
      <c r="BU22" s="67">
        <v>29</v>
      </c>
      <c r="BV22" s="67"/>
      <c r="BW22" s="67"/>
      <c r="BX22" s="67">
        <v>2213</v>
      </c>
      <c r="BY22" s="67"/>
      <c r="BZ22" s="67"/>
      <c r="CA22" s="67" t="s">
        <v>201</v>
      </c>
      <c r="CB22" s="67"/>
      <c r="CC22" s="67"/>
      <c r="CD22" s="67" t="s">
        <v>201</v>
      </c>
      <c r="CE22" s="67"/>
      <c r="CF22" s="125"/>
      <c r="CG22" s="24"/>
      <c r="CH22" s="160" t="s">
        <v>33</v>
      </c>
      <c r="CI22" s="160"/>
      <c r="CJ22" s="26"/>
    </row>
    <row r="23" spans="1:88" ht="21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111"/>
      <c r="AZ23" s="111"/>
      <c r="BA23" s="111"/>
      <c r="BB23" s="111"/>
      <c r="BC23" s="111"/>
      <c r="BD23" s="111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126" t="s">
        <v>159</v>
      </c>
      <c r="CB23" s="165"/>
      <c r="CC23" s="165"/>
      <c r="CD23" s="165"/>
      <c r="CE23" s="165"/>
      <c r="CF23" s="165"/>
      <c r="CG23" s="166"/>
      <c r="CH23" s="166"/>
      <c r="CI23" s="166"/>
      <c r="CJ23" s="166"/>
    </row>
    <row r="24" spans="82:88" ht="21" customHeight="1">
      <c r="CD24" s="104" t="s">
        <v>68</v>
      </c>
      <c r="CE24" s="167"/>
      <c r="CF24" s="167"/>
      <c r="CG24" s="167"/>
      <c r="CH24" s="167"/>
      <c r="CI24" s="167"/>
      <c r="CJ24" s="167"/>
    </row>
    <row r="26" spans="1:88" ht="24.75" customHeight="1">
      <c r="A26" s="95" t="s">
        <v>153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81" t="s">
        <v>80</v>
      </c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</row>
    <row r="27" spans="2:88" ht="21" customHeight="1" thickBot="1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CB27" s="126" t="s">
        <v>81</v>
      </c>
      <c r="CC27" s="165"/>
      <c r="CD27" s="165"/>
      <c r="CE27" s="165"/>
      <c r="CF27" s="165"/>
      <c r="CG27" s="165"/>
      <c r="CH27" s="165"/>
      <c r="CI27" s="165"/>
      <c r="CJ27" s="165"/>
    </row>
    <row r="28" spans="1:88" ht="21" customHeight="1">
      <c r="A28" s="74" t="s">
        <v>82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 t="s">
        <v>154</v>
      </c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 t="s">
        <v>79</v>
      </c>
      <c r="BN28" s="157"/>
      <c r="BO28" s="157"/>
      <c r="BP28" s="157"/>
      <c r="BQ28" s="157"/>
      <c r="BR28" s="157"/>
      <c r="BS28" s="157"/>
      <c r="BT28" s="157"/>
      <c r="BU28" s="157"/>
      <c r="BV28" s="157"/>
      <c r="BW28" s="78" t="s">
        <v>83</v>
      </c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8"/>
    </row>
    <row r="29" spans="1:88" ht="21" customHeight="1">
      <c r="A29" s="159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 t="s">
        <v>84</v>
      </c>
      <c r="P29" s="151"/>
      <c r="Q29" s="151"/>
      <c r="R29" s="151"/>
      <c r="S29" s="151"/>
      <c r="T29" s="151"/>
      <c r="U29" s="151"/>
      <c r="V29" s="151"/>
      <c r="W29" s="151"/>
      <c r="X29" s="151"/>
      <c r="Y29" s="151" t="s">
        <v>76</v>
      </c>
      <c r="Z29" s="151"/>
      <c r="AA29" s="151"/>
      <c r="AB29" s="151"/>
      <c r="AC29" s="151"/>
      <c r="AD29" s="151"/>
      <c r="AE29" s="151"/>
      <c r="AF29" s="151"/>
      <c r="AG29" s="151"/>
      <c r="AH29" s="151"/>
      <c r="AI29" s="163" t="s">
        <v>77</v>
      </c>
      <c r="AJ29" s="170"/>
      <c r="AK29" s="170"/>
      <c r="AL29" s="170"/>
      <c r="AM29" s="170"/>
      <c r="AN29" s="170"/>
      <c r="AO29" s="170"/>
      <c r="AP29" s="170"/>
      <c r="AQ29" s="170"/>
      <c r="AR29" s="159"/>
      <c r="AS29" s="163" t="s">
        <v>78</v>
      </c>
      <c r="AT29" s="170"/>
      <c r="AU29" s="170"/>
      <c r="AV29" s="170"/>
      <c r="AW29" s="170"/>
      <c r="AX29" s="170"/>
      <c r="AY29" s="170"/>
      <c r="AZ29" s="170"/>
      <c r="BA29" s="170"/>
      <c r="BB29" s="159"/>
      <c r="BC29" s="151" t="s">
        <v>155</v>
      </c>
      <c r="BD29" s="151"/>
      <c r="BE29" s="151"/>
      <c r="BF29" s="151"/>
      <c r="BG29" s="151"/>
      <c r="BH29" s="151"/>
      <c r="BI29" s="151"/>
      <c r="BJ29" s="151"/>
      <c r="BK29" s="151"/>
      <c r="BL29" s="151"/>
      <c r="BM29" s="151" t="s">
        <v>156</v>
      </c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63"/>
    </row>
    <row r="30" spans="1:88" ht="21" customHeight="1">
      <c r="A30" s="159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77" t="s">
        <v>85</v>
      </c>
      <c r="P30" s="151"/>
      <c r="Q30" s="151"/>
      <c r="R30" s="151"/>
      <c r="S30" s="151"/>
      <c r="T30" s="77" t="s">
        <v>157</v>
      </c>
      <c r="U30" s="151"/>
      <c r="V30" s="151"/>
      <c r="W30" s="151"/>
      <c r="X30" s="151"/>
      <c r="Y30" s="77" t="s">
        <v>86</v>
      </c>
      <c r="Z30" s="151"/>
      <c r="AA30" s="151"/>
      <c r="AB30" s="151"/>
      <c r="AC30" s="151"/>
      <c r="AD30" s="77" t="s">
        <v>157</v>
      </c>
      <c r="AE30" s="151"/>
      <c r="AF30" s="151"/>
      <c r="AG30" s="151"/>
      <c r="AH30" s="151"/>
      <c r="AI30" s="77" t="s">
        <v>86</v>
      </c>
      <c r="AJ30" s="151"/>
      <c r="AK30" s="151"/>
      <c r="AL30" s="151"/>
      <c r="AM30" s="151"/>
      <c r="AN30" s="68" t="s">
        <v>157</v>
      </c>
      <c r="AO30" s="170"/>
      <c r="AP30" s="170"/>
      <c r="AQ30" s="170"/>
      <c r="AR30" s="159"/>
      <c r="AS30" s="68" t="s">
        <v>86</v>
      </c>
      <c r="AT30" s="170"/>
      <c r="AU30" s="170"/>
      <c r="AV30" s="170"/>
      <c r="AW30" s="159"/>
      <c r="AX30" s="77" t="s">
        <v>157</v>
      </c>
      <c r="AY30" s="151"/>
      <c r="AZ30" s="151"/>
      <c r="BA30" s="151"/>
      <c r="BB30" s="151"/>
      <c r="BC30" s="77" t="s">
        <v>86</v>
      </c>
      <c r="BD30" s="151"/>
      <c r="BE30" s="151"/>
      <c r="BF30" s="151"/>
      <c r="BG30" s="151"/>
      <c r="BH30" s="77" t="s">
        <v>157</v>
      </c>
      <c r="BI30" s="151"/>
      <c r="BJ30" s="151"/>
      <c r="BK30" s="151"/>
      <c r="BL30" s="151"/>
      <c r="BM30" s="77" t="s">
        <v>86</v>
      </c>
      <c r="BN30" s="151"/>
      <c r="BO30" s="151"/>
      <c r="BP30" s="151"/>
      <c r="BQ30" s="151"/>
      <c r="BR30" s="77" t="s">
        <v>157</v>
      </c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63"/>
    </row>
    <row r="31" spans="1:88" ht="21" customHeight="1">
      <c r="A31" s="181" t="s">
        <v>89</v>
      </c>
      <c r="B31" s="181"/>
      <c r="C31" s="181"/>
      <c r="D31" s="181"/>
      <c r="E31" s="181"/>
      <c r="F31" s="181"/>
      <c r="G31" s="42"/>
      <c r="H31" s="42"/>
      <c r="I31" s="43" t="s">
        <v>210</v>
      </c>
      <c r="K31" s="23" t="s">
        <v>211</v>
      </c>
      <c r="L31" s="111"/>
      <c r="M31" s="111"/>
      <c r="N31" s="112"/>
      <c r="O31" s="92">
        <f>SUM(Y31,AI31,AS31,BC31)</f>
        <v>8871</v>
      </c>
      <c r="P31" s="92"/>
      <c r="Q31" s="92"/>
      <c r="R31" s="92"/>
      <c r="S31" s="92"/>
      <c r="T31" s="92">
        <f>SUM(AD31,AN31,AX31,BH31)</f>
        <v>51321</v>
      </c>
      <c r="U31" s="92"/>
      <c r="V31" s="92"/>
      <c r="W31" s="92"/>
      <c r="X31" s="92"/>
      <c r="Y31" s="92">
        <v>6440</v>
      </c>
      <c r="Z31" s="92"/>
      <c r="AA31" s="92"/>
      <c r="AB31" s="92"/>
      <c r="AC31" s="92"/>
      <c r="AD31" s="92">
        <v>12960</v>
      </c>
      <c r="AE31" s="92"/>
      <c r="AF31" s="92"/>
      <c r="AG31" s="92"/>
      <c r="AH31" s="92"/>
      <c r="AI31" s="92">
        <v>1353</v>
      </c>
      <c r="AJ31" s="92"/>
      <c r="AK31" s="92"/>
      <c r="AL31" s="92"/>
      <c r="AM31" s="92"/>
      <c r="AN31" s="92">
        <v>8728</v>
      </c>
      <c r="AO31" s="92"/>
      <c r="AP31" s="92"/>
      <c r="AQ31" s="92"/>
      <c r="AR31" s="92"/>
      <c r="AS31" s="92">
        <v>856</v>
      </c>
      <c r="AT31" s="92"/>
      <c r="AU31" s="92"/>
      <c r="AV31" s="92"/>
      <c r="AW31" s="92"/>
      <c r="AX31" s="92">
        <v>13368</v>
      </c>
      <c r="AY31" s="92"/>
      <c r="AZ31" s="92"/>
      <c r="BA31" s="92"/>
      <c r="BB31" s="92"/>
      <c r="BC31" s="92">
        <v>222</v>
      </c>
      <c r="BD31" s="92"/>
      <c r="BE31" s="92"/>
      <c r="BF31" s="92"/>
      <c r="BG31" s="92"/>
      <c r="BH31" s="92">
        <v>16265</v>
      </c>
      <c r="BI31" s="92"/>
      <c r="BJ31" s="92"/>
      <c r="BK31" s="92"/>
      <c r="BL31" s="92"/>
      <c r="BM31" s="92">
        <v>171</v>
      </c>
      <c r="BN31" s="92"/>
      <c r="BO31" s="92"/>
      <c r="BP31" s="92"/>
      <c r="BQ31" s="92"/>
      <c r="BR31" s="92">
        <v>6781</v>
      </c>
      <c r="BS31" s="92"/>
      <c r="BT31" s="92"/>
      <c r="BU31" s="92"/>
      <c r="BV31" s="92"/>
      <c r="BW31" s="173" t="s">
        <v>89</v>
      </c>
      <c r="BX31" s="126"/>
      <c r="BY31" s="126"/>
      <c r="BZ31" s="126"/>
      <c r="CA31" s="126"/>
      <c r="CB31" s="126"/>
      <c r="CC31" s="126"/>
      <c r="CD31" s="174"/>
      <c r="CE31" s="174"/>
      <c r="CF31" s="146" t="s">
        <v>206</v>
      </c>
      <c r="CG31" s="146"/>
      <c r="CH31" s="111" t="s">
        <v>148</v>
      </c>
      <c r="CI31" s="111"/>
      <c r="CJ31" s="111"/>
    </row>
    <row r="32" spans="1:88" ht="21" customHeight="1">
      <c r="A32" s="41"/>
      <c r="B32" s="41"/>
      <c r="C32" s="41"/>
      <c r="D32" s="41"/>
      <c r="E32" s="41"/>
      <c r="F32" s="41"/>
      <c r="G32" s="42"/>
      <c r="H32" s="42"/>
      <c r="I32" s="43" t="s">
        <v>196</v>
      </c>
      <c r="K32" s="43"/>
      <c r="L32" s="111"/>
      <c r="M32" s="111"/>
      <c r="N32" s="112"/>
      <c r="O32" s="92">
        <f>SUM(Y32,AI32,AS32,BC32)</f>
        <v>8383</v>
      </c>
      <c r="P32" s="92"/>
      <c r="Q32" s="92"/>
      <c r="R32" s="92"/>
      <c r="S32" s="92"/>
      <c r="T32" s="92">
        <v>52070</v>
      </c>
      <c r="U32" s="92"/>
      <c r="V32" s="92"/>
      <c r="W32" s="92"/>
      <c r="X32" s="92"/>
      <c r="Y32" s="92">
        <v>5969</v>
      </c>
      <c r="Z32" s="92"/>
      <c r="AA32" s="92"/>
      <c r="AB32" s="92"/>
      <c r="AC32" s="92"/>
      <c r="AD32" s="92">
        <v>11945</v>
      </c>
      <c r="AE32" s="92"/>
      <c r="AF32" s="92"/>
      <c r="AG32" s="92"/>
      <c r="AH32" s="92"/>
      <c r="AI32" s="92">
        <v>1265</v>
      </c>
      <c r="AJ32" s="92"/>
      <c r="AK32" s="92"/>
      <c r="AL32" s="92"/>
      <c r="AM32" s="92"/>
      <c r="AN32" s="92">
        <v>8275</v>
      </c>
      <c r="AO32" s="92"/>
      <c r="AP32" s="92"/>
      <c r="AQ32" s="92"/>
      <c r="AR32" s="92"/>
      <c r="AS32" s="92">
        <v>901</v>
      </c>
      <c r="AT32" s="92"/>
      <c r="AU32" s="92"/>
      <c r="AV32" s="92"/>
      <c r="AW32" s="92"/>
      <c r="AX32" s="92">
        <v>13942</v>
      </c>
      <c r="AY32" s="92"/>
      <c r="AZ32" s="92"/>
      <c r="BA32" s="92"/>
      <c r="BB32" s="92"/>
      <c r="BC32" s="92">
        <v>248</v>
      </c>
      <c r="BD32" s="92"/>
      <c r="BE32" s="92"/>
      <c r="BF32" s="92"/>
      <c r="BG32" s="92"/>
      <c r="BH32" s="92">
        <v>17908</v>
      </c>
      <c r="BI32" s="92"/>
      <c r="BJ32" s="92"/>
      <c r="BK32" s="92"/>
      <c r="BL32" s="92"/>
      <c r="BM32" s="92">
        <v>166</v>
      </c>
      <c r="BN32" s="92"/>
      <c r="BO32" s="92"/>
      <c r="BP32" s="92"/>
      <c r="BQ32" s="92"/>
      <c r="BR32" s="119">
        <v>6394</v>
      </c>
      <c r="BS32" s="119"/>
      <c r="BT32" s="119"/>
      <c r="BU32" s="119"/>
      <c r="BV32" s="120"/>
      <c r="CF32" s="146" t="s">
        <v>205</v>
      </c>
      <c r="CG32" s="146"/>
      <c r="CH32" s="111"/>
      <c r="CI32" s="111"/>
      <c r="CJ32" s="111"/>
    </row>
    <row r="33" spans="1:88" s="27" customFormat="1" ht="21" customHeight="1">
      <c r="A33" s="49"/>
      <c r="B33" s="49"/>
      <c r="C33" s="49"/>
      <c r="D33" s="49"/>
      <c r="E33" s="49"/>
      <c r="F33" s="49"/>
      <c r="G33" s="50"/>
      <c r="H33" s="50" t="s">
        <v>204</v>
      </c>
      <c r="I33" s="51" t="s">
        <v>216</v>
      </c>
      <c r="J33" s="52"/>
      <c r="K33" s="51"/>
      <c r="L33" s="154"/>
      <c r="M33" s="154"/>
      <c r="N33" s="155"/>
      <c r="O33" s="177">
        <f>SUM(O35:S45)+2339</f>
        <v>7477</v>
      </c>
      <c r="P33" s="98"/>
      <c r="Q33" s="98"/>
      <c r="R33" s="98"/>
      <c r="S33" s="98"/>
      <c r="T33" s="98">
        <f>SUM(T35:X47)</f>
        <v>48703</v>
      </c>
      <c r="U33" s="98"/>
      <c r="V33" s="98"/>
      <c r="W33" s="98"/>
      <c r="X33" s="98"/>
      <c r="Y33" s="98">
        <f>SUM(Y35:AC47)</f>
        <v>5233</v>
      </c>
      <c r="Z33" s="98"/>
      <c r="AA33" s="98"/>
      <c r="AB33" s="98"/>
      <c r="AC33" s="98"/>
      <c r="AD33" s="98">
        <f>SUM(AD35:AH47)</f>
        <v>10673</v>
      </c>
      <c r="AE33" s="98"/>
      <c r="AF33" s="98"/>
      <c r="AG33" s="98"/>
      <c r="AH33" s="98"/>
      <c r="AI33" s="98">
        <f>SUM(AI35:AM47)</f>
        <v>1152</v>
      </c>
      <c r="AJ33" s="98"/>
      <c r="AK33" s="98"/>
      <c r="AL33" s="98"/>
      <c r="AM33" s="98"/>
      <c r="AN33" s="98">
        <f>SUM(AN35:AR47)</f>
        <v>7576</v>
      </c>
      <c r="AO33" s="98"/>
      <c r="AP33" s="98"/>
      <c r="AQ33" s="98"/>
      <c r="AR33" s="98"/>
      <c r="AS33" s="98">
        <f>SUM(AS35:AW47)</f>
        <v>857</v>
      </c>
      <c r="AT33" s="98"/>
      <c r="AU33" s="98"/>
      <c r="AV33" s="98"/>
      <c r="AW33" s="98"/>
      <c r="AX33" s="98">
        <f>SUM(AX35:BB47)</f>
        <v>13414</v>
      </c>
      <c r="AY33" s="98"/>
      <c r="AZ33" s="98"/>
      <c r="BA33" s="98"/>
      <c r="BB33" s="98"/>
      <c r="BC33" s="98">
        <f>SUM(BC35:BG47)</f>
        <v>232</v>
      </c>
      <c r="BD33" s="98"/>
      <c r="BE33" s="98"/>
      <c r="BF33" s="98"/>
      <c r="BG33" s="98"/>
      <c r="BH33" s="98">
        <f>SUM(BH35:BL47)</f>
        <v>17040</v>
      </c>
      <c r="BI33" s="98"/>
      <c r="BJ33" s="98"/>
      <c r="BK33" s="98"/>
      <c r="BL33" s="98"/>
      <c r="BM33" s="98">
        <f>SUM(BM35:BQ47)</f>
        <v>188</v>
      </c>
      <c r="BN33" s="98"/>
      <c r="BO33" s="98"/>
      <c r="BP33" s="98"/>
      <c r="BQ33" s="98"/>
      <c r="BR33" s="98">
        <f>SUM(BR35:BV47)</f>
        <v>7005</v>
      </c>
      <c r="BS33" s="98"/>
      <c r="BT33" s="98"/>
      <c r="BU33" s="98"/>
      <c r="BV33" s="98"/>
      <c r="BW33" s="178"/>
      <c r="BX33" s="179"/>
      <c r="BY33" s="179"/>
      <c r="BZ33" s="179"/>
      <c r="CA33" s="179"/>
      <c r="CB33" s="179"/>
      <c r="CC33" s="179"/>
      <c r="CD33" s="175" t="s">
        <v>217</v>
      </c>
      <c r="CE33" s="175"/>
      <c r="CF33" s="176" t="s">
        <v>218</v>
      </c>
      <c r="CG33" s="176"/>
      <c r="CH33" s="154"/>
      <c r="CI33" s="154"/>
      <c r="CJ33" s="154"/>
    </row>
    <row r="34" spans="1:88" ht="21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21"/>
      <c r="O34" s="31"/>
      <c r="P34" s="31"/>
      <c r="Q34" s="31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24"/>
      <c r="BX34" s="160"/>
      <c r="BY34" s="160"/>
      <c r="BZ34" s="5"/>
      <c r="CA34" s="5"/>
      <c r="CB34" s="5"/>
      <c r="CC34" s="28"/>
      <c r="CD34" s="28"/>
      <c r="CE34" s="5"/>
      <c r="CF34" s="5"/>
      <c r="CG34" s="5"/>
      <c r="CH34" s="5"/>
      <c r="CI34" s="5"/>
      <c r="CJ34" s="5"/>
    </row>
    <row r="35" spans="1:88" ht="21" customHeight="1">
      <c r="A35" s="148" t="s">
        <v>91</v>
      </c>
      <c r="B35" s="148"/>
      <c r="C35" s="63" t="s">
        <v>92</v>
      </c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71"/>
      <c r="O35" s="118">
        <f>SUM(Y35,AI35,AS35,BC35)</f>
        <v>6</v>
      </c>
      <c r="P35" s="119"/>
      <c r="Q35" s="119"/>
      <c r="R35" s="119"/>
      <c r="S35" s="119"/>
      <c r="T35" s="119">
        <f>SUM(AD35,AN35,AX35,BH35)</f>
        <v>42</v>
      </c>
      <c r="U35" s="119"/>
      <c r="V35" s="119"/>
      <c r="W35" s="119"/>
      <c r="X35" s="119"/>
      <c r="Y35" s="119">
        <v>2</v>
      </c>
      <c r="Z35" s="119"/>
      <c r="AA35" s="119"/>
      <c r="AB35" s="119"/>
      <c r="AC35" s="119"/>
      <c r="AD35" s="119">
        <v>6</v>
      </c>
      <c r="AE35" s="119"/>
      <c r="AF35" s="119"/>
      <c r="AG35" s="119"/>
      <c r="AH35" s="119"/>
      <c r="AI35" s="119">
        <v>3</v>
      </c>
      <c r="AJ35" s="119"/>
      <c r="AK35" s="119"/>
      <c r="AL35" s="119"/>
      <c r="AM35" s="119"/>
      <c r="AN35" s="119">
        <v>21</v>
      </c>
      <c r="AO35" s="119"/>
      <c r="AP35" s="119"/>
      <c r="AQ35" s="119"/>
      <c r="AR35" s="119"/>
      <c r="AS35" s="119">
        <v>1</v>
      </c>
      <c r="AT35" s="119"/>
      <c r="AU35" s="119"/>
      <c r="AV35" s="119"/>
      <c r="AW35" s="119"/>
      <c r="AX35" s="119">
        <v>15</v>
      </c>
      <c r="AY35" s="119"/>
      <c r="AZ35" s="119"/>
      <c r="BA35" s="119"/>
      <c r="BB35" s="119"/>
      <c r="BC35" s="119" t="s">
        <v>197</v>
      </c>
      <c r="BD35" s="119"/>
      <c r="BE35" s="119"/>
      <c r="BF35" s="119"/>
      <c r="BG35" s="119"/>
      <c r="BH35" s="119" t="s">
        <v>197</v>
      </c>
      <c r="BI35" s="119"/>
      <c r="BJ35" s="119"/>
      <c r="BK35" s="119"/>
      <c r="BL35" s="119"/>
      <c r="BM35" s="119">
        <v>3</v>
      </c>
      <c r="BN35" s="119"/>
      <c r="BO35" s="119"/>
      <c r="BP35" s="119"/>
      <c r="BQ35" s="119"/>
      <c r="BR35" s="119">
        <v>14</v>
      </c>
      <c r="BS35" s="119"/>
      <c r="BT35" s="119"/>
      <c r="BU35" s="119"/>
      <c r="BV35" s="120"/>
      <c r="BW35" s="24"/>
      <c r="BX35" s="160" t="s">
        <v>5</v>
      </c>
      <c r="BY35" s="160"/>
      <c r="BZ35" s="96" t="s">
        <v>92</v>
      </c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</row>
    <row r="36" spans="1:88" ht="21" customHeight="1">
      <c r="A36" s="148" t="s">
        <v>6</v>
      </c>
      <c r="B36" s="148"/>
      <c r="C36" s="63" t="s">
        <v>93</v>
      </c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71"/>
      <c r="O36" s="118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20"/>
      <c r="BW36" s="24"/>
      <c r="BX36" s="160" t="s">
        <v>7</v>
      </c>
      <c r="BY36" s="160"/>
      <c r="BZ36" s="96" t="s">
        <v>93</v>
      </c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</row>
    <row r="37" spans="1:88" ht="21" customHeight="1">
      <c r="A37" s="148" t="s">
        <v>8</v>
      </c>
      <c r="B37" s="148"/>
      <c r="C37" s="63" t="s">
        <v>94</v>
      </c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71"/>
      <c r="O37" s="118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20"/>
      <c r="BW37" s="24"/>
      <c r="BX37" s="160" t="s">
        <v>9</v>
      </c>
      <c r="BY37" s="160"/>
      <c r="BZ37" s="96" t="s">
        <v>94</v>
      </c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</row>
    <row r="38" spans="1:88" ht="21" customHeight="1">
      <c r="A38" s="148" t="s">
        <v>10</v>
      </c>
      <c r="B38" s="148"/>
      <c r="C38" s="63" t="s">
        <v>95</v>
      </c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71"/>
      <c r="O38" s="118">
        <f>SUM(Y38,AI38,AS38,BC38)</f>
        <v>2</v>
      </c>
      <c r="P38" s="119"/>
      <c r="Q38" s="119"/>
      <c r="R38" s="119"/>
      <c r="S38" s="119"/>
      <c r="T38" s="119">
        <f>SUM(AD38,AN38,AX38,BH38)</f>
        <v>4</v>
      </c>
      <c r="U38" s="119"/>
      <c r="V38" s="119"/>
      <c r="W38" s="119"/>
      <c r="X38" s="119"/>
      <c r="Y38" s="119">
        <v>2</v>
      </c>
      <c r="Z38" s="119"/>
      <c r="AA38" s="119"/>
      <c r="AB38" s="119"/>
      <c r="AC38" s="119"/>
      <c r="AD38" s="119">
        <v>4</v>
      </c>
      <c r="AE38" s="119"/>
      <c r="AF38" s="119"/>
      <c r="AG38" s="119"/>
      <c r="AH38" s="119"/>
      <c r="AI38" s="119" t="s">
        <v>194</v>
      </c>
      <c r="AJ38" s="119"/>
      <c r="AK38" s="119"/>
      <c r="AL38" s="119"/>
      <c r="AM38" s="119"/>
      <c r="AN38" s="119" t="s">
        <v>194</v>
      </c>
      <c r="AO38" s="119"/>
      <c r="AP38" s="119"/>
      <c r="AQ38" s="119"/>
      <c r="AR38" s="119"/>
      <c r="AS38" s="119" t="s">
        <v>194</v>
      </c>
      <c r="AT38" s="119"/>
      <c r="AU38" s="119"/>
      <c r="AV38" s="119"/>
      <c r="AW38" s="119"/>
      <c r="AX38" s="119" t="s">
        <v>194</v>
      </c>
      <c r="AY38" s="119"/>
      <c r="AZ38" s="119"/>
      <c r="BA38" s="119"/>
      <c r="BB38" s="119"/>
      <c r="BC38" s="119" t="s">
        <v>194</v>
      </c>
      <c r="BD38" s="119"/>
      <c r="BE38" s="119"/>
      <c r="BF38" s="119"/>
      <c r="BG38" s="119"/>
      <c r="BH38" s="119" t="s">
        <v>194</v>
      </c>
      <c r="BI38" s="119"/>
      <c r="BJ38" s="119"/>
      <c r="BK38" s="119"/>
      <c r="BL38" s="119"/>
      <c r="BM38" s="119" t="s">
        <v>194</v>
      </c>
      <c r="BN38" s="119"/>
      <c r="BO38" s="119"/>
      <c r="BP38" s="119"/>
      <c r="BQ38" s="119"/>
      <c r="BR38" s="119" t="s">
        <v>194</v>
      </c>
      <c r="BS38" s="119"/>
      <c r="BT38" s="119"/>
      <c r="BU38" s="119"/>
      <c r="BV38" s="120"/>
      <c r="BW38" s="24"/>
      <c r="BX38" s="160" t="s">
        <v>11</v>
      </c>
      <c r="BY38" s="160"/>
      <c r="BZ38" s="96" t="s">
        <v>95</v>
      </c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</row>
    <row r="39" spans="1:88" ht="21" customHeight="1">
      <c r="A39" s="148" t="s">
        <v>12</v>
      </c>
      <c r="B39" s="148"/>
      <c r="C39" s="63" t="s">
        <v>112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71"/>
      <c r="O39" s="118">
        <f aca="true" t="shared" si="2" ref="O39:O45">SUM(Y39,AI39,AS39,BC39)</f>
        <v>480</v>
      </c>
      <c r="P39" s="119"/>
      <c r="Q39" s="119"/>
      <c r="R39" s="119"/>
      <c r="S39" s="119"/>
      <c r="T39" s="119">
        <f aca="true" t="shared" si="3" ref="T39:T46">SUM(AD39,AN39,AX39,BH39)</f>
        <v>3365</v>
      </c>
      <c r="U39" s="119"/>
      <c r="V39" s="119"/>
      <c r="W39" s="119"/>
      <c r="X39" s="119"/>
      <c r="Y39" s="119">
        <v>252</v>
      </c>
      <c r="Z39" s="119"/>
      <c r="AA39" s="119"/>
      <c r="AB39" s="119"/>
      <c r="AC39" s="119"/>
      <c r="AD39" s="119">
        <v>665</v>
      </c>
      <c r="AE39" s="119"/>
      <c r="AF39" s="119"/>
      <c r="AG39" s="119"/>
      <c r="AH39" s="119"/>
      <c r="AI39" s="119">
        <v>128</v>
      </c>
      <c r="AJ39" s="119"/>
      <c r="AK39" s="119"/>
      <c r="AL39" s="119"/>
      <c r="AM39" s="119"/>
      <c r="AN39" s="119">
        <v>864</v>
      </c>
      <c r="AO39" s="119"/>
      <c r="AP39" s="119"/>
      <c r="AQ39" s="119"/>
      <c r="AR39" s="119"/>
      <c r="AS39" s="119">
        <v>90</v>
      </c>
      <c r="AT39" s="119"/>
      <c r="AU39" s="119"/>
      <c r="AV39" s="119"/>
      <c r="AW39" s="119"/>
      <c r="AX39" s="119">
        <v>1356</v>
      </c>
      <c r="AY39" s="119"/>
      <c r="AZ39" s="119"/>
      <c r="BA39" s="119"/>
      <c r="BB39" s="119"/>
      <c r="BC39" s="119">
        <v>10</v>
      </c>
      <c r="BD39" s="119"/>
      <c r="BE39" s="119"/>
      <c r="BF39" s="119"/>
      <c r="BG39" s="119"/>
      <c r="BH39" s="119">
        <v>480</v>
      </c>
      <c r="BI39" s="119"/>
      <c r="BJ39" s="119"/>
      <c r="BK39" s="119"/>
      <c r="BL39" s="119"/>
      <c r="BM39" s="119" t="s">
        <v>194</v>
      </c>
      <c r="BN39" s="119"/>
      <c r="BO39" s="119"/>
      <c r="BP39" s="119"/>
      <c r="BQ39" s="119"/>
      <c r="BR39" s="119" t="s">
        <v>194</v>
      </c>
      <c r="BS39" s="119"/>
      <c r="BT39" s="119"/>
      <c r="BU39" s="119"/>
      <c r="BV39" s="120"/>
      <c r="BW39" s="24"/>
      <c r="BX39" s="160" t="s">
        <v>13</v>
      </c>
      <c r="BY39" s="160"/>
      <c r="BZ39" s="96" t="s">
        <v>112</v>
      </c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</row>
    <row r="40" spans="1:88" ht="21" customHeight="1">
      <c r="A40" s="148" t="s">
        <v>14</v>
      </c>
      <c r="B40" s="148"/>
      <c r="C40" s="63" t="s">
        <v>113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71"/>
      <c r="O40" s="118">
        <f t="shared" si="2"/>
        <v>257</v>
      </c>
      <c r="P40" s="119"/>
      <c r="Q40" s="119"/>
      <c r="R40" s="119"/>
      <c r="S40" s="119"/>
      <c r="T40" s="119">
        <f t="shared" si="3"/>
        <v>2110</v>
      </c>
      <c r="U40" s="119"/>
      <c r="V40" s="119"/>
      <c r="W40" s="119"/>
      <c r="X40" s="119"/>
      <c r="Y40" s="119">
        <v>136</v>
      </c>
      <c r="Z40" s="119"/>
      <c r="AA40" s="119"/>
      <c r="AB40" s="119"/>
      <c r="AC40" s="119"/>
      <c r="AD40" s="119">
        <v>334</v>
      </c>
      <c r="AE40" s="119"/>
      <c r="AF40" s="119"/>
      <c r="AG40" s="119"/>
      <c r="AH40" s="119"/>
      <c r="AI40" s="119">
        <v>66</v>
      </c>
      <c r="AJ40" s="119"/>
      <c r="AK40" s="119"/>
      <c r="AL40" s="119"/>
      <c r="AM40" s="119"/>
      <c r="AN40" s="119">
        <v>419</v>
      </c>
      <c r="AO40" s="119"/>
      <c r="AP40" s="119"/>
      <c r="AQ40" s="119"/>
      <c r="AR40" s="119"/>
      <c r="AS40" s="119">
        <v>39</v>
      </c>
      <c r="AT40" s="119"/>
      <c r="AU40" s="119"/>
      <c r="AV40" s="119"/>
      <c r="AW40" s="119"/>
      <c r="AX40" s="119">
        <v>610</v>
      </c>
      <c r="AY40" s="119"/>
      <c r="AZ40" s="119"/>
      <c r="BA40" s="119"/>
      <c r="BB40" s="119"/>
      <c r="BC40" s="119">
        <v>16</v>
      </c>
      <c r="BD40" s="119"/>
      <c r="BE40" s="119"/>
      <c r="BF40" s="119"/>
      <c r="BG40" s="119"/>
      <c r="BH40" s="119">
        <v>747</v>
      </c>
      <c r="BI40" s="119"/>
      <c r="BJ40" s="119"/>
      <c r="BK40" s="119"/>
      <c r="BL40" s="119"/>
      <c r="BM40" s="119" t="s">
        <v>194</v>
      </c>
      <c r="BN40" s="119"/>
      <c r="BO40" s="119"/>
      <c r="BP40" s="119"/>
      <c r="BQ40" s="119"/>
      <c r="BR40" s="119" t="s">
        <v>194</v>
      </c>
      <c r="BS40" s="119"/>
      <c r="BT40" s="119"/>
      <c r="BU40" s="119"/>
      <c r="BV40" s="120"/>
      <c r="BW40" s="24"/>
      <c r="BX40" s="160" t="s">
        <v>15</v>
      </c>
      <c r="BY40" s="160"/>
      <c r="BZ40" s="96" t="s">
        <v>113</v>
      </c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</row>
    <row r="41" spans="1:88" ht="21" customHeight="1">
      <c r="A41" s="148" t="s">
        <v>16</v>
      </c>
      <c r="B41" s="148"/>
      <c r="C41" s="63" t="s">
        <v>96</v>
      </c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71"/>
      <c r="O41" s="118">
        <f t="shared" si="2"/>
        <v>2</v>
      </c>
      <c r="P41" s="119"/>
      <c r="Q41" s="119"/>
      <c r="R41" s="119"/>
      <c r="S41" s="119"/>
      <c r="T41" s="119">
        <f t="shared" si="3"/>
        <v>152</v>
      </c>
      <c r="U41" s="119"/>
      <c r="V41" s="119"/>
      <c r="W41" s="119"/>
      <c r="X41" s="119"/>
      <c r="Y41" s="119" t="s">
        <v>194</v>
      </c>
      <c r="Z41" s="119"/>
      <c r="AA41" s="119"/>
      <c r="AB41" s="119"/>
      <c r="AC41" s="119"/>
      <c r="AD41" s="119" t="s">
        <v>194</v>
      </c>
      <c r="AE41" s="119"/>
      <c r="AF41" s="119"/>
      <c r="AG41" s="119"/>
      <c r="AH41" s="119"/>
      <c r="AI41" s="119" t="s">
        <v>194</v>
      </c>
      <c r="AJ41" s="119"/>
      <c r="AK41" s="119"/>
      <c r="AL41" s="119"/>
      <c r="AM41" s="119"/>
      <c r="AN41" s="119" t="s">
        <v>194</v>
      </c>
      <c r="AO41" s="119"/>
      <c r="AP41" s="119"/>
      <c r="AQ41" s="119"/>
      <c r="AR41" s="119"/>
      <c r="AS41" s="119" t="s">
        <v>194</v>
      </c>
      <c r="AT41" s="119"/>
      <c r="AU41" s="119"/>
      <c r="AV41" s="119"/>
      <c r="AW41" s="119"/>
      <c r="AX41" s="119" t="s">
        <v>194</v>
      </c>
      <c r="AY41" s="119"/>
      <c r="AZ41" s="119"/>
      <c r="BA41" s="119"/>
      <c r="BB41" s="119"/>
      <c r="BC41" s="119">
        <v>2</v>
      </c>
      <c r="BD41" s="119"/>
      <c r="BE41" s="119"/>
      <c r="BF41" s="119"/>
      <c r="BG41" s="119"/>
      <c r="BH41" s="119">
        <v>152</v>
      </c>
      <c r="BI41" s="119"/>
      <c r="BJ41" s="119"/>
      <c r="BK41" s="119"/>
      <c r="BL41" s="119"/>
      <c r="BM41" s="119">
        <v>5</v>
      </c>
      <c r="BN41" s="119"/>
      <c r="BO41" s="119"/>
      <c r="BP41" s="119"/>
      <c r="BQ41" s="119"/>
      <c r="BR41" s="119">
        <v>144</v>
      </c>
      <c r="BS41" s="119"/>
      <c r="BT41" s="119"/>
      <c r="BU41" s="119"/>
      <c r="BV41" s="120"/>
      <c r="BW41" s="24"/>
      <c r="BX41" s="160" t="s">
        <v>17</v>
      </c>
      <c r="BY41" s="160"/>
      <c r="BZ41" s="96" t="s">
        <v>97</v>
      </c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</row>
    <row r="42" spans="1:88" ht="21" customHeight="1">
      <c r="A42" s="148" t="s">
        <v>18</v>
      </c>
      <c r="B42" s="148"/>
      <c r="C42" s="63" t="s">
        <v>19</v>
      </c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71"/>
      <c r="O42" s="118">
        <f t="shared" si="2"/>
        <v>186</v>
      </c>
      <c r="P42" s="119"/>
      <c r="Q42" s="119"/>
      <c r="R42" s="119"/>
      <c r="S42" s="119"/>
      <c r="T42" s="119">
        <f t="shared" si="3"/>
        <v>2445</v>
      </c>
      <c r="U42" s="119"/>
      <c r="V42" s="119"/>
      <c r="W42" s="119"/>
      <c r="X42" s="119"/>
      <c r="Y42" s="119">
        <v>136</v>
      </c>
      <c r="Z42" s="119"/>
      <c r="AA42" s="119"/>
      <c r="AB42" s="119"/>
      <c r="AC42" s="119"/>
      <c r="AD42" s="119">
        <v>215</v>
      </c>
      <c r="AE42" s="119"/>
      <c r="AF42" s="119"/>
      <c r="AG42" s="119"/>
      <c r="AH42" s="119"/>
      <c r="AI42" s="119">
        <v>15</v>
      </c>
      <c r="AJ42" s="119"/>
      <c r="AK42" s="119"/>
      <c r="AL42" s="119"/>
      <c r="AM42" s="119"/>
      <c r="AN42" s="119">
        <v>93</v>
      </c>
      <c r="AO42" s="119"/>
      <c r="AP42" s="119"/>
      <c r="AQ42" s="119"/>
      <c r="AR42" s="119"/>
      <c r="AS42" s="119">
        <v>14</v>
      </c>
      <c r="AT42" s="119"/>
      <c r="AU42" s="119"/>
      <c r="AV42" s="119"/>
      <c r="AW42" s="119"/>
      <c r="AX42" s="119">
        <v>246</v>
      </c>
      <c r="AY42" s="119"/>
      <c r="AZ42" s="119"/>
      <c r="BA42" s="119"/>
      <c r="BB42" s="119"/>
      <c r="BC42" s="119">
        <v>21</v>
      </c>
      <c r="BD42" s="119"/>
      <c r="BE42" s="119"/>
      <c r="BF42" s="119"/>
      <c r="BG42" s="119"/>
      <c r="BH42" s="119">
        <v>1891</v>
      </c>
      <c r="BI42" s="119"/>
      <c r="BJ42" s="119"/>
      <c r="BK42" s="119"/>
      <c r="BL42" s="119"/>
      <c r="BM42" s="119">
        <v>21</v>
      </c>
      <c r="BN42" s="119"/>
      <c r="BO42" s="119"/>
      <c r="BP42" s="119"/>
      <c r="BQ42" s="119"/>
      <c r="BR42" s="119">
        <v>333</v>
      </c>
      <c r="BS42" s="119"/>
      <c r="BT42" s="119"/>
      <c r="BU42" s="119"/>
      <c r="BV42" s="120"/>
      <c r="BW42" s="24"/>
      <c r="BX42" s="160" t="s">
        <v>20</v>
      </c>
      <c r="BY42" s="160"/>
      <c r="BZ42" s="96" t="s">
        <v>19</v>
      </c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</row>
    <row r="43" spans="1:88" ht="21" customHeight="1">
      <c r="A43" s="148" t="s">
        <v>21</v>
      </c>
      <c r="B43" s="148"/>
      <c r="C43" s="63" t="s">
        <v>98</v>
      </c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71"/>
      <c r="O43" s="118">
        <f t="shared" si="2"/>
        <v>3371</v>
      </c>
      <c r="P43" s="119"/>
      <c r="Q43" s="119"/>
      <c r="R43" s="119"/>
      <c r="S43" s="119"/>
      <c r="T43" s="119">
        <f t="shared" si="3"/>
        <v>17431</v>
      </c>
      <c r="U43" s="119"/>
      <c r="V43" s="119"/>
      <c r="W43" s="119"/>
      <c r="X43" s="119"/>
      <c r="Y43" s="119">
        <v>2408</v>
      </c>
      <c r="Z43" s="119"/>
      <c r="AA43" s="119"/>
      <c r="AB43" s="119"/>
      <c r="AC43" s="119"/>
      <c r="AD43" s="119">
        <v>5287</v>
      </c>
      <c r="AE43" s="119"/>
      <c r="AF43" s="119"/>
      <c r="AG43" s="119"/>
      <c r="AH43" s="119"/>
      <c r="AI43" s="119">
        <v>549</v>
      </c>
      <c r="AJ43" s="119"/>
      <c r="AK43" s="119"/>
      <c r="AL43" s="119"/>
      <c r="AM43" s="119"/>
      <c r="AN43" s="119">
        <v>3578</v>
      </c>
      <c r="AO43" s="119"/>
      <c r="AP43" s="119"/>
      <c r="AQ43" s="119"/>
      <c r="AR43" s="119"/>
      <c r="AS43" s="119">
        <v>362</v>
      </c>
      <c r="AT43" s="119"/>
      <c r="AU43" s="119"/>
      <c r="AV43" s="119"/>
      <c r="AW43" s="119"/>
      <c r="AX43" s="119">
        <v>5585</v>
      </c>
      <c r="AY43" s="119"/>
      <c r="AZ43" s="119"/>
      <c r="BA43" s="119"/>
      <c r="BB43" s="119"/>
      <c r="BC43" s="119">
        <v>52</v>
      </c>
      <c r="BD43" s="119"/>
      <c r="BE43" s="119"/>
      <c r="BF43" s="119"/>
      <c r="BG43" s="119"/>
      <c r="BH43" s="119">
        <v>2981</v>
      </c>
      <c r="BI43" s="119"/>
      <c r="BJ43" s="119"/>
      <c r="BK43" s="119"/>
      <c r="BL43" s="119"/>
      <c r="BM43" s="119">
        <v>2</v>
      </c>
      <c r="BN43" s="119"/>
      <c r="BO43" s="119"/>
      <c r="BP43" s="119"/>
      <c r="BQ43" s="119"/>
      <c r="BR43" s="119">
        <v>27</v>
      </c>
      <c r="BS43" s="119"/>
      <c r="BT43" s="119"/>
      <c r="BU43" s="119"/>
      <c r="BV43" s="120"/>
      <c r="BW43" s="24"/>
      <c r="BX43" s="160" t="s">
        <v>22</v>
      </c>
      <c r="BY43" s="160"/>
      <c r="BZ43" s="96" t="s">
        <v>98</v>
      </c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</row>
    <row r="44" spans="1:88" ht="21" customHeight="1">
      <c r="A44" s="148" t="s">
        <v>23</v>
      </c>
      <c r="B44" s="148"/>
      <c r="C44" s="63" t="s">
        <v>99</v>
      </c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71"/>
      <c r="O44" s="118">
        <f t="shared" si="2"/>
        <v>134</v>
      </c>
      <c r="P44" s="119"/>
      <c r="Q44" s="119"/>
      <c r="R44" s="119"/>
      <c r="S44" s="119"/>
      <c r="T44" s="119">
        <f t="shared" si="3"/>
        <v>1439</v>
      </c>
      <c r="U44" s="119"/>
      <c r="V44" s="119"/>
      <c r="W44" s="119"/>
      <c r="X44" s="119"/>
      <c r="Y44" s="119">
        <v>58</v>
      </c>
      <c r="Z44" s="119"/>
      <c r="AA44" s="119"/>
      <c r="AB44" s="119"/>
      <c r="AC44" s="119"/>
      <c r="AD44" s="119">
        <v>130</v>
      </c>
      <c r="AE44" s="119"/>
      <c r="AF44" s="119"/>
      <c r="AG44" s="119"/>
      <c r="AH44" s="119"/>
      <c r="AI44" s="119">
        <v>29</v>
      </c>
      <c r="AJ44" s="119"/>
      <c r="AK44" s="119"/>
      <c r="AL44" s="119"/>
      <c r="AM44" s="119"/>
      <c r="AN44" s="119">
        <v>205</v>
      </c>
      <c r="AO44" s="119"/>
      <c r="AP44" s="119"/>
      <c r="AQ44" s="119"/>
      <c r="AR44" s="119"/>
      <c r="AS44" s="119">
        <v>37</v>
      </c>
      <c r="AT44" s="119"/>
      <c r="AU44" s="119"/>
      <c r="AV44" s="119"/>
      <c r="AW44" s="119"/>
      <c r="AX44" s="119">
        <v>575</v>
      </c>
      <c r="AY44" s="119"/>
      <c r="AZ44" s="119"/>
      <c r="BA44" s="119"/>
      <c r="BB44" s="119"/>
      <c r="BC44" s="119">
        <v>10</v>
      </c>
      <c r="BD44" s="119"/>
      <c r="BE44" s="119"/>
      <c r="BF44" s="119"/>
      <c r="BG44" s="119"/>
      <c r="BH44" s="119">
        <v>529</v>
      </c>
      <c r="BI44" s="119"/>
      <c r="BJ44" s="119"/>
      <c r="BK44" s="119"/>
      <c r="BL44" s="119"/>
      <c r="BM44" s="119">
        <v>1</v>
      </c>
      <c r="BN44" s="119"/>
      <c r="BO44" s="119"/>
      <c r="BP44" s="119"/>
      <c r="BQ44" s="119"/>
      <c r="BR44" s="119">
        <v>2</v>
      </c>
      <c r="BS44" s="119"/>
      <c r="BT44" s="119"/>
      <c r="BU44" s="119"/>
      <c r="BV44" s="120"/>
      <c r="BW44" s="24"/>
      <c r="BX44" s="160" t="s">
        <v>25</v>
      </c>
      <c r="BY44" s="160"/>
      <c r="BZ44" s="96" t="s">
        <v>99</v>
      </c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</row>
    <row r="45" spans="1:88" ht="21" customHeight="1">
      <c r="A45" s="148" t="s">
        <v>26</v>
      </c>
      <c r="B45" s="148"/>
      <c r="C45" s="63" t="s">
        <v>100</v>
      </c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71"/>
      <c r="O45" s="118">
        <f t="shared" si="2"/>
        <v>700</v>
      </c>
      <c r="P45" s="119"/>
      <c r="Q45" s="119"/>
      <c r="R45" s="119"/>
      <c r="S45" s="119"/>
      <c r="T45" s="119">
        <f t="shared" si="3"/>
        <v>1304</v>
      </c>
      <c r="U45" s="119"/>
      <c r="V45" s="119"/>
      <c r="W45" s="119"/>
      <c r="X45" s="119"/>
      <c r="Y45" s="119">
        <v>674</v>
      </c>
      <c r="Z45" s="119"/>
      <c r="AA45" s="119"/>
      <c r="AB45" s="119"/>
      <c r="AC45" s="119"/>
      <c r="AD45" s="119">
        <v>1056</v>
      </c>
      <c r="AE45" s="119"/>
      <c r="AF45" s="119"/>
      <c r="AG45" s="119"/>
      <c r="AH45" s="119"/>
      <c r="AI45" s="119">
        <v>18</v>
      </c>
      <c r="AJ45" s="119"/>
      <c r="AK45" s="119"/>
      <c r="AL45" s="119"/>
      <c r="AM45" s="119"/>
      <c r="AN45" s="119">
        <v>107</v>
      </c>
      <c r="AO45" s="119"/>
      <c r="AP45" s="119"/>
      <c r="AQ45" s="119"/>
      <c r="AR45" s="119"/>
      <c r="AS45" s="119">
        <v>8</v>
      </c>
      <c r="AT45" s="119"/>
      <c r="AU45" s="119"/>
      <c r="AV45" s="119"/>
      <c r="AW45" s="119"/>
      <c r="AX45" s="119">
        <v>141</v>
      </c>
      <c r="AY45" s="119"/>
      <c r="AZ45" s="119"/>
      <c r="BA45" s="119"/>
      <c r="BB45" s="119"/>
      <c r="BC45" s="119" t="s">
        <v>194</v>
      </c>
      <c r="BD45" s="119"/>
      <c r="BE45" s="119"/>
      <c r="BF45" s="119"/>
      <c r="BG45" s="119"/>
      <c r="BH45" s="119" t="s">
        <v>194</v>
      </c>
      <c r="BI45" s="119"/>
      <c r="BJ45" s="119"/>
      <c r="BK45" s="119"/>
      <c r="BL45" s="119"/>
      <c r="BM45" s="119">
        <v>1</v>
      </c>
      <c r="BN45" s="119"/>
      <c r="BO45" s="119"/>
      <c r="BP45" s="119"/>
      <c r="BQ45" s="119"/>
      <c r="BR45" s="119">
        <v>17</v>
      </c>
      <c r="BS45" s="119"/>
      <c r="BT45" s="119"/>
      <c r="BU45" s="119"/>
      <c r="BV45" s="120"/>
      <c r="BW45" s="24"/>
      <c r="BX45" s="160" t="s">
        <v>28</v>
      </c>
      <c r="BY45" s="160"/>
      <c r="BZ45" s="96" t="s">
        <v>100</v>
      </c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</row>
    <row r="46" spans="1:88" ht="21" customHeight="1">
      <c r="A46" s="148" t="s">
        <v>29</v>
      </c>
      <c r="B46" s="148"/>
      <c r="C46" s="63" t="s">
        <v>101</v>
      </c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71"/>
      <c r="O46" s="118" t="s">
        <v>203</v>
      </c>
      <c r="P46" s="119"/>
      <c r="Q46" s="119"/>
      <c r="R46" s="119"/>
      <c r="S46" s="119"/>
      <c r="T46" s="119">
        <f t="shared" si="3"/>
        <v>20411</v>
      </c>
      <c r="U46" s="119"/>
      <c r="V46" s="119"/>
      <c r="W46" s="119"/>
      <c r="X46" s="119"/>
      <c r="Y46" s="119">
        <v>1565</v>
      </c>
      <c r="Z46" s="119"/>
      <c r="AA46" s="119"/>
      <c r="AB46" s="119"/>
      <c r="AC46" s="119"/>
      <c r="AD46" s="119">
        <v>2976</v>
      </c>
      <c r="AE46" s="119"/>
      <c r="AF46" s="119"/>
      <c r="AG46" s="119"/>
      <c r="AH46" s="119"/>
      <c r="AI46" s="119">
        <v>344</v>
      </c>
      <c r="AJ46" s="119"/>
      <c r="AK46" s="119"/>
      <c r="AL46" s="119"/>
      <c r="AM46" s="119"/>
      <c r="AN46" s="119">
        <v>2289</v>
      </c>
      <c r="AO46" s="119"/>
      <c r="AP46" s="119"/>
      <c r="AQ46" s="119"/>
      <c r="AR46" s="119"/>
      <c r="AS46" s="119">
        <v>306</v>
      </c>
      <c r="AT46" s="119"/>
      <c r="AU46" s="119"/>
      <c r="AV46" s="119"/>
      <c r="AW46" s="119"/>
      <c r="AX46" s="119">
        <v>4886</v>
      </c>
      <c r="AY46" s="119"/>
      <c r="AZ46" s="119"/>
      <c r="BA46" s="119"/>
      <c r="BB46" s="119"/>
      <c r="BC46" s="119">
        <v>121</v>
      </c>
      <c r="BD46" s="119"/>
      <c r="BE46" s="119"/>
      <c r="BF46" s="119"/>
      <c r="BG46" s="119"/>
      <c r="BH46" s="119">
        <v>10260</v>
      </c>
      <c r="BI46" s="119"/>
      <c r="BJ46" s="119"/>
      <c r="BK46" s="119"/>
      <c r="BL46" s="119"/>
      <c r="BM46" s="119">
        <v>120</v>
      </c>
      <c r="BN46" s="119"/>
      <c r="BO46" s="119"/>
      <c r="BP46" s="119"/>
      <c r="BQ46" s="119"/>
      <c r="BR46" s="119">
        <v>3676</v>
      </c>
      <c r="BS46" s="119"/>
      <c r="BT46" s="119"/>
      <c r="BU46" s="119"/>
      <c r="BV46" s="120"/>
      <c r="BW46" s="24"/>
      <c r="BX46" s="160" t="s">
        <v>102</v>
      </c>
      <c r="BY46" s="160"/>
      <c r="BZ46" s="96" t="s">
        <v>101</v>
      </c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</row>
    <row r="47" spans="1:88" ht="21" customHeight="1" thickBot="1">
      <c r="A47" s="148" t="s">
        <v>103</v>
      </c>
      <c r="B47" s="148"/>
      <c r="C47" s="63" t="s">
        <v>104</v>
      </c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71"/>
      <c r="O47" s="124" t="s">
        <v>194</v>
      </c>
      <c r="P47" s="67"/>
      <c r="Q47" s="67"/>
      <c r="R47" s="67"/>
      <c r="S47" s="67"/>
      <c r="T47" s="67" t="s">
        <v>194</v>
      </c>
      <c r="U47" s="67"/>
      <c r="V47" s="67"/>
      <c r="W47" s="67"/>
      <c r="X47" s="67"/>
      <c r="Y47" s="67" t="s">
        <v>194</v>
      </c>
      <c r="Z47" s="67"/>
      <c r="AA47" s="67"/>
      <c r="AB47" s="67"/>
      <c r="AC47" s="67"/>
      <c r="AD47" s="67" t="s">
        <v>194</v>
      </c>
      <c r="AE47" s="67"/>
      <c r="AF47" s="67"/>
      <c r="AG47" s="67"/>
      <c r="AH47" s="67"/>
      <c r="AI47" s="67" t="s">
        <v>194</v>
      </c>
      <c r="AJ47" s="67"/>
      <c r="AK47" s="67"/>
      <c r="AL47" s="67"/>
      <c r="AM47" s="67"/>
      <c r="AN47" s="67" t="s">
        <v>194</v>
      </c>
      <c r="AO47" s="67"/>
      <c r="AP47" s="67"/>
      <c r="AQ47" s="67"/>
      <c r="AR47" s="67"/>
      <c r="AS47" s="67" t="s">
        <v>194</v>
      </c>
      <c r="AT47" s="67"/>
      <c r="AU47" s="67"/>
      <c r="AV47" s="67"/>
      <c r="AW47" s="67"/>
      <c r="AX47" s="67" t="s">
        <v>194</v>
      </c>
      <c r="AY47" s="67"/>
      <c r="AZ47" s="67"/>
      <c r="BA47" s="67"/>
      <c r="BB47" s="67"/>
      <c r="BC47" s="67" t="s">
        <v>194</v>
      </c>
      <c r="BD47" s="67"/>
      <c r="BE47" s="67"/>
      <c r="BF47" s="67"/>
      <c r="BG47" s="67"/>
      <c r="BH47" s="67" t="s">
        <v>194</v>
      </c>
      <c r="BI47" s="67"/>
      <c r="BJ47" s="67"/>
      <c r="BK47" s="67"/>
      <c r="BL47" s="67"/>
      <c r="BM47" s="67">
        <v>35</v>
      </c>
      <c r="BN47" s="67"/>
      <c r="BO47" s="67"/>
      <c r="BP47" s="67"/>
      <c r="BQ47" s="67"/>
      <c r="BR47" s="67">
        <v>2792</v>
      </c>
      <c r="BS47" s="67"/>
      <c r="BT47" s="67"/>
      <c r="BU47" s="67"/>
      <c r="BV47" s="125"/>
      <c r="BW47" s="24"/>
      <c r="BX47" s="160" t="s">
        <v>33</v>
      </c>
      <c r="BY47" s="160"/>
      <c r="BZ47" s="96" t="s">
        <v>104</v>
      </c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</row>
    <row r="48" spans="1:88" ht="21" customHeight="1">
      <c r="A48" s="131" t="s">
        <v>213</v>
      </c>
      <c r="B48" s="131"/>
      <c r="C48" s="145" t="s">
        <v>202</v>
      </c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20"/>
      <c r="BX48" s="20"/>
      <c r="BY48" s="20"/>
      <c r="BZ48" s="20"/>
      <c r="CA48" s="107" t="s">
        <v>198</v>
      </c>
      <c r="CB48" s="166"/>
      <c r="CC48" s="166"/>
      <c r="CD48" s="166"/>
      <c r="CE48" s="166"/>
      <c r="CF48" s="166"/>
      <c r="CG48" s="166"/>
      <c r="CH48" s="166"/>
      <c r="CI48" s="166"/>
      <c r="CJ48" s="166"/>
    </row>
    <row r="49" spans="1:88" ht="21" customHeight="1">
      <c r="A49" s="180" t="s">
        <v>222</v>
      </c>
      <c r="B49" s="180"/>
      <c r="C49" s="91" t="s">
        <v>223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CD49" s="104" t="s">
        <v>68</v>
      </c>
      <c r="CE49" s="167"/>
      <c r="CF49" s="167"/>
      <c r="CG49" s="167"/>
      <c r="CH49" s="167"/>
      <c r="CI49" s="167"/>
      <c r="CJ49" s="167"/>
    </row>
  </sheetData>
  <mergeCells count="618">
    <mergeCell ref="A49:B49"/>
    <mergeCell ref="C49:AH49"/>
    <mergeCell ref="A31:F31"/>
    <mergeCell ref="A6:F6"/>
    <mergeCell ref="A7:F7"/>
    <mergeCell ref="G6:H6"/>
    <mergeCell ref="D10:O10"/>
    <mergeCell ref="D11:O11"/>
    <mergeCell ref="D12:O12"/>
    <mergeCell ref="I8:J8"/>
    <mergeCell ref="B10:C10"/>
    <mergeCell ref="B11:C11"/>
    <mergeCell ref="A48:B48"/>
    <mergeCell ref="BM35:BQ37"/>
    <mergeCell ref="O35:S37"/>
    <mergeCell ref="Y35:AC37"/>
    <mergeCell ref="AD35:AH37"/>
    <mergeCell ref="AI35:AM37"/>
    <mergeCell ref="T35:X37"/>
    <mergeCell ref="AN35:AR37"/>
    <mergeCell ref="AS35:AW37"/>
    <mergeCell ref="AX46:BB46"/>
    <mergeCell ref="BR46:BV46"/>
    <mergeCell ref="AX35:BB37"/>
    <mergeCell ref="BC45:BG45"/>
    <mergeCell ref="BH45:BL45"/>
    <mergeCell ref="BM45:BQ45"/>
    <mergeCell ref="BC35:BG37"/>
    <mergeCell ref="BH35:BL37"/>
    <mergeCell ref="BC44:BG44"/>
    <mergeCell ref="BR47:BV47"/>
    <mergeCell ref="AI47:AM47"/>
    <mergeCell ref="AN47:AR47"/>
    <mergeCell ref="AS47:AW47"/>
    <mergeCell ref="AX47:BB47"/>
    <mergeCell ref="BC47:BG47"/>
    <mergeCell ref="BH47:BL47"/>
    <mergeCell ref="BM47:BQ47"/>
    <mergeCell ref="O47:S47"/>
    <mergeCell ref="T47:X47"/>
    <mergeCell ref="Y47:AC47"/>
    <mergeCell ref="AD47:AH47"/>
    <mergeCell ref="BC46:BG46"/>
    <mergeCell ref="BH46:BL46"/>
    <mergeCell ref="BM46:BQ46"/>
    <mergeCell ref="O46:S46"/>
    <mergeCell ref="T46:X46"/>
    <mergeCell ref="Y46:AC46"/>
    <mergeCell ref="AD46:AH46"/>
    <mergeCell ref="AI46:AM46"/>
    <mergeCell ref="AN46:AR46"/>
    <mergeCell ref="AS46:AW46"/>
    <mergeCell ref="AI45:AM45"/>
    <mergeCell ref="AN45:AR45"/>
    <mergeCell ref="AS45:AW45"/>
    <mergeCell ref="AX45:BB45"/>
    <mergeCell ref="O45:S45"/>
    <mergeCell ref="T45:X45"/>
    <mergeCell ref="Y45:AC45"/>
    <mergeCell ref="AD45:AH45"/>
    <mergeCell ref="BR44:BV44"/>
    <mergeCell ref="AI44:AM44"/>
    <mergeCell ref="AN44:AR44"/>
    <mergeCell ref="AS44:AW44"/>
    <mergeCell ref="AX44:BB44"/>
    <mergeCell ref="BH44:BL44"/>
    <mergeCell ref="BM44:BQ44"/>
    <mergeCell ref="BH43:BL43"/>
    <mergeCell ref="BC43:BG43"/>
    <mergeCell ref="O44:S44"/>
    <mergeCell ref="T44:X44"/>
    <mergeCell ref="Y44:AC44"/>
    <mergeCell ref="AD44:AH44"/>
    <mergeCell ref="AI43:AM43"/>
    <mergeCell ref="AN43:AR43"/>
    <mergeCell ref="AS43:AW43"/>
    <mergeCell ref="AX43:BB43"/>
    <mergeCell ref="O43:S43"/>
    <mergeCell ref="T43:X43"/>
    <mergeCell ref="Y43:AC43"/>
    <mergeCell ref="AD43:AH43"/>
    <mergeCell ref="BC42:BG42"/>
    <mergeCell ref="BH42:BL42"/>
    <mergeCell ref="BM42:BQ42"/>
    <mergeCell ref="BR42:BV42"/>
    <mergeCell ref="AI42:AM42"/>
    <mergeCell ref="AN42:AR42"/>
    <mergeCell ref="AS42:AW42"/>
    <mergeCell ref="AX42:BB42"/>
    <mergeCell ref="O42:S42"/>
    <mergeCell ref="T42:X42"/>
    <mergeCell ref="Y42:AC42"/>
    <mergeCell ref="AD42:AH42"/>
    <mergeCell ref="BC41:BG41"/>
    <mergeCell ref="BH41:BL41"/>
    <mergeCell ref="BM41:BQ41"/>
    <mergeCell ref="BR41:BV41"/>
    <mergeCell ref="AI41:AM41"/>
    <mergeCell ref="AN41:AR41"/>
    <mergeCell ref="AS41:AW41"/>
    <mergeCell ref="AX41:BB41"/>
    <mergeCell ref="O41:S41"/>
    <mergeCell ref="T41:X41"/>
    <mergeCell ref="Y41:AC41"/>
    <mergeCell ref="AD41:AH41"/>
    <mergeCell ref="BC38:BG38"/>
    <mergeCell ref="BH38:BL38"/>
    <mergeCell ref="Y39:AC39"/>
    <mergeCell ref="AD39:AH39"/>
    <mergeCell ref="AI39:AM39"/>
    <mergeCell ref="AN39:AR39"/>
    <mergeCell ref="AS39:AW39"/>
    <mergeCell ref="AX39:BB39"/>
    <mergeCell ref="BC39:BG39"/>
    <mergeCell ref="BH39:BL39"/>
    <mergeCell ref="Y38:AC38"/>
    <mergeCell ref="AD38:AH38"/>
    <mergeCell ref="AI38:AM38"/>
    <mergeCell ref="AN38:AR38"/>
    <mergeCell ref="Y40:AC40"/>
    <mergeCell ref="AD40:AH40"/>
    <mergeCell ref="BC40:BG40"/>
    <mergeCell ref="BH40:BL40"/>
    <mergeCell ref="AS40:AW40"/>
    <mergeCell ref="AX40:BB40"/>
    <mergeCell ref="O38:S38"/>
    <mergeCell ref="T38:X38"/>
    <mergeCell ref="O39:S39"/>
    <mergeCell ref="T39:X39"/>
    <mergeCell ref="BR45:BV45"/>
    <mergeCell ref="BM43:BQ43"/>
    <mergeCell ref="CA48:CJ48"/>
    <mergeCell ref="BX34:BY34"/>
    <mergeCell ref="BX35:BY35"/>
    <mergeCell ref="BR35:BV37"/>
    <mergeCell ref="BM40:BQ40"/>
    <mergeCell ref="BR40:BV40"/>
    <mergeCell ref="BM38:BQ38"/>
    <mergeCell ref="BR43:BV43"/>
    <mergeCell ref="BZ40:CJ40"/>
    <mergeCell ref="BH31:BL31"/>
    <mergeCell ref="BM31:BQ31"/>
    <mergeCell ref="BH33:BL33"/>
    <mergeCell ref="BR38:BV38"/>
    <mergeCell ref="BM39:BQ39"/>
    <mergeCell ref="BR39:BV39"/>
    <mergeCell ref="BM33:BQ33"/>
    <mergeCell ref="BR33:BV33"/>
    <mergeCell ref="BW33:CC33"/>
    <mergeCell ref="A26:AR26"/>
    <mergeCell ref="CD49:CJ49"/>
    <mergeCell ref="O31:S31"/>
    <mergeCell ref="O33:S33"/>
    <mergeCell ref="Y31:AC31"/>
    <mergeCell ref="BZ46:CJ46"/>
    <mergeCell ref="BZ47:CJ47"/>
    <mergeCell ref="BZ41:CJ41"/>
    <mergeCell ref="BZ44:CJ44"/>
    <mergeCell ref="BZ45:CJ45"/>
    <mergeCell ref="AC14:AF14"/>
    <mergeCell ref="AG16:AJ16"/>
    <mergeCell ref="Y17:AB17"/>
    <mergeCell ref="AC17:AF17"/>
    <mergeCell ref="AG17:AJ17"/>
    <mergeCell ref="Y14:AB14"/>
    <mergeCell ref="AG14:AJ14"/>
    <mergeCell ref="Y15:AB15"/>
    <mergeCell ref="AC15:AF15"/>
    <mergeCell ref="AG15:AJ15"/>
    <mergeCell ref="BX42:BY42"/>
    <mergeCell ref="AK17:AN17"/>
    <mergeCell ref="AI40:AM40"/>
    <mergeCell ref="AN40:AR40"/>
    <mergeCell ref="AI29:AR29"/>
    <mergeCell ref="AI33:AM33"/>
    <mergeCell ref="AN33:AR33"/>
    <mergeCell ref="AS33:AW33"/>
    <mergeCell ref="AS38:AW38"/>
    <mergeCell ref="AX38:BB38"/>
    <mergeCell ref="BX46:BY46"/>
    <mergeCell ref="BX47:BY47"/>
    <mergeCell ref="AC5:AF5"/>
    <mergeCell ref="Y5:AB5"/>
    <mergeCell ref="AD31:AH31"/>
    <mergeCell ref="BX41:BY41"/>
    <mergeCell ref="BX44:BY44"/>
    <mergeCell ref="BX37:BY37"/>
    <mergeCell ref="BX38:BY38"/>
    <mergeCell ref="BX45:BY45"/>
    <mergeCell ref="BX43:BY43"/>
    <mergeCell ref="BC29:BL29"/>
    <mergeCell ref="BM29:BV29"/>
    <mergeCell ref="AN31:AR31"/>
    <mergeCell ref="BC31:BG31"/>
    <mergeCell ref="AX33:BB33"/>
    <mergeCell ref="BC33:BG33"/>
    <mergeCell ref="AS29:BB29"/>
    <mergeCell ref="BX39:BY39"/>
    <mergeCell ref="BX40:BY40"/>
    <mergeCell ref="CH33:CJ33"/>
    <mergeCell ref="BW31:CC31"/>
    <mergeCell ref="CH31:CJ31"/>
    <mergeCell ref="CD31:CE31"/>
    <mergeCell ref="CF31:CG31"/>
    <mergeCell ref="CD33:CE33"/>
    <mergeCell ref="CF33:CG33"/>
    <mergeCell ref="AS6:AV6"/>
    <mergeCell ref="AK22:AN22"/>
    <mergeCell ref="AK15:AN15"/>
    <mergeCell ref="AO15:AR15"/>
    <mergeCell ref="AK16:AN16"/>
    <mergeCell ref="AK13:AN13"/>
    <mergeCell ref="AO13:AR13"/>
    <mergeCell ref="AK21:AN21"/>
    <mergeCell ref="AS14:AV14"/>
    <mergeCell ref="AO14:AR14"/>
    <mergeCell ref="BA6:BD6"/>
    <mergeCell ref="AO6:AR6"/>
    <mergeCell ref="AK14:AN14"/>
    <mergeCell ref="A3:P5"/>
    <mergeCell ref="AW6:AZ6"/>
    <mergeCell ref="AK5:AN5"/>
    <mergeCell ref="AK6:AN6"/>
    <mergeCell ref="K6:L6"/>
    <mergeCell ref="AS7:AV7"/>
    <mergeCell ref="AW7:AZ7"/>
    <mergeCell ref="BE6:BH6"/>
    <mergeCell ref="BI6:BL6"/>
    <mergeCell ref="BM6:BP6"/>
    <mergeCell ref="BQ6:BT6"/>
    <mergeCell ref="BX5:BZ5"/>
    <mergeCell ref="CA5:CC5"/>
    <mergeCell ref="BM5:BP5"/>
    <mergeCell ref="BQ5:BT5"/>
    <mergeCell ref="BA7:BD7"/>
    <mergeCell ref="BE7:BH7"/>
    <mergeCell ref="AG9:AJ9"/>
    <mergeCell ref="AK9:AN9"/>
    <mergeCell ref="AO9:AR9"/>
    <mergeCell ref="BA9:BD9"/>
    <mergeCell ref="BE9:BH9"/>
    <mergeCell ref="BE8:BH8"/>
    <mergeCell ref="BA8:BD8"/>
    <mergeCell ref="AO7:AR7"/>
    <mergeCell ref="AG10:AJ12"/>
    <mergeCell ref="AK10:AN12"/>
    <mergeCell ref="AO10:AR12"/>
    <mergeCell ref="AG13:AJ13"/>
    <mergeCell ref="C44:N44"/>
    <mergeCell ref="C38:N38"/>
    <mergeCell ref="A40:B40"/>
    <mergeCell ref="BR31:BV31"/>
    <mergeCell ref="AI31:AM31"/>
    <mergeCell ref="AD33:AH33"/>
    <mergeCell ref="Y33:AC33"/>
    <mergeCell ref="T31:X31"/>
    <mergeCell ref="O40:S40"/>
    <mergeCell ref="T40:X40"/>
    <mergeCell ref="A47:B47"/>
    <mergeCell ref="C47:N47"/>
    <mergeCell ref="BZ35:CJ35"/>
    <mergeCell ref="BZ36:CJ36"/>
    <mergeCell ref="BZ37:CJ37"/>
    <mergeCell ref="BZ38:CJ38"/>
    <mergeCell ref="BZ39:CJ39"/>
    <mergeCell ref="BZ42:CJ42"/>
    <mergeCell ref="BZ43:CJ43"/>
    <mergeCell ref="BX36:BY36"/>
    <mergeCell ref="A46:B46"/>
    <mergeCell ref="C46:N46"/>
    <mergeCell ref="L33:N33"/>
    <mergeCell ref="A45:B45"/>
    <mergeCell ref="A42:B42"/>
    <mergeCell ref="C42:N42"/>
    <mergeCell ref="A43:B43"/>
    <mergeCell ref="C43:N43"/>
    <mergeCell ref="A44:B44"/>
    <mergeCell ref="C45:N45"/>
    <mergeCell ref="Q13:T13"/>
    <mergeCell ref="Y13:AB13"/>
    <mergeCell ref="A41:B41"/>
    <mergeCell ref="C41:N41"/>
    <mergeCell ref="C40:N40"/>
    <mergeCell ref="O30:S30"/>
    <mergeCell ref="A39:B39"/>
    <mergeCell ref="C39:N39"/>
    <mergeCell ref="A36:B36"/>
    <mergeCell ref="C36:N36"/>
    <mergeCell ref="AG18:AJ18"/>
    <mergeCell ref="AK18:AN18"/>
    <mergeCell ref="AO18:AR18"/>
    <mergeCell ref="AG19:AJ19"/>
    <mergeCell ref="AK19:AN19"/>
    <mergeCell ref="AO19:AR19"/>
    <mergeCell ref="T33:X33"/>
    <mergeCell ref="A28:N30"/>
    <mergeCell ref="O28:BL28"/>
    <mergeCell ref="AX30:BB30"/>
    <mergeCell ref="BC30:BG30"/>
    <mergeCell ref="AS31:AW31"/>
    <mergeCell ref="AX31:BB31"/>
    <mergeCell ref="T30:X30"/>
    <mergeCell ref="Y30:AC30"/>
    <mergeCell ref="AD30:AH30"/>
    <mergeCell ref="AG20:AJ20"/>
    <mergeCell ref="AK20:AN20"/>
    <mergeCell ref="Y21:AB21"/>
    <mergeCell ref="AC21:AF21"/>
    <mergeCell ref="AG21:AJ21"/>
    <mergeCell ref="A37:B37"/>
    <mergeCell ref="C37:N37"/>
    <mergeCell ref="A38:B38"/>
    <mergeCell ref="A35:B35"/>
    <mergeCell ref="C35:N35"/>
    <mergeCell ref="AI30:AM30"/>
    <mergeCell ref="T32:X32"/>
    <mergeCell ref="BI7:BL7"/>
    <mergeCell ref="BM7:BP7"/>
    <mergeCell ref="O29:X29"/>
    <mergeCell ref="Y29:AH29"/>
    <mergeCell ref="AS26:CJ26"/>
    <mergeCell ref="CA8:CC8"/>
    <mergeCell ref="AS9:AV9"/>
    <mergeCell ref="AW9:AZ9"/>
    <mergeCell ref="BQ7:BT7"/>
    <mergeCell ref="BU7:BW7"/>
    <mergeCell ref="CH32:CJ32"/>
    <mergeCell ref="BU6:BW6"/>
    <mergeCell ref="BX6:BZ6"/>
    <mergeCell ref="CA6:CC6"/>
    <mergeCell ref="CA7:CC7"/>
    <mergeCell ref="BR30:BV30"/>
    <mergeCell ref="BM28:BV28"/>
    <mergeCell ref="CD7:CF7"/>
    <mergeCell ref="BW28:CJ30"/>
    <mergeCell ref="BM10:BP12"/>
    <mergeCell ref="L31:N31"/>
    <mergeCell ref="CB27:CJ27"/>
    <mergeCell ref="BH30:BL30"/>
    <mergeCell ref="BM30:BQ30"/>
    <mergeCell ref="AN30:AR30"/>
    <mergeCell ref="AS30:AW30"/>
    <mergeCell ref="BU13:BW13"/>
    <mergeCell ref="BX13:BZ13"/>
    <mergeCell ref="BU9:BW9"/>
    <mergeCell ref="BX9:BZ9"/>
    <mergeCell ref="CA9:CC9"/>
    <mergeCell ref="CD9:CF9"/>
    <mergeCell ref="CA13:CC13"/>
    <mergeCell ref="BU16:BW16"/>
    <mergeCell ref="BX16:BZ16"/>
    <mergeCell ref="BU15:BW15"/>
    <mergeCell ref="BX15:BZ15"/>
    <mergeCell ref="BU14:BW14"/>
    <mergeCell ref="BX14:BZ14"/>
    <mergeCell ref="CA14:CC14"/>
    <mergeCell ref="BI9:BL9"/>
    <mergeCell ref="BQ13:BT13"/>
    <mergeCell ref="BM9:BP9"/>
    <mergeCell ref="BM13:BP13"/>
    <mergeCell ref="BQ9:BT9"/>
    <mergeCell ref="BQ10:BT12"/>
    <mergeCell ref="Q22:T22"/>
    <mergeCell ref="Q21:T21"/>
    <mergeCell ref="AO20:AR20"/>
    <mergeCell ref="BA15:BD15"/>
    <mergeCell ref="AS21:AV21"/>
    <mergeCell ref="AW21:AZ21"/>
    <mergeCell ref="BA21:BD21"/>
    <mergeCell ref="Y20:AB20"/>
    <mergeCell ref="AC20:AF20"/>
    <mergeCell ref="AO22:AR22"/>
    <mergeCell ref="AW17:AZ17"/>
    <mergeCell ref="BA17:BD17"/>
    <mergeCell ref="BE17:BH17"/>
    <mergeCell ref="AS17:AV17"/>
    <mergeCell ref="A1:AR1"/>
    <mergeCell ref="AS1:CJ1"/>
    <mergeCell ref="AS8:AV8"/>
    <mergeCell ref="AK8:AN8"/>
    <mergeCell ref="AO8:AR8"/>
    <mergeCell ref="U6:X6"/>
    <mergeCell ref="Y6:AB6"/>
    <mergeCell ref="AC6:AF6"/>
    <mergeCell ref="AW8:AZ8"/>
    <mergeCell ref="BQ8:BT8"/>
    <mergeCell ref="BI15:BL15"/>
    <mergeCell ref="BM15:BP15"/>
    <mergeCell ref="AS16:AV16"/>
    <mergeCell ref="AW15:AZ15"/>
    <mergeCell ref="AW16:AZ16"/>
    <mergeCell ref="BA16:BD16"/>
    <mergeCell ref="BE16:BH16"/>
    <mergeCell ref="BI16:BL16"/>
    <mergeCell ref="BE15:BH15"/>
    <mergeCell ref="BA13:BD13"/>
    <mergeCell ref="BE13:BH13"/>
    <mergeCell ref="BI13:BL13"/>
    <mergeCell ref="BA10:BD12"/>
    <mergeCell ref="BE10:BH12"/>
    <mergeCell ref="BI10:BL12"/>
    <mergeCell ref="BM8:BP8"/>
    <mergeCell ref="BI8:BL8"/>
    <mergeCell ref="Q20:T20"/>
    <mergeCell ref="U13:X13"/>
    <mergeCell ref="AS13:AV13"/>
    <mergeCell ref="AW13:AZ13"/>
    <mergeCell ref="Q18:T18"/>
    <mergeCell ref="Q19:T19"/>
    <mergeCell ref="AS15:AV15"/>
    <mergeCell ref="AO17:AR17"/>
    <mergeCell ref="AW14:AZ14"/>
    <mergeCell ref="BA14:BD14"/>
    <mergeCell ref="BE14:BH14"/>
    <mergeCell ref="BI14:BL14"/>
    <mergeCell ref="BM14:BP14"/>
    <mergeCell ref="BQ14:BT14"/>
    <mergeCell ref="BQ15:BT15"/>
    <mergeCell ref="BM17:BP17"/>
    <mergeCell ref="BQ17:BT17"/>
    <mergeCell ref="BQ16:BT16"/>
    <mergeCell ref="BM16:BP16"/>
    <mergeCell ref="BI17:BL17"/>
    <mergeCell ref="CA17:CC17"/>
    <mergeCell ref="Q14:T14"/>
    <mergeCell ref="Q15:T15"/>
    <mergeCell ref="Q16:T16"/>
    <mergeCell ref="Q17:T17"/>
    <mergeCell ref="AO16:AR16"/>
    <mergeCell ref="AC16:AF16"/>
    <mergeCell ref="Y16:AB16"/>
    <mergeCell ref="CA16:CC16"/>
    <mergeCell ref="BU18:BW18"/>
    <mergeCell ref="BX18:BZ18"/>
    <mergeCell ref="BU17:BW17"/>
    <mergeCell ref="BX17:BZ17"/>
    <mergeCell ref="BQ18:BT18"/>
    <mergeCell ref="AS18:AV18"/>
    <mergeCell ref="AW18:AZ18"/>
    <mergeCell ref="BA18:BD18"/>
    <mergeCell ref="BE18:BH18"/>
    <mergeCell ref="BI18:BL18"/>
    <mergeCell ref="BM18:BP18"/>
    <mergeCell ref="BI19:BL19"/>
    <mergeCell ref="BM19:BP19"/>
    <mergeCell ref="BQ19:BT19"/>
    <mergeCell ref="BU19:BW19"/>
    <mergeCell ref="BX19:BZ19"/>
    <mergeCell ref="U21:X21"/>
    <mergeCell ref="U22:X22"/>
    <mergeCell ref="AG22:AJ22"/>
    <mergeCell ref="AC22:AF22"/>
    <mergeCell ref="Y22:AB22"/>
    <mergeCell ref="AS19:AV19"/>
    <mergeCell ref="AW19:AZ19"/>
    <mergeCell ref="BA19:BD19"/>
    <mergeCell ref="BI21:BL21"/>
    <mergeCell ref="BM21:BP21"/>
    <mergeCell ref="BQ21:BT21"/>
    <mergeCell ref="BQ20:BT20"/>
    <mergeCell ref="BI20:BL20"/>
    <mergeCell ref="BM20:BP20"/>
    <mergeCell ref="BE21:BH21"/>
    <mergeCell ref="U18:X18"/>
    <mergeCell ref="U19:X19"/>
    <mergeCell ref="U20:X20"/>
    <mergeCell ref="Y19:AB19"/>
    <mergeCell ref="AC19:AF19"/>
    <mergeCell ref="Y18:AB18"/>
    <mergeCell ref="AC18:AF18"/>
    <mergeCell ref="BE19:BH19"/>
    <mergeCell ref="AO21:AR21"/>
    <mergeCell ref="CA20:CC20"/>
    <mergeCell ref="AS20:AV20"/>
    <mergeCell ref="AW20:AZ20"/>
    <mergeCell ref="BA20:BD20"/>
    <mergeCell ref="BE20:BH20"/>
    <mergeCell ref="BU20:BW20"/>
    <mergeCell ref="BX20:BZ20"/>
    <mergeCell ref="U14:X14"/>
    <mergeCell ref="U15:X15"/>
    <mergeCell ref="U16:X16"/>
    <mergeCell ref="U17:X17"/>
    <mergeCell ref="BX22:BZ22"/>
    <mergeCell ref="BU21:BW21"/>
    <mergeCell ref="BX21:BZ21"/>
    <mergeCell ref="CA21:CC21"/>
    <mergeCell ref="BU22:BW22"/>
    <mergeCell ref="CA22:CC22"/>
    <mergeCell ref="BI22:BL22"/>
    <mergeCell ref="BM22:BP22"/>
    <mergeCell ref="BQ22:BT22"/>
    <mergeCell ref="AS22:AV22"/>
    <mergeCell ref="AW22:AZ22"/>
    <mergeCell ref="BA22:BD22"/>
    <mergeCell ref="BE22:BH22"/>
    <mergeCell ref="CD24:CJ24"/>
    <mergeCell ref="CD17:CF17"/>
    <mergeCell ref="CD18:CF18"/>
    <mergeCell ref="CD19:CF19"/>
    <mergeCell ref="CD20:CF20"/>
    <mergeCell ref="CD21:CF21"/>
    <mergeCell ref="CH17:CI17"/>
    <mergeCell ref="AY23:BN23"/>
    <mergeCell ref="CA23:CJ23"/>
    <mergeCell ref="AC13:AF13"/>
    <mergeCell ref="CA15:CC15"/>
    <mergeCell ref="CA19:CC19"/>
    <mergeCell ref="CD13:CF13"/>
    <mergeCell ref="CD14:CF14"/>
    <mergeCell ref="CD15:CF15"/>
    <mergeCell ref="CH16:CI16"/>
    <mergeCell ref="CD16:CF16"/>
    <mergeCell ref="CB2:CJ2"/>
    <mergeCell ref="BX8:BZ8"/>
    <mergeCell ref="BU8:BW8"/>
    <mergeCell ref="CD8:CF8"/>
    <mergeCell ref="BX7:BZ7"/>
    <mergeCell ref="CD5:CF5"/>
    <mergeCell ref="CD6:CF6"/>
    <mergeCell ref="BX4:CF4"/>
    <mergeCell ref="CG3:CJ5"/>
    <mergeCell ref="BU3:CF3"/>
    <mergeCell ref="CH9:CI9"/>
    <mergeCell ref="CH10:CI10"/>
    <mergeCell ref="CH11:CI11"/>
    <mergeCell ref="CH12:CI12"/>
    <mergeCell ref="AC10:AF12"/>
    <mergeCell ref="CH22:CI22"/>
    <mergeCell ref="AS10:AV12"/>
    <mergeCell ref="AW10:AZ12"/>
    <mergeCell ref="CA10:CC12"/>
    <mergeCell ref="CD10:CF12"/>
    <mergeCell ref="BU10:BW12"/>
    <mergeCell ref="BX10:BZ12"/>
    <mergeCell ref="CA18:CC18"/>
    <mergeCell ref="CD22:CF22"/>
    <mergeCell ref="AC9:AF9"/>
    <mergeCell ref="AC8:AF8"/>
    <mergeCell ref="AG8:AJ8"/>
    <mergeCell ref="CH21:CI21"/>
    <mergeCell ref="CH18:CI18"/>
    <mergeCell ref="CH19:CI19"/>
    <mergeCell ref="CH20:CI20"/>
    <mergeCell ref="CH13:CI13"/>
    <mergeCell ref="CH14:CI14"/>
    <mergeCell ref="CH15:CI15"/>
    <mergeCell ref="AG6:AJ6"/>
    <mergeCell ref="U10:X12"/>
    <mergeCell ref="Y10:AB12"/>
    <mergeCell ref="Q8:T8"/>
    <mergeCell ref="U8:X8"/>
    <mergeCell ref="Y8:AB8"/>
    <mergeCell ref="Q9:T9"/>
    <mergeCell ref="U9:X9"/>
    <mergeCell ref="Y9:AB9"/>
    <mergeCell ref="Q10:T12"/>
    <mergeCell ref="AO5:AR5"/>
    <mergeCell ref="U5:X5"/>
    <mergeCell ref="M7:P7"/>
    <mergeCell ref="Y7:AB7"/>
    <mergeCell ref="AC7:AF7"/>
    <mergeCell ref="Q6:T6"/>
    <mergeCell ref="M6:P6"/>
    <mergeCell ref="Q7:T7"/>
    <mergeCell ref="U7:X7"/>
    <mergeCell ref="AG5:AJ5"/>
    <mergeCell ref="Q3:AR3"/>
    <mergeCell ref="AG7:AJ7"/>
    <mergeCell ref="AK7:AN7"/>
    <mergeCell ref="AS3:BT3"/>
    <mergeCell ref="U4:AR4"/>
    <mergeCell ref="AS4:AV5"/>
    <mergeCell ref="AW4:BT4"/>
    <mergeCell ref="BE5:BH5"/>
    <mergeCell ref="BI5:BL5"/>
    <mergeCell ref="BA5:BD5"/>
    <mergeCell ref="AW5:AZ5"/>
    <mergeCell ref="BU4:BW5"/>
    <mergeCell ref="B21:C21"/>
    <mergeCell ref="B22:C22"/>
    <mergeCell ref="D22:O22"/>
    <mergeCell ref="Q4:T5"/>
    <mergeCell ref="M8:P8"/>
    <mergeCell ref="I6:J6"/>
    <mergeCell ref="I7:J7"/>
    <mergeCell ref="B20:C20"/>
    <mergeCell ref="B12:C12"/>
    <mergeCell ref="D21:O21"/>
    <mergeCell ref="D14:O14"/>
    <mergeCell ref="D15:O15"/>
    <mergeCell ref="D16:O16"/>
    <mergeCell ref="D17:O17"/>
    <mergeCell ref="D20:O20"/>
    <mergeCell ref="D19:O19"/>
    <mergeCell ref="B13:C13"/>
    <mergeCell ref="B14:C14"/>
    <mergeCell ref="D13:O13"/>
    <mergeCell ref="B17:C17"/>
    <mergeCell ref="B19:C19"/>
    <mergeCell ref="B18:C18"/>
    <mergeCell ref="D18:O18"/>
    <mergeCell ref="B15:C15"/>
    <mergeCell ref="B16:C16"/>
    <mergeCell ref="AI32:AM32"/>
    <mergeCell ref="AN32:AR32"/>
    <mergeCell ref="L32:N32"/>
    <mergeCell ref="O32:S32"/>
    <mergeCell ref="C48:S48"/>
    <mergeCell ref="BM32:BQ32"/>
    <mergeCell ref="BR32:BV32"/>
    <mergeCell ref="CF32:CG32"/>
    <mergeCell ref="AS32:AW32"/>
    <mergeCell ref="AX32:BB32"/>
    <mergeCell ref="BC32:BG32"/>
    <mergeCell ref="BH32:BL32"/>
    <mergeCell ref="Y32:AC32"/>
    <mergeCell ref="AD32:AH32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0" r:id="rId2"/>
  <colBreaks count="1" manualBreakCount="1">
    <brk id="4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GR001010</cp:lastModifiedBy>
  <cp:lastPrinted>2006-04-20T04:58:31Z</cp:lastPrinted>
  <dcterms:created xsi:type="dcterms:W3CDTF">2001-01-11T00:27:48Z</dcterms:created>
  <dcterms:modified xsi:type="dcterms:W3CDTF">2006-04-20T04:59:35Z</dcterms:modified>
  <cp:category/>
  <cp:version/>
  <cp:contentType/>
  <cp:contentStatus/>
</cp:coreProperties>
</file>