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002013\Desktop\玉川\入湯税\"/>
    </mc:Choice>
  </mc:AlternateContent>
  <xr:revisionPtr revIDLastSave="0" documentId="8_{7D3E2388-A6A6-4467-9F9C-D60C2348DFD2}" xr6:coauthVersionLast="36" xr6:coauthVersionMax="36" xr10:uidLastSave="{00000000-0000-0000-0000-000000000000}"/>
  <bookViews>
    <workbookView xWindow="0" yWindow="0" windowWidth="20490" windowHeight="6915" xr2:uid="{E0D757D2-39AD-42E4-AF4E-3C560293710A}"/>
  </bookViews>
  <sheets>
    <sheet name="R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2" i="1" s="1"/>
  <c r="C10" i="1"/>
  <c r="C5" i="1"/>
  <c r="D12" i="1" l="1"/>
  <c r="D11" i="1"/>
  <c r="D10" i="1" s="1"/>
  <c r="D4" i="1"/>
  <c r="D3" i="1" s="1"/>
  <c r="D6" i="1"/>
  <c r="D9" i="1"/>
  <c r="D8" i="1"/>
  <c r="D7" i="1"/>
  <c r="D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11" authorId="0" shapeId="0" xr:uid="{B93E0A2B-E16D-4C07-ABA3-80F375E745BB}">
      <text>
        <r>
          <rPr>
            <b/>
            <sz val="9"/>
            <color indexed="81"/>
            <rFont val="MS P ゴシック"/>
            <family val="3"/>
            <charset val="128"/>
          </rPr>
          <t>端数調整+0.1</t>
        </r>
      </text>
    </comment>
  </commentList>
</comments>
</file>

<file path=xl/sharedStrings.xml><?xml version="1.0" encoding="utf-8"?>
<sst xmlns="http://schemas.openxmlformats.org/spreadsheetml/2006/main" count="21" uniqueCount="21">
  <si>
    <t>令和４年度　入湯税充当明細表</t>
    <rPh sb="0" eb="2">
      <t>レイワ</t>
    </rPh>
    <rPh sb="3" eb="5">
      <t>ネンド</t>
    </rPh>
    <rPh sb="6" eb="8">
      <t>ニュウトウ</t>
    </rPh>
    <rPh sb="8" eb="9">
      <t>ゼイ</t>
    </rPh>
    <rPh sb="9" eb="11">
      <t>ジュウトウ</t>
    </rPh>
    <rPh sb="11" eb="13">
      <t>メイサイ</t>
    </rPh>
    <rPh sb="13" eb="14">
      <t>オモテ</t>
    </rPh>
    <phoneticPr fontId="3"/>
  </si>
  <si>
    <t>充当先</t>
    <rPh sb="0" eb="2">
      <t>ジュウトウ</t>
    </rPh>
    <rPh sb="2" eb="3">
      <t>サキ</t>
    </rPh>
    <phoneticPr fontId="3"/>
  </si>
  <si>
    <r>
      <rPr>
        <sz val="11"/>
        <color theme="1"/>
        <rFont val="游ゴシック"/>
        <family val="3"/>
        <charset val="128"/>
        <scheme val="minor"/>
      </rPr>
      <t>充当額</t>
    </r>
    <r>
      <rPr>
        <sz val="9"/>
        <color theme="1"/>
        <rFont val="游ゴシック"/>
        <family val="3"/>
        <charset val="128"/>
        <scheme val="minor"/>
      </rPr>
      <t>(千円)</t>
    </r>
    <rPh sb="0" eb="2">
      <t>ジュウトウ</t>
    </rPh>
    <rPh sb="2" eb="3">
      <t>ガク</t>
    </rPh>
    <rPh sb="4" eb="6">
      <t>センエン</t>
    </rPh>
    <phoneticPr fontId="3"/>
  </si>
  <si>
    <r>
      <t>比率</t>
    </r>
    <r>
      <rPr>
        <sz val="9"/>
        <color theme="1"/>
        <rFont val="游ゴシック"/>
        <family val="3"/>
        <charset val="128"/>
        <scheme val="minor"/>
      </rPr>
      <t>(%)</t>
    </r>
    <rPh sb="0" eb="2">
      <t>ヒリツ</t>
    </rPh>
    <phoneticPr fontId="3"/>
  </si>
  <si>
    <t>具体的使途</t>
    <rPh sb="0" eb="3">
      <t>グタイテキ</t>
    </rPh>
    <rPh sb="3" eb="5">
      <t>シト</t>
    </rPh>
    <phoneticPr fontId="3"/>
  </si>
  <si>
    <t>衛生費</t>
    <rPh sb="0" eb="3">
      <t>エイセイヒ</t>
    </rPh>
    <phoneticPr fontId="3"/>
  </si>
  <si>
    <t>塵芥処理費</t>
    <rPh sb="0" eb="2">
      <t>ジンカイ</t>
    </rPh>
    <rPh sb="2" eb="4">
      <t>ショリ</t>
    </rPh>
    <rPh sb="4" eb="5">
      <t>ヒ</t>
    </rPh>
    <phoneticPr fontId="3"/>
  </si>
  <si>
    <t>塵芥車両整備費　18,880千円</t>
    <rPh sb="0" eb="2">
      <t>ジンカイ</t>
    </rPh>
    <rPh sb="2" eb="4">
      <t>シャリョウ</t>
    </rPh>
    <rPh sb="4" eb="7">
      <t>セイビヒ</t>
    </rPh>
    <rPh sb="14" eb="16">
      <t>センエン</t>
    </rPh>
    <phoneticPr fontId="3"/>
  </si>
  <si>
    <t>観光費</t>
    <rPh sb="0" eb="2">
      <t>カンコウ</t>
    </rPh>
    <rPh sb="2" eb="3">
      <t>ヒ</t>
    </rPh>
    <phoneticPr fontId="3"/>
  </si>
  <si>
    <t>別府市観光みらい創造基金積立金</t>
  </si>
  <si>
    <t>入湯税超過課税分　141,650千円</t>
    <rPh sb="0" eb="2">
      <t>ニュウトウ</t>
    </rPh>
    <rPh sb="2" eb="3">
      <t>ゼイ</t>
    </rPh>
    <rPh sb="3" eb="5">
      <t>チョウカ</t>
    </rPh>
    <rPh sb="5" eb="7">
      <t>カゼイ</t>
    </rPh>
    <rPh sb="7" eb="8">
      <t>ブン</t>
    </rPh>
    <rPh sb="16" eb="18">
      <t>セン</t>
    </rPh>
    <phoneticPr fontId="3"/>
  </si>
  <si>
    <t>観光客誘致事業</t>
    <rPh sb="0" eb="3">
      <t>カンコウキャク</t>
    </rPh>
    <rPh sb="3" eb="5">
      <t>ユウチ</t>
    </rPh>
    <rPh sb="5" eb="7">
      <t>ジギョウ</t>
    </rPh>
    <phoneticPr fontId="3"/>
  </si>
  <si>
    <t>観光関係団体負担金　23,049千円
まつり・イベント開催費助成金等　6,071千円
観光関係団体運営費助成金　36,090千円</t>
    <rPh sb="0" eb="2">
      <t>カンコウ</t>
    </rPh>
    <rPh sb="2" eb="4">
      <t>カンケイ</t>
    </rPh>
    <rPh sb="4" eb="6">
      <t>ダンタイ</t>
    </rPh>
    <rPh sb="6" eb="9">
      <t>フタンキン</t>
    </rPh>
    <rPh sb="16" eb="18">
      <t>センエン</t>
    </rPh>
    <rPh sb="27" eb="29">
      <t>カイサイ</t>
    </rPh>
    <rPh sb="29" eb="30">
      <t>ヒ</t>
    </rPh>
    <rPh sb="30" eb="32">
      <t>ジョセイ</t>
    </rPh>
    <rPh sb="32" eb="33">
      <t>キン</t>
    </rPh>
    <rPh sb="33" eb="34">
      <t>トウ</t>
    </rPh>
    <rPh sb="40" eb="42">
      <t>センエン</t>
    </rPh>
    <rPh sb="43" eb="45">
      <t>カンコウ</t>
    </rPh>
    <rPh sb="45" eb="47">
      <t>カンケイ</t>
    </rPh>
    <rPh sb="47" eb="49">
      <t>ダンタイ</t>
    </rPh>
    <rPh sb="49" eb="52">
      <t>ウンエイヒ</t>
    </rPh>
    <rPh sb="52" eb="54">
      <t>ジョセイ</t>
    </rPh>
    <rPh sb="54" eb="55">
      <t>キン</t>
    </rPh>
    <rPh sb="62" eb="64">
      <t>センエン</t>
    </rPh>
    <phoneticPr fontId="3"/>
  </si>
  <si>
    <t>観光施設費</t>
    <phoneticPr fontId="3"/>
  </si>
  <si>
    <t>観光施設（市民ホール・志高湖野営場・神楽女等）維持管理費　109,061千円</t>
    <rPh sb="5" eb="7">
      <t>シミン</t>
    </rPh>
    <phoneticPr fontId="3"/>
  </si>
  <si>
    <t>温泉施設費</t>
    <rPh sb="0" eb="2">
      <t>オンセン</t>
    </rPh>
    <rPh sb="2" eb="5">
      <t>シセツヒ</t>
    </rPh>
    <phoneticPr fontId="3"/>
  </si>
  <si>
    <t>市営温泉施設・泉源等維持補修費　62,874千円</t>
    <rPh sb="0" eb="2">
      <t>シエイ</t>
    </rPh>
    <rPh sb="2" eb="4">
      <t>オンセン</t>
    </rPh>
    <rPh sb="4" eb="6">
      <t>シセツ</t>
    </rPh>
    <rPh sb="7" eb="8">
      <t>イズミ</t>
    </rPh>
    <rPh sb="8" eb="9">
      <t>ミナモト</t>
    </rPh>
    <rPh sb="9" eb="10">
      <t>ナド</t>
    </rPh>
    <rPh sb="10" eb="12">
      <t>イジ</t>
    </rPh>
    <rPh sb="12" eb="14">
      <t>ホシュウ</t>
    </rPh>
    <rPh sb="14" eb="15">
      <t>ヒ</t>
    </rPh>
    <rPh sb="22" eb="24">
      <t>センエン</t>
    </rPh>
    <phoneticPr fontId="3"/>
  </si>
  <si>
    <t>消防費</t>
    <rPh sb="0" eb="2">
      <t>ショウボウ</t>
    </rPh>
    <rPh sb="2" eb="3">
      <t>ヒ</t>
    </rPh>
    <phoneticPr fontId="3"/>
  </si>
  <si>
    <t>消防施設費</t>
    <rPh sb="0" eb="2">
      <t>ショウボウ</t>
    </rPh>
    <rPh sb="2" eb="5">
      <t>シセツヒ</t>
    </rPh>
    <phoneticPr fontId="3"/>
  </si>
  <si>
    <t>消防施設維持補修費　22,536千円
消防施設等整備費　　  6,705千円</t>
    <rPh sb="0" eb="2">
      <t>ショウボウ</t>
    </rPh>
    <rPh sb="2" eb="4">
      <t>シセツ</t>
    </rPh>
    <rPh sb="4" eb="6">
      <t>イジ</t>
    </rPh>
    <rPh sb="6" eb="8">
      <t>ホシュウ</t>
    </rPh>
    <rPh sb="8" eb="9">
      <t>ヒ</t>
    </rPh>
    <rPh sb="16" eb="18">
      <t>センエン</t>
    </rPh>
    <rPh sb="19" eb="23">
      <t>ショウボウシセツ</t>
    </rPh>
    <rPh sb="23" eb="24">
      <t>トウ</t>
    </rPh>
    <rPh sb="24" eb="26">
      <t>セイビ</t>
    </rPh>
    <rPh sb="26" eb="27">
      <t>ヒ</t>
    </rPh>
    <rPh sb="36" eb="38">
      <t>センエン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</si>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</sst>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38" fontId="7" fillId="2" borderId="1" xfId="1" applyFon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>
      <alignment vertical="center"/>
    </xf>
    <xf numFmtId="0" fontId="0" fillId="0" borderId="1" xfId="0" applyBorder="1">
      <alignment vertical="center"/>
    </xf>
    <xf numFmtId="38" fontId="7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2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8" fontId="7" fillId="3" borderId="1" xfId="1" applyFon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0A80-9A46-44EE-881E-E50C38F6B905}">
  <dimension ref="A1:I12"/>
  <sheetViews>
    <sheetView tabSelected="1" topLeftCell="B1" workbookViewId="0">
      <selection activeCell="L4" sqref="L4"/>
    </sheetView>
  </sheetViews>
  <sheetFormatPr defaultRowHeight="18.75"/>
  <cols>
    <col min="1" max="1" width="11.5" customWidth="1"/>
    <col min="2" max="2" width="34.375" customWidth="1"/>
    <col min="3" max="3" width="18.625" customWidth="1"/>
    <col min="4" max="4" width="10.75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2" t="s">
        <v>1</v>
      </c>
      <c r="B2" s="2"/>
      <c r="C2" s="3" t="s">
        <v>2</v>
      </c>
      <c r="D2" s="4" t="s">
        <v>3</v>
      </c>
      <c r="E2" s="5" t="s">
        <v>4</v>
      </c>
      <c r="F2" s="6"/>
      <c r="G2" s="6"/>
      <c r="H2" s="6"/>
      <c r="I2" s="7"/>
    </row>
    <row r="3" spans="1:9" ht="34.5" customHeight="1">
      <c r="A3" s="8" t="s">
        <v>5</v>
      </c>
      <c r="B3" s="9"/>
      <c r="C3" s="10">
        <f>SUBTOTAL(9,C4:C4)</f>
        <v>18880</v>
      </c>
      <c r="D3" s="11">
        <f>SUM(D4)</f>
        <v>4.4000000000000004</v>
      </c>
      <c r="E3" s="12"/>
      <c r="F3" s="13"/>
      <c r="G3" s="13"/>
      <c r="H3" s="13"/>
      <c r="I3" s="14"/>
    </row>
    <row r="4" spans="1:9" ht="34.5" customHeight="1">
      <c r="A4" s="15"/>
      <c r="B4" s="16" t="s">
        <v>6</v>
      </c>
      <c r="C4" s="17">
        <v>18880</v>
      </c>
      <c r="D4" s="18">
        <f>ROUND(C4/$C$12*100,1)</f>
        <v>4.4000000000000004</v>
      </c>
      <c r="E4" s="19" t="s">
        <v>7</v>
      </c>
      <c r="F4" s="20"/>
      <c r="G4" s="20"/>
      <c r="H4" s="20"/>
      <c r="I4" s="21"/>
    </row>
    <row r="5" spans="1:9" ht="34.5" customHeight="1">
      <c r="A5" s="8" t="s">
        <v>8</v>
      </c>
      <c r="B5" s="9"/>
      <c r="C5" s="10">
        <f>SUBTOTAL(9,C6:C9)</f>
        <v>378795</v>
      </c>
      <c r="D5" s="11">
        <f>SUM(D6:D9)</f>
        <v>88.7</v>
      </c>
      <c r="E5" s="12"/>
      <c r="F5" s="13"/>
      <c r="G5" s="13"/>
      <c r="H5" s="13"/>
      <c r="I5" s="14"/>
    </row>
    <row r="6" spans="1:9" ht="34.5" customHeight="1">
      <c r="A6" s="15"/>
      <c r="B6" s="22" t="s">
        <v>9</v>
      </c>
      <c r="C6" s="17">
        <v>141650</v>
      </c>
      <c r="D6" s="18">
        <f>ROUND(C6/$C$12*100,1)</f>
        <v>33.200000000000003</v>
      </c>
      <c r="E6" s="19" t="s">
        <v>10</v>
      </c>
      <c r="F6" s="20"/>
      <c r="G6" s="20"/>
      <c r="H6" s="20"/>
      <c r="I6" s="21"/>
    </row>
    <row r="7" spans="1:9" ht="72" customHeight="1">
      <c r="A7" s="15"/>
      <c r="B7" s="16" t="s">
        <v>11</v>
      </c>
      <c r="C7" s="17">
        <v>65210</v>
      </c>
      <c r="D7" s="18">
        <f>ROUND(C7/$C$12*100,1)</f>
        <v>15.3</v>
      </c>
      <c r="E7" s="19" t="s">
        <v>12</v>
      </c>
      <c r="F7" s="20"/>
      <c r="G7" s="20"/>
      <c r="H7" s="20"/>
      <c r="I7" s="21"/>
    </row>
    <row r="8" spans="1:9" ht="72" customHeight="1">
      <c r="A8" s="15"/>
      <c r="B8" s="16" t="s">
        <v>13</v>
      </c>
      <c r="C8" s="17">
        <v>109061</v>
      </c>
      <c r="D8" s="18">
        <f>ROUND(C8/$C$12*100,1)</f>
        <v>25.5</v>
      </c>
      <c r="E8" s="19" t="s">
        <v>14</v>
      </c>
      <c r="F8" s="20"/>
      <c r="G8" s="20"/>
      <c r="H8" s="20"/>
      <c r="I8" s="21"/>
    </row>
    <row r="9" spans="1:9" ht="34.5" customHeight="1">
      <c r="A9" s="23"/>
      <c r="B9" s="16" t="s">
        <v>15</v>
      </c>
      <c r="C9" s="17">
        <v>62874</v>
      </c>
      <c r="D9" s="18">
        <f>ROUND(C9/$C$12*100,1)</f>
        <v>14.7</v>
      </c>
      <c r="E9" s="19" t="s">
        <v>16</v>
      </c>
      <c r="F9" s="20"/>
      <c r="G9" s="20"/>
      <c r="H9" s="20"/>
      <c r="I9" s="21"/>
    </row>
    <row r="10" spans="1:9" ht="34.5" customHeight="1">
      <c r="A10" s="8" t="s">
        <v>17</v>
      </c>
      <c r="B10" s="9"/>
      <c r="C10" s="10">
        <f>SUBTOTAL(9,C11)</f>
        <v>29241</v>
      </c>
      <c r="D10" s="11">
        <f>SUM(D11)</f>
        <v>6.8999999999999995</v>
      </c>
      <c r="E10" s="12"/>
      <c r="F10" s="13"/>
      <c r="G10" s="13"/>
      <c r="H10" s="13"/>
      <c r="I10" s="14"/>
    </row>
    <row r="11" spans="1:9" ht="34.5" customHeight="1">
      <c r="A11" s="23"/>
      <c r="B11" s="16" t="s">
        <v>18</v>
      </c>
      <c r="C11" s="17">
        <v>29241</v>
      </c>
      <c r="D11" s="18">
        <f>ROUND(C11/$C$12*100,1)+0.1</f>
        <v>6.8999999999999995</v>
      </c>
      <c r="E11" s="19" t="s">
        <v>19</v>
      </c>
      <c r="F11" s="20"/>
      <c r="G11" s="20"/>
      <c r="H11" s="20"/>
      <c r="I11" s="21"/>
    </row>
    <row r="12" spans="1:9" ht="34.5" customHeight="1">
      <c r="A12" s="24" t="s">
        <v>20</v>
      </c>
      <c r="B12" s="25"/>
      <c r="C12" s="26">
        <f>SUBTOTAL(9,C3:C11)</f>
        <v>426916</v>
      </c>
      <c r="D12" s="27">
        <f>ROUND(C12/$C$12*100,1)</f>
        <v>100</v>
      </c>
      <c r="E12" s="28"/>
      <c r="F12" s="29"/>
      <c r="G12" s="29"/>
      <c r="H12" s="29"/>
      <c r="I12" s="30"/>
    </row>
  </sheetData>
  <mergeCells count="14">
    <mergeCell ref="A12:B12"/>
    <mergeCell ref="E12:I12"/>
    <mergeCell ref="E6:I6"/>
    <mergeCell ref="E7:I7"/>
    <mergeCell ref="E8:I8"/>
    <mergeCell ref="E9:I9"/>
    <mergeCell ref="E10:I10"/>
    <mergeCell ref="E11:I11"/>
    <mergeCell ref="A1:I1"/>
    <mergeCell ref="A2:B2"/>
    <mergeCell ref="E2:I2"/>
    <mergeCell ref="E3:I3"/>
    <mergeCell ref="E4:I4"/>
    <mergeCell ref="E5:I5"/>
  </mergeCells>
  <phoneticPr fontId="3"/>
  <pageMargins left="0.70866141732283472" right="0.70866141732283472" top="0.31496062992125984" bottom="0.35433070866141736" header="0.19685039370078741" footer="0.19685039370078741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2023-10-23T07:31:27Z</dcterms:created>
  <dcterms:modified xsi:type="dcterms:W3CDTF">2023-10-23T07:33:56Z</dcterms:modified>
</cp:coreProperties>
</file>