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beppu\fileserver\政策推進課財政係\01財政係\0040  財政状況資料集\R4決算\99HP公表\"/>
    </mc:Choice>
  </mc:AlternateContent>
  <xr:revisionPtr revIDLastSave="0" documentId="13_ncr:1_{50B8783D-37FB-4F38-A7BE-1AC619CC30B7}" xr6:coauthVersionLast="36" xr6:coauthVersionMax="36" xr10:uidLastSave="{00000000-0000-0000-0000-000000000000}"/>
  <bookViews>
    <workbookView xWindow="0" yWindow="0" windowWidth="15360" windowHeight="7635" firstSheet="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CO34" i="10"/>
  <c r="CO35" i="10" s="1"/>
  <c r="CO36" i="10" s="1"/>
  <c r="CO37" i="10" s="1"/>
  <c r="BW34" i="10"/>
  <c r="BW35" i="10" s="1"/>
  <c r="BW36" i="10" s="1"/>
  <c r="BW37" i="10" s="1"/>
  <c r="BW38" i="10" s="1"/>
  <c r="BW39" i="10" s="1"/>
  <c r="BW40" i="10" s="1"/>
  <c r="BW41" i="10" s="1"/>
  <c r="BW42" i="10" s="1"/>
  <c r="U34" i="10"/>
  <c r="C34" i="10"/>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<sst xmlns="http://schemas.openxmlformats.org/spreadsheetml/2006/main" count="1126" uniqueCount="616">
  <si>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</si>
  <si>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</si>
  <si>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</si>
  <si>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</si>
  <si>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</si>
  <si>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</si>
  <si>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</si>
  <si>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</si>
  <si>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</si>
  <si>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</si>
  <si>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</si>
  <si>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</si>
  <si>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</si>
  <si>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</si>
  <si>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</si>
  <si>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</si>
  <si>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</si>
  <si>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</si>
  <si>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</si>
  <si>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</si>
  <si>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</si>
  <si>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</si>
  <si>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</si>
  <si>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</si>
  <si>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</si>
  <si>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</si>
  <si>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</si>
  <si>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</si>
  <si>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</si>
  <si>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</si>
  <si>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</si>
  <si>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</si>
  <si>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</si>
  <si>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</si>
  <si>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</si>
  <si>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</si>
  <si>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</si>
  <si>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</si>
  <si>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</si>
  <si>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</si>
  <si>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</si>
  <si>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</si>
  <si>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</si>
  <si>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</si>
  <si>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</si>
  <si>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</si>
  <si>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</si>
  <si>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</si>
  <si>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</si>
  <si>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</si>
  <si>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</si>
  <si>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</si>
  <si>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</si>
  <si>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</si>
  <si>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</si>
  <si>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</si>
  <si>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</si>
  <si>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</si>
  <si>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</si>
  <si>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</si>
  <si>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</si>
  <si>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</si>
  <si>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</si>
  <si>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</si>
  <si>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</si>
  <si>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</si>
  <si>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</si>
  <si>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</si>
  <si>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</si>
  <si>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</si>
  <si>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</si>
  <si>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</si>
  <si>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</si>
  <si>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</si>
  <si>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</si>
  <si>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</si>
  <si>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</si>
  <si>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</si>
  <si>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</si>
  <si>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</si>
  <si>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</si>
  <si>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</si>
  <si>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</si>
  <si>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</si>
  <si>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</si>
  <si>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</si>
  <si>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</si>
  <si>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</si>
  <si>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</si>
  <si>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</si>
  <si>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</si>
  <si>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</si>
  <si>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</si>
  <si>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</si>
  <si>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</si>
  <si>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</si>
  <si>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</si>
  <si>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</si>
  <si>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</si>
  <si>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</si>
  <si>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</si>
  <si>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</si>
  <si>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</si>
  <si>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</si>
  <si>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</si>
  <si>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</si>
  <si>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</si>
  <si>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</si>
  <si>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</si>
  <si>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</si>
  <si>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</si>
  <si>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</si>
  <si>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</si>
  <si>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</si>
  <si>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</si>
  <si>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</si>
  <si>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</si>
  <si>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</si>
  <si>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</si>
  <si>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</si>
  <si>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</si>
  <si>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</si>
  <si>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</si>
  <si>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</si>
  <si>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</si>
  <si>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</si>
  <si>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</si>
  <si>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</si>
  <si>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</si>
  <si>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</si>
  <si>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</si>
  <si>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</si>
  <si>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</si>
  <si>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</si>
  <si>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</si>
  <si>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</si>
  <si>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</si>
  <si>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</si>
  <si>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</si>
  <si>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</si>
  <si>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</si>
  <si>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</si>
  <si>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</si>
  <si>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</si>
  <si>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</si>
  <si>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</si>
  <si>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</si>
  <si>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</si>
  <si>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</si>
  <si>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</si>
  <si>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</si>
  <si>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</si>
  <si>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</si>
  <si>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</si>
  <si>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</si>
  <si>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</si>
  <si>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</si>
  <si>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</si>
  <si>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</si>
  <si>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</si>
  <si>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</si>
  <si>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</si>
  <si>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</si>
  <si>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</si>
  <si>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</si>
  <si>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</si>
  <si>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</si>
  <si>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</si>
  <si>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</si>
  <si>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</si>
  <si>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</si>
  <si>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</si>
  <si>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</si>
  <si>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</si>
  <si>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</si>
  <si>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</si>
  <si>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</si>
  <si>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</si>
  <si>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</si>
  <si>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</si>
  <si>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</si>
  <si>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</si>
  <si>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</si>
  <si>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</si>
  <si>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</si>
  <si>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</si>
  <si>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</si>
  <si>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</si>
  <si>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</si>
  <si>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</si>
  <si>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</si>
  <si>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</si>
  <si>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</si>
  <si>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</si>
  <si>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</si>
  <si>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</si>
  <si>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</si>
  <si>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</si>
  <si>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</si>
  <si>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</si>
  <si>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</si>
  <si>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</si>
  <si>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</si>
  <si>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</si>
  <si>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</si>
  <si>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</si>
  <si>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</si>
  <si>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</si>
  <si>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</si>
  <si>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</si>
  <si>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</si>
  <si>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</si>
  <si>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</si>
  <si>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</si>
  <si>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大分県別府市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</si>
  <si>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</si>
  <si>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</si>
  <si>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</si>
  <si>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</si>
  <si>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</si>
  <si>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</si>
  <si>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</si>
  <si>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</si>
  <si>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</si>
  <si>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</si>
  <si>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</si>
  <si>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</si>
  <si>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</si>
  <si>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</si>
  <si>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</si>
  <si>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</si>
  <si>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</si>
  <si>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</si>
  <si>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</si>
  <si>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</si>
  <si>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</si>
  <si>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</si>
  <si>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</si>
  <si>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</si>
  <si>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</si>
  <si>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</si>
  <si>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</si>
  <si>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</si>
  <si>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</si>
  <si>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</si>
  <si>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</si>
  <si>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</si>
  <si>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</si>
  <si>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</si>
  <si>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</si>
  <si>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</si>
  <si>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</si>
  <si>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</si>
  <si>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</si>
  <si>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</si>
  <si>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</si>
  <si>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</si>
  <si>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</si>
  <si>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</si>
  <si>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</si>
  <si>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</si>
  <si>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</si>
  <si>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</si>
  <si>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</si>
  <si>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</si>
  <si>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</si>
  <si>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</si>
  <si>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</si>
  <si>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</si>
  <si>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</si>
  <si>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</si>
  <si>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</si>
  <si>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</si>
  <si>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</si>
  <si>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</si>
  <si>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</si>
  <si>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</si>
  <si>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</si>
  <si>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</si>
  <si>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</si>
  <si>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</si>
  <si>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</si>
  <si>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</si>
  <si>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</si>
  <si>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</si>
  <si>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</si>
  <si>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</si>
  <si>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</si>
  <si>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</si>
  <si>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</si>
  <si>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</si>
  <si>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</si>
  <si>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</si>
  <si>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</si>
  <si>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</si>
  <si>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</si>
  <si>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</si>
  <si>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</si>
  <si>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</si>
  <si>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</si>
  <si>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</si>
  <si>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</si>
  <si>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</si>
  <si>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</si>
  <si>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</si>
  <si>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</si>
  <si>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</si>
  <si>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</si>
  <si>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</si>
  <si>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</si>
  <si>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</si>
  <si>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</si>
  <si>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</si>
  <si>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</si>
  <si>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</si>
  <si>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</si>
  <si>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</si>
  <si>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</si>
  <si>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</si>
  <si>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</si>
  <si>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</si>
  <si>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</si>
  <si>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</si>
  <si>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</si>
  <si>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</si>
  <si>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</si>
  <si>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</si>
  <si>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</si>
  <si>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</si>
  <si>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</si>
  <si>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</si>
  <si>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</si>
  <si>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</si>
  <si>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</si>
  <si>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</si>
  <si>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</si>
  <si>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</si>
  <si>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</si>
  <si>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</si>
  <si>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</si>
  <si>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</si>
  <si>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</si>
  <si>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</si>
  <si>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</si>
  <si>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</si>
  <si>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</si>
  <si>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</si>
  <si>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</si>
  <si>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</si>
  <si>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</si>
  <si>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</si>
  <si>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</si>
  <si>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</si>
  <si>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</si>
  <si>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</si>
  <si>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</si>
  <si>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</si>
  <si>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</si>
  <si>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</si>
  <si>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</si>
  <si>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</si>
  <si>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</si>
  <si>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</si>
  <si>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</si>
  <si>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</si>
  <si>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</si>
  <si>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</si>
  <si>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</si>
  <si>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大分県別府市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</si>
  <si>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</si>
  <si>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</si>
  <si>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</si>
  <si>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</si>
  <si>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</si>
  <si>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</si>
  <si>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</si>
  <si>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</si>
  <si>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</si>
  <si>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</si>
  <si>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</si>
  <si>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</si>
  <si>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</si>
  <si>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</si>
  <si>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</si>
  <si>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</si>
  <si>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</si>
  <si>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</si>
  <si>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</si>
  <si>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</si>
  <si>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</si>
  <si>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</si>
  <si>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</si>
  <si>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</si>
  <si>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</si>
  <si>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</si>
  <si>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</si>
  <si>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</si>
  <si>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</si>
  <si>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</si>
  <si>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</si>
  <si>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</si>
  <si>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</si>
  <si>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</si>
  <si>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</si>
  <si>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</si>
  <si>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</si>
  <si>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</si>
  <si>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</si>
  <si>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</si>
  <si>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</si>
  <si>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法適用企業</t>
    <phoneticPr fontId="5"/>
  </si>
  <si>
    <t>公共下水道事業会計</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</si>
  <si>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</si>
  <si>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</si>
  <si>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</si>
  <si>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</si>
  <si>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</si>
  <si>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</si>
  <si>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</si>
  <si>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</si>
  <si>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</si>
  <si>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</si>
  <si>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</si>
  <si>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</si>
  <si>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</si>
  <si>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</si>
  <si>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</si>
  <si>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</si>
  <si>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</si>
  <si>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</si>
  <si>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</si>
  <si>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</si>
  <si>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</si>
  <si>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</si>
  <si>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</si>
  <si>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</si>
  <si>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</si>
  <si>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</si>
  <si>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</si>
  <si>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</si>
  <si>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</si>
  <si>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</si>
  <si>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</si>
  <si>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</si>
  <si>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</si>
  <si>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</si>
  <si>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</si>
  <si>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</si>
  <si>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</si>
  <si>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</si>
  <si>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</si>
  <si>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</si>
  <si>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</si>
  <si>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</si>
  <si>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</si>
  <si>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</si>
  <si>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</si>
  <si>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</si>
  <si>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</si>
  <si>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</si>
  <si>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</si>
  <si>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</si>
  <si>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</si>
  <si>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</si>
  <si>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</si>
  <si>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</si>
  <si>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</si>
  <si>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</si>
  <si>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</si>
  <si>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</si>
  <si>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</si>
  <si>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</si>
  <si>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</si>
  <si>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</si>
  <si>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</si>
  <si>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</si>
  <si>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</si>
  <si>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</si>
  <si>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</si>
  <si>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</si>
  <si>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</si>
  <si>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</si>
  <si>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</si>
  <si>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</si>
  <si>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</si>
  <si>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</si>
  <si>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</si>
  <si>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</si>
  <si>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</si>
  <si>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</si>
  <si>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</si>
  <si>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</si>
  <si>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</si>
  <si>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</si>
  <si>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</si>
  <si>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</si>
  <si>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</si>
  <si>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</si>
  <si>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</si>
  <si>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</si>
  <si>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</si>
  <si>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</si>
  <si>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</si>
  <si>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</si>
  <si>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</si>
  <si>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</si>
  <si>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</si>
  <si>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</si>
  <si>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</si>
  <si>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</si>
  <si>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</si>
  <si>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</si>
  <si>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</si>
  <si>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</si>
  <si>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</si>
  <si>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</si>
  <si>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</si>
  <si>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</si>
  <si>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</si>
  <si>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</si>
  <si>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</si>
  <si>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</si>
  <si>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</si>
  <si>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</si>
  <si>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</si>
  <si>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</si>
  <si>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</si>
  <si>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</si>
  <si>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</si>
  <si>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</si>
  <si>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</si>
  <si>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</si>
  <si>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</si>
  <si>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</si>
  <si>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</si>
  <si>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</si>
  <si>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</si>
  <si>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</si>
  <si>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</si>
  <si>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</si>
  <si>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</si>
  <si>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</si>
  <si>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</si>
  <si>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</si>
  <si>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</si>
  <si>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</si>
  <si>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</si>
  <si>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</si>
  <si>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</si>
  <si>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</si>
  <si>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</si>
  <si>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</si>
  <si>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</si>
  <si>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</si>
  <si>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</si>
  <si>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</si>
  <si>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</si>
  <si>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</si>
  <si>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</si>
  <si>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</si>
  <si>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</si>
  <si>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</si>
  <si>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</si>
  <si>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</si>
  <si>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</si>
  <si>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</si>
  <si>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</si>
  <si>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</si>
  <si>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</si>
  <si>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</si>
  <si>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</si>
  <si>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</si>
  <si>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4.12</t>
  </si>
  <si>
    <t>▲ 2.82</t>
  </si>
  <si>
    <t>水道事業会計</t>
  </si>
  <si>
    <t>一般会計</t>
  </si>
  <si>
    <t>国民健康保険事業特別会計</t>
  </si>
  <si>
    <t>介護保険事業特別会計</t>
  </si>
  <si>
    <t>競輪事業特別会計</t>
  </si>
  <si>
    <t>公共下水道事業会計</t>
  </si>
  <si>
    <t>後期高齢者医療特別会計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</si>
  <si>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</si>
  <si>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</si>
  <si>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</si>
  <si>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</si>
  <si>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</si>
  <si>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</si>
  <si>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</si>
  <si>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</si>
  <si>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</si>
  <si>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基金から2,292百万円繰入</t>
    <rPh sb="0" eb="2">
      <t>キキン</t>
    </rPh>
    <rPh sb="9" eb="10">
      <t>ヒャク</t>
    </rPh>
    <rPh sb="10" eb="12">
      <t>マンエン</t>
    </rPh>
    <rPh sb="12" eb="14">
      <t>クリイレ</t>
    </rPh>
    <phoneticPr fontId="2"/>
  </si>
  <si>
    <t>基金から6百万円繰入</t>
    <rPh sb="0" eb="2">
      <t>キキン</t>
    </rPh>
    <rPh sb="5" eb="8">
      <t>ヒャクマンエン</t>
    </rPh>
    <rPh sb="8" eb="10">
      <t>クリイレ</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</si>
  <si>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</si>
  <si>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</si>
  <si>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</si>
  <si>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</si>
  <si>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</si>
  <si>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</si>
  <si>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</si>
  <si>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</si>
  <si>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</si>
  <si>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</si>
  <si>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</si>
  <si>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基金から３百万円繰入</t>
    <phoneticPr fontId="2"/>
  </si>
  <si>
    <t>基金から１３３百万円繰入</t>
    <phoneticPr fontId="2"/>
  </si>
  <si>
    <t>基金から繰入無し</t>
    <phoneticPr fontId="2"/>
  </si>
  <si>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</si>
  <si>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</si>
  <si>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</si>
  <si>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一般財団法人別府市産業連携・協働プラットフォームＢ－ｂｉｚ ＬＩＮＫ</t>
    <rPh sb="6" eb="9">
      <t>ベップシ</t>
    </rPh>
    <rPh sb="9" eb="11">
      <t>サンギョウ</t>
    </rPh>
    <rPh sb="11" eb="13">
      <t>レンケイ</t>
    </rPh>
    <rPh sb="14" eb="16">
      <t>キョウドウ</t>
    </rPh>
    <phoneticPr fontId="2"/>
  </si>
  <si>
    <t>べっぷ未来共創基金</t>
  </si>
  <si>
    <t>公共施設再編整備基金</t>
  </si>
  <si>
    <t>湯のまち別府ふるさと応援基金</t>
  </si>
  <si>
    <t>コンベンション振興基金</t>
  </si>
  <si>
    <t>べっぷ創生応援基金</t>
    <rPh sb="3" eb="5">
      <t>ソウセイ</t>
    </rPh>
    <rPh sb="5" eb="7">
      <t>オウエン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</si>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</sst>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49E-478A-AF64-FD3101EA5C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42690</c:v>
                </c:pt>
                <c:pt idx="1">
                  <c:v>35487</c:v>
                </c:pt>
                <c:pt idx="2">
                  <c:v>71835</c:v>
                </c:pt>
                <c:pt idx="3">
                  <c:v>43402</c:v>
                </c:pt>
                <c:pt idx="4">
                  <c:v>46016</c:v>
                </c:pt>
              </c:numCache>
            </c:numRef>
          </c:val>
          <c:smooth val="0"/>
          <c:extLst>
            <c:ext xmlns:c16="http://schemas.microsoft.com/office/drawing/2014/chart" uri="{C3380CC4-5D6E-409C-BE32-E72D297353CC}">
              <c16:uniqueId val="{00000001-249E-478A-AF64-FD3101EA5C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c:v>
                </c:pt>
                <c:pt idx="1">
                  <c:v>2.76</c:v>
                </c:pt>
                <c:pt idx="2">
                  <c:v>3.05</c:v>
                </c:pt>
                <c:pt idx="3">
                  <c:v>3.85</c:v>
                </c:pt>
                <c:pt idx="4">
                  <c:v>2.6</c:v>
                </c:pt>
              </c:numCache>
            </c:numRef>
          </c:val>
          <c:extLst>
            <c:ext xmlns:c16="http://schemas.microsoft.com/office/drawing/2014/chart" uri="{C3380CC4-5D6E-409C-BE32-E72D297353CC}">
              <c16:uniqueId val="{00000000-00D8-4A37-9EBE-5C5FD457C6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28.87</c:v>
                </c:pt>
                <c:pt idx="1">
                  <c:v>25.6</c:v>
                </c:pt>
                <c:pt idx="2">
                  <c:v>25.71</c:v>
                </c:pt>
                <c:pt idx="3">
                  <c:v>27.07</c:v>
                </c:pt>
                <c:pt idx="4">
                  <c:v>29.36</c:v>
                </c:pt>
              </c:numCache>
            </c:numRef>
          </c:val>
          <c:extLst>
            <c:ext xmlns:c16="http://schemas.microsoft.com/office/drawing/2014/chart" uri="{C3380CC4-5D6E-409C-BE32-E72D297353CC}">
              <c16:uniqueId val="{00000001-00D8-4A37-9EBE-5C5FD457C6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-4.12</c:v>
                </c:pt>
                <c:pt idx="1">
                  <c:v>-2.82</c:v>
                </c:pt>
                <c:pt idx="2">
                  <c:v>1.35</c:v>
                </c:pt>
                <c:pt idx="3">
                  <c:v>3.32</c:v>
                </c:pt>
                <c:pt idx="4">
                  <c:v>0.66</c:v>
                </c:pt>
              </c:numCache>
            </c:numRef>
          </c:val>
          <c:smooth val="0"/>
          <c:extLst>
            <c:ext xmlns:c16="http://schemas.microsoft.com/office/drawing/2014/chart" uri="{C3380CC4-5D6E-409C-BE32-E72D297353CC}">
              <c16:uniqueId val="{00000002-00D8-4A37-9EBE-5C5FD457C6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01E-4667-A73C-28509A2D1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1E-4667-A73C-28509A2D1AFD}"/>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01E-4667-A73C-28509A2D1A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3-F01E-4667-A73C-28509A2D1AFD}"/>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0.21</c:v>
                </c:pt>
                <c:pt idx="6">
                  <c:v>#N/A</c:v>
                </c:pt>
                <c:pt idx="7">
                  <c:v>0.45</c:v>
                </c:pt>
                <c:pt idx="8">
                  <c:v>#N/A</c:v>
                </c:pt>
                <c:pt idx="9">
                  <c:v>0.26</c:v>
                </c:pt>
              </c:numCache>
            </c:numRef>
          </c:val>
          <c:extLst>
            <c:ext xmlns:c16="http://schemas.microsoft.com/office/drawing/2014/chart" uri="{C3380CC4-5D6E-409C-BE32-E72D297353CC}">
              <c16:uniqueId val="{00000004-F01E-4667-A73C-28509A2D1AFD}"/>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0.75</c:v>
                </c:pt>
                <c:pt idx="4">
                  <c:v>#N/A</c:v>
                </c:pt>
                <c:pt idx="5">
                  <c:v>1.23</c:v>
                </c:pt>
                <c:pt idx="6">
                  <c:v>#N/A</c:v>
                </c:pt>
                <c:pt idx="7">
                  <c:v>0.51</c:v>
                </c:pt>
                <c:pt idx="8">
                  <c:v>#N/A</c:v>
                </c:pt>
                <c:pt idx="9">
                  <c:v>0.37</c:v>
                </c:pt>
              </c:numCache>
            </c:numRef>
          </c:val>
          <c:extLst>
            <c:ext xmlns:c16="http://schemas.microsoft.com/office/drawing/2014/chart" uri="{C3380CC4-5D6E-409C-BE32-E72D297353CC}">
              <c16:uniqueId val="{00000005-F01E-4667-A73C-28509A2D1AF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1.1399999999999999</c:v>
                </c:pt>
                <c:pt idx="4">
                  <c:v>#N/A</c:v>
                </c:pt>
                <c:pt idx="5">
                  <c:v>0.8</c:v>
                </c:pt>
                <c:pt idx="6">
                  <c:v>#N/A</c:v>
                </c:pt>
                <c:pt idx="7">
                  <c:v>1.22</c:v>
                </c:pt>
                <c:pt idx="8">
                  <c:v>#N/A</c:v>
                </c:pt>
                <c:pt idx="9">
                  <c:v>1.73</c:v>
                </c:pt>
              </c:numCache>
            </c:numRef>
          </c:val>
          <c:extLst>
            <c:ext xmlns:c16="http://schemas.microsoft.com/office/drawing/2014/chart" uri="{C3380CC4-5D6E-409C-BE32-E72D297353CC}">
              <c16:uniqueId val="{00000006-F01E-4667-A73C-28509A2D1AF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1.48</c:v>
                </c:pt>
                <c:pt idx="2">
                  <c:v>#N/A</c:v>
                </c:pt>
                <c:pt idx="3">
                  <c:v>2.41</c:v>
                </c:pt>
                <c:pt idx="4">
                  <c:v>#N/A</c:v>
                </c:pt>
                <c:pt idx="5">
                  <c:v>1.85</c:v>
                </c:pt>
                <c:pt idx="6">
                  <c:v>#N/A</c:v>
                </c:pt>
                <c:pt idx="7">
                  <c:v>1.97</c:v>
                </c:pt>
                <c:pt idx="8">
                  <c:v>#N/A</c:v>
                </c:pt>
                <c:pt idx="9">
                  <c:v>1.86</c:v>
                </c:pt>
              </c:numCache>
            </c:numRef>
          </c:val>
          <c:extLst>
            <c:ext xmlns:c16="http://schemas.microsoft.com/office/drawing/2014/chart" uri="{C3380CC4-5D6E-409C-BE32-E72D297353CC}">
              <c16:uniqueId val="{00000007-F01E-4667-A73C-28509A2D1A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2.4900000000000002</c:v>
                </c:pt>
                <c:pt idx="2">
                  <c:v>#N/A</c:v>
                </c:pt>
                <c:pt idx="3">
                  <c:v>2.76</c:v>
                </c:pt>
                <c:pt idx="4">
                  <c:v>#N/A</c:v>
                </c:pt>
                <c:pt idx="5">
                  <c:v>3.04</c:v>
                </c:pt>
                <c:pt idx="6">
                  <c:v>#N/A</c:v>
                </c:pt>
                <c:pt idx="7">
                  <c:v>3.85</c:v>
                </c:pt>
                <c:pt idx="8">
                  <c:v>#N/A</c:v>
                </c:pt>
                <c:pt idx="9">
                  <c:v>2.59</c:v>
                </c:pt>
              </c:numCache>
            </c:numRef>
          </c:val>
          <c:extLst>
            <c:ext xmlns:c16="http://schemas.microsoft.com/office/drawing/2014/chart" uri="{C3380CC4-5D6E-409C-BE32-E72D297353CC}">
              <c16:uniqueId val="{00000008-F01E-4667-A73C-28509A2D1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c:v>
                </c:pt>
                <c:pt idx="2">
                  <c:v>#N/A</c:v>
                </c:pt>
                <c:pt idx="3">
                  <c:v>7.25</c:v>
                </c:pt>
                <c:pt idx="4">
                  <c:v>#N/A</c:v>
                </c:pt>
                <c:pt idx="5">
                  <c:v>6.43</c:v>
                </c:pt>
                <c:pt idx="6">
                  <c:v>#N/A</c:v>
                </c:pt>
                <c:pt idx="7">
                  <c:v>5.5</c:v>
                </c:pt>
                <c:pt idx="8">
                  <c:v>#N/A</c:v>
                </c:pt>
                <c:pt idx="9">
                  <c:v>5.46</c:v>
                </c:pt>
              </c:numCache>
            </c:numRef>
          </c:val>
          <c:extLst>
            <c:ext xmlns:c16="http://schemas.microsoft.com/office/drawing/2014/chart" uri="{C3380CC4-5D6E-409C-BE32-E72D297353CC}">
              <c16:uniqueId val="{00000009-F01E-4667-A73C-28509A2D1A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3139</c:v>
                </c:pt>
                <c:pt idx="5">
                  <c:v>3094</c:v>
                </c:pt>
                <c:pt idx="8">
                  <c:v>3170</c:v>
                </c:pt>
                <c:pt idx="11">
                  <c:v>3210</c:v>
                </c:pt>
                <c:pt idx="14">
                  <c:v>3386</c:v>
                </c:pt>
              </c:numCache>
            </c:numRef>
          </c:val>
          <c:extLst>
            <c:ext xmlns:c16="http://schemas.microsoft.com/office/drawing/2014/chart" uri="{C3380CC4-5D6E-409C-BE32-E72D297353CC}">
              <c16:uniqueId val="{00000000-76D3-4FF1-B0A2-202506BFF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3-4FF1-B0A2-202506BFF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D3-4FF1-B0A2-202506BFF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370</c:v>
                </c:pt>
                <c:pt idx="3">
                  <c:v>371</c:v>
                </c:pt>
                <c:pt idx="6">
                  <c:v>371</c:v>
                </c:pt>
                <c:pt idx="9">
                  <c:v>373</c:v>
                </c:pt>
                <c:pt idx="12">
                  <c:v>409</c:v>
                </c:pt>
              </c:numCache>
            </c:numRef>
          </c:val>
          <c:extLst>
            <c:ext xmlns:c16="http://schemas.microsoft.com/office/drawing/2014/chart" uri="{C3380CC4-5D6E-409C-BE32-E72D297353CC}">
              <c16:uniqueId val="{00000003-76D3-4FF1-B0A2-202506BFF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217</c:v>
                </c:pt>
                <c:pt idx="3">
                  <c:v>216</c:v>
                </c:pt>
                <c:pt idx="6">
                  <c:v>209</c:v>
                </c:pt>
                <c:pt idx="9">
                  <c:v>191</c:v>
                </c:pt>
                <c:pt idx="12">
                  <c:v>168</c:v>
                </c:pt>
              </c:numCache>
            </c:numRef>
          </c:val>
          <c:extLst>
            <c:ext xmlns:c16="http://schemas.microsoft.com/office/drawing/2014/chart" uri="{C3380CC4-5D6E-409C-BE32-E72D297353CC}">
              <c16:uniqueId val="{00000004-76D3-4FF1-B0A2-202506BFF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3-4FF1-B0A2-202506BFF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3-4FF1-B0A2-202506BFF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3317</c:v>
                </c:pt>
                <c:pt idx="3">
                  <c:v>3146</c:v>
                </c:pt>
                <c:pt idx="6">
                  <c:v>3130</c:v>
                </c:pt>
                <c:pt idx="9">
                  <c:v>3556</c:v>
                </c:pt>
                <c:pt idx="12">
                  <c:v>3906</c:v>
                </c:pt>
              </c:numCache>
            </c:numRef>
          </c:val>
          <c:extLst>
            <c:ext xmlns:c16="http://schemas.microsoft.com/office/drawing/2014/chart" uri="{C3380CC4-5D6E-409C-BE32-E72D297353CC}">
              <c16:uniqueId val="{00000007-76D3-4FF1-B0A2-202506BFF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765</c:v>
                </c:pt>
                <c:pt idx="2">
                  <c:v>#N/A</c:v>
                </c:pt>
                <c:pt idx="3">
                  <c:v>#N/A</c:v>
                </c:pt>
                <c:pt idx="4">
                  <c:v>639</c:v>
                </c:pt>
                <c:pt idx="5">
                  <c:v>#N/A</c:v>
                </c:pt>
                <c:pt idx="6">
                  <c:v>#N/A</c:v>
                </c:pt>
                <c:pt idx="7">
                  <c:v>540</c:v>
                </c:pt>
                <c:pt idx="8">
                  <c:v>#N/A</c:v>
                </c:pt>
                <c:pt idx="9">
                  <c:v>#N/A</c:v>
                </c:pt>
                <c:pt idx="10">
                  <c:v>910</c:v>
                </c:pt>
                <c:pt idx="11">
                  <c:v>#N/A</c:v>
                </c:pt>
                <c:pt idx="12">
                  <c:v>#N/A</c:v>
                </c:pt>
                <c:pt idx="13">
                  <c:v>1097</c:v>
                </c:pt>
                <c:pt idx="14">
                  <c:v>#N/A</c:v>
                </c:pt>
              </c:numCache>
            </c:numRef>
          </c:val>
          <c:smooth val="0"/>
          <c:extLst>
            <c:ext xmlns:c16="http://schemas.microsoft.com/office/drawing/2014/chart" uri="{C3380CC4-5D6E-409C-BE32-E72D297353CC}">
              <c16:uniqueId val="{00000008-76D3-4FF1-B0A2-202506BFF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31833</c:v>
                </c:pt>
                <c:pt idx="5">
                  <c:v>31480</c:v>
                </c:pt>
                <c:pt idx="8">
                  <c:v>31668</c:v>
                </c:pt>
                <c:pt idx="11">
                  <c:v>31011</c:v>
                </c:pt>
                <c:pt idx="14">
                  <c:v>29688</c:v>
                </c:pt>
              </c:numCache>
            </c:numRef>
          </c:val>
          <c:extLst>
            <c:ext xmlns:c16="http://schemas.microsoft.com/office/drawing/2014/chart" uri="{C3380CC4-5D6E-409C-BE32-E72D297353CC}">
              <c16:uniqueId val="{00000000-2825-4B2D-B7C7-6CB717B601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5613</c:v>
                </c:pt>
                <c:pt idx="5">
                  <c:v>5233</c:v>
                </c:pt>
                <c:pt idx="8">
                  <c:v>6134</c:v>
                </c:pt>
                <c:pt idx="11">
                  <c:v>7058</c:v>
                </c:pt>
                <c:pt idx="14">
                  <c:v>7206</c:v>
                </c:pt>
              </c:numCache>
            </c:numRef>
          </c:val>
          <c:extLst>
            <c:ext xmlns:c16="http://schemas.microsoft.com/office/drawing/2014/chart" uri="{C3380CC4-5D6E-409C-BE32-E72D297353CC}">
              <c16:uniqueId val="{00000001-2825-4B2D-B7C7-6CB717B601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15546</c:v>
                </c:pt>
                <c:pt idx="5">
                  <c:v>14991</c:v>
                </c:pt>
                <c:pt idx="8">
                  <c:v>17005</c:v>
                </c:pt>
                <c:pt idx="11">
                  <c:v>20784</c:v>
                </c:pt>
                <c:pt idx="14">
                  <c:v>22334</c:v>
                </c:pt>
              </c:numCache>
            </c:numRef>
          </c:val>
          <c:extLst>
            <c:ext xmlns:c16="http://schemas.microsoft.com/office/drawing/2014/chart" uri="{C3380CC4-5D6E-409C-BE32-E72D297353CC}">
              <c16:uniqueId val="{00000002-2825-4B2D-B7C7-6CB717B601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25-4B2D-B7C7-6CB717B601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25-4B2D-B7C7-6CB717B601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25-4B2D-B7C7-6CB717B601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5655</c:v>
                </c:pt>
                <c:pt idx="3">
                  <c:v>5256</c:v>
                </c:pt>
                <c:pt idx="6">
                  <c:v>5095</c:v>
                </c:pt>
                <c:pt idx="9">
                  <c:v>5027</c:v>
                </c:pt>
                <c:pt idx="12">
                  <c:v>5144</c:v>
                </c:pt>
              </c:numCache>
            </c:numRef>
          </c:val>
          <c:extLst>
            <c:ext xmlns:c16="http://schemas.microsoft.com/office/drawing/2014/chart" uri="{C3380CC4-5D6E-409C-BE32-E72D297353CC}">
              <c16:uniqueId val="{00000006-2825-4B2D-B7C7-6CB717B601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3289</c:v>
                </c:pt>
                <c:pt idx="3">
                  <c:v>3404</c:v>
                </c:pt>
                <c:pt idx="6">
                  <c:v>3325</c:v>
                </c:pt>
                <c:pt idx="9">
                  <c:v>3185</c:v>
                </c:pt>
                <c:pt idx="12">
                  <c:v>2794</c:v>
                </c:pt>
              </c:numCache>
            </c:numRef>
          </c:val>
          <c:extLst>
            <c:ext xmlns:c16="http://schemas.microsoft.com/office/drawing/2014/chart" uri="{C3380CC4-5D6E-409C-BE32-E72D297353CC}">
              <c16:uniqueId val="{00000007-2825-4B2D-B7C7-6CB717B601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2467</c:v>
                </c:pt>
                <c:pt idx="3">
                  <c:v>2397</c:v>
                </c:pt>
                <c:pt idx="6">
                  <c:v>2255</c:v>
                </c:pt>
                <c:pt idx="9">
                  <c:v>2161</c:v>
                </c:pt>
                <c:pt idx="12">
                  <c:v>2078</c:v>
                </c:pt>
              </c:numCache>
            </c:numRef>
          </c:val>
          <c:extLst>
            <c:ext xmlns:c16="http://schemas.microsoft.com/office/drawing/2014/chart" uri="{C3380CC4-5D6E-409C-BE32-E72D297353CC}">
              <c16:uniqueId val="{00000008-2825-4B2D-B7C7-6CB717B601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25-4B2D-B7C7-6CB717B601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34809</c:v>
                </c:pt>
                <c:pt idx="3">
                  <c:v>34858</c:v>
                </c:pt>
                <c:pt idx="6">
                  <c:v>37869</c:v>
                </c:pt>
                <c:pt idx="9">
                  <c:v>38319</c:v>
                </c:pt>
                <c:pt idx="12">
                  <c:v>37318</c:v>
                </c:pt>
              </c:numCache>
            </c:numRef>
          </c:val>
          <c:extLst>
            <c:ext xmlns:c16="http://schemas.microsoft.com/office/drawing/2014/chart" uri="{C3380CC4-5D6E-409C-BE32-E72D297353CC}">
              <c16:uniqueId val="{0000000A-2825-4B2D-B7C7-6CB717B601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25-4B2D-B7C7-6CB717B601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6689</c:v>
                </c:pt>
                <c:pt idx="1">
                  <c:v>7339</c:v>
                </c:pt>
                <c:pt idx="2">
                  <c:v>7866</c:v>
                </c:pt>
              </c:numCache>
            </c:numRef>
          </c:val>
          <c:extLst>
            <c:ext xmlns:c16="http://schemas.microsoft.com/office/drawing/2014/chart" uri="{C3380CC4-5D6E-409C-BE32-E72D297353CC}">
              <c16:uniqueId val="{00000000-5F45-4747-8CDC-BAE2D18C93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819</c:v>
                </c:pt>
                <c:pt idx="1">
                  <c:v>1278</c:v>
                </c:pt>
                <c:pt idx="2">
                  <c:v>419</c:v>
                </c:pt>
              </c:numCache>
            </c:numRef>
          </c:val>
          <c:extLst>
            <c:ext xmlns:c16="http://schemas.microsoft.com/office/drawing/2014/chart" uri="{C3380CC4-5D6E-409C-BE32-E72D297353CC}">
              <c16:uniqueId val="{00000001-5F45-4747-8CDC-BAE2D18C93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3813</c:v>
                </c:pt>
                <c:pt idx="1">
                  <c:v>4795</c:v>
                </c:pt>
                <c:pt idx="2">
                  <c:v>5221</c:v>
                </c:pt>
              </c:numCache>
            </c:numRef>
          </c:val>
          <c:extLst>
            <c:ext xmlns:c16="http://schemas.microsoft.com/office/drawing/2014/chart" uri="{C3380CC4-5D6E-409C-BE32-E72D297353CC}">
              <c16:uniqueId val="{00000002-5F45-4747-8CDC-BAE2D18C93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控除財源である公営住宅使用料等の増があったものの、公営住宅建設事業債や学校教育施設等整備事業債などの元利償還金が増加したため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分子においては増となった。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地方債現在高及び組合等負担等見込額の減により、将来負担額が減となったことに加え、充当可能基金の増により、将来負担額から控除する充当可能財源等も増加したことから、分子においては減となった。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基金残高全体では、新型コロナの影響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を見込</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、歳出を抑制したことにより、基金の減少を抑制することができた。特定目的基金については、湯のまち別府ふるさと応援基金</a:t>
          </a:r>
          <a:r>
            <a:rPr kumimoji="1" lang="ja-JP" altLang="en-US" sz="110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べっぷ創生応援基金</a:t>
          </a:r>
          <a:r>
            <a:rPr kumimoji="1" lang="ja-JP" altLang="ja-JP" sz="1100">
              <a:solidFill>
                <a:schemeClr val="dk1"/>
              </a:solidFill>
              <a:effectLst/>
              <a:latin typeface="+mn-lt"/>
              <a:ea typeface="+mn-ea"/>
              <a:cs typeface="+mn-cs"/>
            </a:rPr>
            <a:t>が増加したことにより増加した。全体としては</a:t>
          </a:r>
          <a:r>
            <a:rPr kumimoji="1" lang="ja-JP" altLang="en-US" sz="1100">
              <a:solidFill>
                <a:schemeClr val="dk1"/>
              </a:solidFill>
              <a:effectLst/>
              <a:latin typeface="+mn-lt"/>
              <a:ea typeface="+mn-ea"/>
              <a:cs typeface="+mn-cs"/>
            </a:rPr>
            <a:t>前年度並みとなっている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主要基金（財政調整基金及び減債基金）においては、５０億円を確保できるよう、歳入歳出両面から収支改善に取り組む。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べっぷ未来共創基金：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べっぷ未来共創戦略における「まち・ひと・しごと創生」に関する施策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公共施設再編整備基金：公共施設の再編及び大規模な修繕、改築、改修その他整備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湯のまち別府ふるさと応援基金：別府市を応援する方からの寄附金を活用し、活力あるまちづくりに資する施策</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べっぷ創生応援基金：別府市を応援する者からの寄付金を活用し、別府市まち・ひと・しごと創生推進に関する施策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コンベンション振興基金：本市におけるコンベンションの振興</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湯のまち別府ふるさと応援基金は、ふるさと納税の寄附金</a:t>
          </a:r>
          <a:r>
            <a:rPr kumimoji="1" lang="ja-JP" altLang="en-US" sz="1100" b="0" i="0" u="none" strike="noStrike" kern="0" cap="none" spc="0" normalizeH="0" baseline="0" noProof="0">
              <a:ln>
                <a:noFill/>
              </a:ln>
              <a:solidFill>
                <a:prstClr val="black"/>
              </a:solidFill>
              <a:effectLst/>
              <a:uLnTx/>
              <a:uFillTx/>
              <a:latin typeface="+mn-lt"/>
              <a:ea typeface="+mn-ea"/>
              <a:cs typeface="+mn-cs"/>
            </a:rPr>
            <a:t>増に伴い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積立金も</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べっぷ創生応援基金は、企業版ふるさと納税</a:t>
          </a:r>
          <a:r>
            <a:rPr kumimoji="1" lang="ja-JP" altLang="ja-JP" sz="1100" b="0" i="0" baseline="0">
              <a:solidFill>
                <a:schemeClr val="dk1"/>
              </a:solidFill>
              <a:effectLst/>
              <a:latin typeface="+mn-lt"/>
              <a:ea typeface="+mn-ea"/>
              <a:cs typeface="+mn-cs"/>
            </a:rPr>
            <a:t>の寄附金増に伴い、積立金も増加している。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公共施設再編整備基金は、学校給食共同調理場建設事業等に対して取り崩したため、減少している。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その他の基金は、運用収入を積み立てたのみで、前年度と比較して大きな増減はない。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公共施設の再編や総合戦略の推進に向けて、計画的に積立処分を行うことにより健全な財政運営に努める。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地方財政法７条に基づく前年度余剰金や学校給食費の負担軽減のための財源として、競輪事業特別会計収入を積み立てたことによる増額。</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口減少対策や社会保障費の増加など、財政負担は大きくなることが見込まれるが、減債基金残高と合わせて標準財政規模の２０％相当の５０億円以上を維持できるよう、行政改革や定員適正化計画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市債の償還の財源に充てたことによる減少。</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財政調整基金と合わせて標準財政規模の２０％相当の基金残高５０億円を確保する。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EA143A8-32FC-4EB4-AE46-46FBC72D134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3B49E2-29F4-4544-891C-537A4296024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A4A245A-36AC-453B-AA9C-77D5EF19A75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3CE79F9-25E6-4494-B713-44E8E76162B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2A3DB9E-3B5D-4DA0-9896-DDE6340F0AF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79E349A-23D0-4E23-9CD6-9FEFA4979A1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A3E7F38-81A4-424D-BCDA-41838662B34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0AA615E-DC66-4BEB-BB35-340EE3BB1B5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47F1E28-A7FD-477F-87FF-3551CE47D1A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DF7583E-D0C4-4C7B-BC0A-634B9120D01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D4F5E8C-6084-4B80-8C43-1007EC26F3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2A777E-1DA7-415C-905C-5E41115956A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6DCAB4E-5517-4EAB-80A3-17943E176D9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ECDFF42-1BD9-4137-8EA4-6900F4BCE24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A33784E-9BC5-4B3C-A9AA-4F2C4A95AC8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B5D8BB-52B0-4265-999B-E91EEC9FC35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66D21C-5709-4273-914B-E53729FCB08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87D5BA7-AED8-42F9-8FF2-230B51859B7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39F7D7-835A-4DD3-85FD-9673A7FC1A6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54388CA-85D4-402D-8B02-AA2B35AE0DD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670E9A8-332C-47F1-8D39-B848FC56CF4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96ED946-AA61-4D1E-87AE-B1541746590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5B9FE4D-6A64-4245-951E-0204FFDE3E0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6C77DF-B0F6-4D89-BE41-91975EE12D5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FD16458-CEA7-440C-89E8-A643CD56427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57AE45C-B594-43B4-9BD8-6B3E6957B29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5416592-DF79-4BA2-887C-217339B16F4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8CF5BD4-B576-42AD-A417-66C73E32B2A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BC29C5F-CBA6-4BA9-89CB-4738D480BCE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4CE8C08-B7CF-4ECA-910A-59784D842F0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21C0BBB-2C75-49DA-AF4F-3EBB8D8C8D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2562C91-06E7-4507-8863-C780EB0F694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F3BB9E7-D1F2-48D7-A6B1-28E28794AA2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F041CA-21CF-47C0-A822-7A8FF494786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1B54241-F07C-4067-86EF-2CCA0AA76E2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011B82A-7E4D-4C90-A11D-1D11ECFD455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BFA7E52-73D2-4749-826A-68238A1E1B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F01A62-24EE-4512-A8B8-18AF5AD20BD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CAAB1EC-C1F8-4DCD-B529-86B4EE6816F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3E6135B-4DA1-4C72-998D-9F75D0289DD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41278C-5E59-42F0-9620-57F5FDA1D3F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4E5E392-CDCF-4B69-AC66-4151E6269A0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71670FA-0537-4539-89C4-5C144D508EE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8384105-4168-4EFB-BE3D-25FA03089BD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37F8F27-B4C7-49C9-8B01-F969B320C7F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8FF56CB-C481-49D0-BD06-6117786F483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630A48F-94AA-440B-90C5-69452521477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市民税、固定資産税、法人事業税交付金の増収により、基準財政収入額は増加した。　</a:t>
          </a:r>
          <a:endParaRPr lang="ja-JP" altLang="ja-JP" sz="1400">
            <a:effectLst/>
          </a:endParaRPr>
        </a:p>
        <a:p>
          <a:r>
            <a:rPr kumimoji="1" lang="ja-JP" altLang="ja-JP" sz="1100">
              <a:solidFill>
                <a:schemeClr val="dk1"/>
              </a:solidFill>
              <a:effectLst/>
              <a:latin typeface="+mn-lt"/>
              <a:ea typeface="+mn-ea"/>
              <a:cs typeface="+mn-cs"/>
            </a:rPr>
            <a:t>　基準財政需要額は、生活保護費が減少したものの、社会福祉費、その他の教育費等が増加したことに伴い増加した。</a:t>
          </a:r>
          <a:endParaRPr lang="ja-JP" altLang="ja-JP" sz="1400">
            <a:effectLst/>
          </a:endParaRPr>
        </a:p>
        <a:p>
          <a:r>
            <a:rPr kumimoji="1" lang="ja-JP" altLang="ja-JP" sz="1100">
              <a:solidFill>
                <a:schemeClr val="dk1"/>
              </a:solidFill>
              <a:effectLst/>
              <a:latin typeface="+mn-lt"/>
              <a:ea typeface="+mn-ea"/>
              <a:cs typeface="+mn-cs"/>
            </a:rPr>
            <a:t>　基準財政収入額、基準財政需要額ともに増加したが、基準財政需要額の伸び率が基準財政収入額の伸び率を上回ったため、財政力指数は前年度と比較し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全国平均を上回ってはいるが、今後もより一層の歳入確保に取り組む。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0066A41-7CD1-4EED-B502-09835CB4159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AF1080A-1631-4858-8BFA-1775779D156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07D2D23-DB1F-4073-BEAD-E97CFFC84C1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3A356F7-588A-47B1-92F4-5D1D11BC593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0378A7E-A1F0-44C5-9375-13774C8F922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945E7160-DA97-4E23-B2B0-BD93E33E2CF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AFD10A93-7AB6-4838-BBEA-CB956A19F9E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C4C4AD3-0499-48E9-B141-D3E86E78FDF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BA34627-DC13-4AC6-900C-227DD3F70C3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636A3628-DD1F-4C66-A014-D108C12F84F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FF069F0-4F12-495B-A66C-D519C6377D8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2F2D1EE-D291-4AB8-BBED-BB3231B1B34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5336A946-E222-49C3-81B3-38CFBBF6577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45F5BFC-86F4-4B13-9FD8-6410A5E388D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5192091-B3F2-4492-A9C3-030945F68F8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33A360B-0438-4705-A7A0-74C6B504A24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4C2E0DA-98D0-42B4-91BC-E8489F3CD63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405401A5-AB4B-4121-8B39-312BD91320FD}"/>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A697C964-E938-4955-A117-0CFB6B1DC5D2}"/>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6D77C799-F79D-4792-A47C-4ED4B2A0967A}"/>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929A8D3B-6C3F-4081-96DA-663A3F6FCEDD}"/>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33F1FD6C-6692-4B8B-96A6-5A1B10FE1CBE}"/>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CD6E1F67-B953-4BA7-994C-619CA30AE28F}"/>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3626843-BC22-4BA4-84EF-9890BEE1447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9196967D-FD86-4CBF-9692-DD57606E578D}"/>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E2F05DD4-C949-41C5-9037-04B130DE5A20}"/>
            </a:ext>
          </a:extLst>
        </xdr:cNvPr>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2DEC3FCF-8B3D-4D69-9E25-8E22ACAD2F5F}"/>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DE448B90-6AA5-4F20-8570-5B98A54EFDD2}"/>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33E48A1-9507-4332-87C5-B6C2A967855D}"/>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470C1E2D-EC43-4F5E-B1FB-8B218FA4E411}"/>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FAE83012-2F5B-4D68-8CFC-E072A710D7C9}"/>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671E446-76A7-4CA5-A603-96F7C03BFEFD}"/>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41D7442B-3DA1-4EFE-B6C4-DA3C9B659D37}"/>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80487924-DD32-4C14-B1DA-18997164F193}"/>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7AB38156-89A6-4D72-B2C2-B45F65190441}"/>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CCEA2EF3-0530-47D5-AC52-17537C461F23}"/>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3D1537A-C3C2-481F-AC13-1BDF4E4B68E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57AE3D2-E0BE-4713-A364-8C501A01DD9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0B53410-8156-4FCA-B874-4EA5B5B31B0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DDEB3E8-7645-49E8-AC9C-AACE9F68682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FE823C4-D604-4AAE-A394-B3AB48E9F6B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223DF1DF-99A3-4667-B288-6C14E6A9AECA}"/>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CC64F5F2-39C0-4F9A-A788-D61F79E89FD6}"/>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619EC50B-03CC-426C-90C3-F5B7637FEA89}"/>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FFE15065-EB2A-4F9D-BCB0-97392C58BCFB}"/>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324776D-F96B-44D6-863D-E35A344D1FDB}"/>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7BC19FC4-C026-47B9-B969-CF3F9C23FE94}"/>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853CDA0B-D5DD-4A8D-9B7C-D7C7CA102D2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1C5FEE6E-A059-47EC-8ACB-6AC36B547EA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22EAF1A2-B2B7-49BB-8DD2-5BE51DF97BCF}"/>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E22C6A88-6CF6-47A1-8828-0B52036EFE22}"/>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3090A92-1A41-4F37-A5A5-66B679DDA31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534E480-AC4B-4775-9738-470CF743821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214C6863-0025-4781-98CB-CD4EE230FDC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46D5BB8-96A5-4A32-AD8A-91B2625582F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D2E8628-629D-4EE7-828E-F7F3BC416B7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9B85347-4AB0-4079-873A-790DC31CA6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A0DFCDD-FC95-4F46-9072-F945E1893A0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3079783-685B-4C5F-935C-B08254E57D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B0AC472-9139-4ADF-9A98-8D4ABF2BB6B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A9B05B2-C284-4CDE-BEA9-33D37329A3E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56F8E01-6DE3-4F76-9DFE-3BEE5B47BCA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0842EE1-B66D-489F-A4AF-C8478232D24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65AD9B9-185A-4290-BB5C-05E7BC3246E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　歳出において、経常経費充当一般財源等は、亀川地区市営住宅集約建替事業や中学校統合事業の償還開始及び繰上償還による公債費の増、特別会計への繰出金の増などの要因により、</a:t>
          </a:r>
          <a:r>
            <a:rPr lang="en-US" altLang="ja-JP" sz="1000" b="0" i="0" baseline="0">
              <a:solidFill>
                <a:schemeClr val="dk1"/>
              </a:solidFill>
              <a:effectLst/>
              <a:latin typeface="+mn-lt"/>
              <a:ea typeface="+mn-ea"/>
              <a:cs typeface="+mn-cs"/>
            </a:rPr>
            <a:t>3.1</a:t>
          </a:r>
          <a:r>
            <a:rPr lang="ja-JP" altLang="ja-JP" sz="1000" b="0" i="0" baseline="0">
              <a:solidFill>
                <a:schemeClr val="dk1"/>
              </a:solidFill>
              <a:effectLst/>
              <a:latin typeface="+mn-lt"/>
              <a:ea typeface="+mn-ea"/>
              <a:cs typeface="+mn-cs"/>
            </a:rPr>
            <a:t>ポイントの増となった。</a:t>
          </a:r>
          <a:endParaRPr lang="ja-JP" altLang="ja-JP" sz="1000">
            <a:effectLst/>
          </a:endParaRPr>
        </a:p>
        <a:p>
          <a:r>
            <a:rPr lang="ja-JP" altLang="ja-JP" sz="1000" b="0" i="0" baseline="0">
              <a:solidFill>
                <a:schemeClr val="dk1"/>
              </a:solidFill>
              <a:effectLst/>
              <a:latin typeface="+mn-lt"/>
              <a:ea typeface="+mn-ea"/>
              <a:cs typeface="+mn-cs"/>
            </a:rPr>
            <a:t>　歳入において経常一般財源等は、地方税が増となったものの、地方特例交付金や臨時財政対策債が減となり、</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ポイントの減となった。その結果、経常収支比率が</a:t>
          </a:r>
          <a:r>
            <a:rPr lang="en-US" altLang="ja-JP" sz="1000" b="0" i="0" baseline="0">
              <a:solidFill>
                <a:schemeClr val="dk1"/>
              </a:solidFill>
              <a:effectLst/>
              <a:latin typeface="+mn-lt"/>
              <a:ea typeface="+mn-ea"/>
              <a:cs typeface="+mn-cs"/>
            </a:rPr>
            <a:t>96.1</a:t>
          </a:r>
          <a:r>
            <a:rPr lang="ja-JP" altLang="ja-JP" sz="1000" b="0" i="0" baseline="0">
              <a:solidFill>
                <a:schemeClr val="dk1"/>
              </a:solidFill>
              <a:effectLst/>
              <a:latin typeface="+mn-lt"/>
              <a:ea typeface="+mn-ea"/>
              <a:cs typeface="+mn-cs"/>
            </a:rPr>
            <a:t>％となった。</a:t>
          </a:r>
          <a:endParaRPr lang="ja-JP" altLang="ja-JP" sz="1000">
            <a:effectLst/>
          </a:endParaRPr>
        </a:p>
        <a:p>
          <a:r>
            <a:rPr lang="ja-JP" altLang="ja-JP" sz="1000" b="0" i="0" baseline="0">
              <a:solidFill>
                <a:schemeClr val="dk1"/>
              </a:solidFill>
              <a:effectLst/>
              <a:latin typeface="+mn-lt"/>
              <a:ea typeface="+mn-ea"/>
              <a:cs typeface="+mn-cs"/>
            </a:rPr>
            <a:t>　引き続き、歳入歳出両面からの改善に努めることで、持続可能で安定的な行政経営を行う。</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AE6DEEB-0193-4B51-9714-279EA5B213F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B5B9806A-A290-4233-9F9B-4E59AAB8276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A84D30D-72C9-4B8C-AF06-E821CAD95C8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B9D4E937-2E8E-4F3A-AE0A-D5CB8DADDDC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9CA20A0B-1997-4A13-906C-9023494D60E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14396BC4-594B-4F91-8992-62E6B4E5FB5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302882DA-FD92-4DBD-94D4-F146CACF4C0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933F3C5-3124-4740-8F8B-33BA60E4AAA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A3403132-D05E-4449-99B3-32D963BB025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C26D9FA8-A837-4FF4-B5C4-B55469F6C74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1D7C7C6-F651-4781-AD0B-768039D7F26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3FE7403F-0516-496A-90F4-5F66AE05A49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A9375D03-341F-448F-BD29-F0D3D536665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C6C97C6-20E4-4742-A716-D065063454A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C31AB200-272B-4899-91E6-F65FC205E0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2B5AE41-45D4-4DC3-9F09-DF53B8FDA47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DE8BA55A-8C69-45DA-B245-944F8AD17157}"/>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9AC4A2B2-EAF4-4394-8941-9C55D14FECB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3E75B4F7-C6B7-4B38-8487-F07FA1FB7FCB}"/>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900337E-097F-40A4-9CB5-21BBCDD3BB24}"/>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D1FE4C37-F8FE-49F5-85C0-156BB92182F7}"/>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63</xdr:row>
      <xdr:rowOff>82127</xdr:rowOff>
    </xdr:to>
    <xdr:cxnSp macro="">
      <xdr:nvCxnSpPr>
        <xdr:cNvPr id="134" name="直線コネクタ 133">
          <a:extLst>
            <a:ext uri="{FF2B5EF4-FFF2-40B4-BE49-F238E27FC236}">
              <a16:creationId xmlns:a16="http://schemas.microsoft.com/office/drawing/2014/main" id="{0A9397D8-9789-4024-B81B-2FEF05368317}"/>
            </a:ext>
          </a:extLst>
        </xdr:cNvPr>
        <xdr:cNvCxnSpPr/>
      </xdr:nvCxnSpPr>
      <xdr:spPr>
        <a:xfrm>
          <a:off x="4114800" y="1048131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F0AFE7E1-F0A4-4210-87DE-9ADE2E647B0F}"/>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21889C23-1F1D-4AEF-9C96-85DA35E5DD0A}"/>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63</xdr:row>
      <xdr:rowOff>146473</xdr:rowOff>
    </xdr:to>
    <xdr:cxnSp macro="">
      <xdr:nvCxnSpPr>
        <xdr:cNvPr id="137" name="直線コネクタ 136">
          <a:extLst>
            <a:ext uri="{FF2B5EF4-FFF2-40B4-BE49-F238E27FC236}">
              <a16:creationId xmlns:a16="http://schemas.microsoft.com/office/drawing/2014/main" id="{AFF6F525-E188-4F0F-A3AA-F83995FB6326}"/>
            </a:ext>
          </a:extLst>
        </xdr:cNvPr>
        <xdr:cNvCxnSpPr/>
      </xdr:nvCxnSpPr>
      <xdr:spPr>
        <a:xfrm flipV="1">
          <a:off x="3225800" y="1048131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ED7AB606-6D55-41EE-8EA1-52632422614D}"/>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B475649-F696-4A7D-A084-65D53C32EFCE}"/>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id="{69E9383A-B302-4400-8B59-73E30FBE9B7D}"/>
            </a:ext>
          </a:extLst>
        </xdr:cNvPr>
        <xdr:cNvCxnSpPr/>
      </xdr:nvCxnSpPr>
      <xdr:spPr>
        <a:xfrm flipV="1">
          <a:off x="2336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4354C8BB-183D-4997-9DFD-34CA3E398CC9}"/>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8194B233-6E9F-4AB5-A712-8768AA21701E}"/>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23283</xdr:rowOff>
    </xdr:to>
    <xdr:cxnSp macro="">
      <xdr:nvCxnSpPr>
        <xdr:cNvPr id="143" name="直線コネクタ 142">
          <a:extLst>
            <a:ext uri="{FF2B5EF4-FFF2-40B4-BE49-F238E27FC236}">
              <a16:creationId xmlns:a16="http://schemas.microsoft.com/office/drawing/2014/main" id="{6FEFF428-B9A2-4184-9029-FEB96840B1CD}"/>
            </a:ext>
          </a:extLst>
        </xdr:cNvPr>
        <xdr:cNvCxnSpPr/>
      </xdr:nvCxnSpPr>
      <xdr:spPr>
        <a:xfrm flipV="1">
          <a:off x="1447800" y="1098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554AEDA6-67A5-4FF8-AE66-40758EE89CBB}"/>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52726A4C-41F4-40B3-A3CE-685805FCD819}"/>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9E9692EF-582C-431E-AEF3-6868CF7A8B46}"/>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20A4B05F-1A46-45AA-B733-BFCB03863888}"/>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A131F0F-9798-4156-841B-32F6D2D1679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E77A63A-90F9-43E8-9B76-CB8FB2F6E17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F23B563-E712-4281-8CC0-84C11560B92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BAF796A-EDC1-443F-A7A5-71407A47610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956FA9B-9DD9-4689-B56C-2F5F1BFBAE4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3" name="楕円 152">
          <a:extLst>
            <a:ext uri="{FF2B5EF4-FFF2-40B4-BE49-F238E27FC236}">
              <a16:creationId xmlns:a16="http://schemas.microsoft.com/office/drawing/2014/main" id="{BB15493D-0BC1-41B1-9572-30E451250D4E}"/>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4" name="財政構造の弾力性該当値テキスト">
          <a:extLst>
            <a:ext uri="{FF2B5EF4-FFF2-40B4-BE49-F238E27FC236}">
              <a16:creationId xmlns:a16="http://schemas.microsoft.com/office/drawing/2014/main" id="{EC2B448B-0657-4C1B-9C87-C7EAFC7C104A}"/>
            </a:ext>
          </a:extLst>
        </xdr:cNvPr>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a:extLst>
            <a:ext uri="{FF2B5EF4-FFF2-40B4-BE49-F238E27FC236}">
              <a16:creationId xmlns:a16="http://schemas.microsoft.com/office/drawing/2014/main" id="{026B9A9D-9D79-4FD3-882C-F865B4D97676}"/>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a:extLst>
            <a:ext uri="{FF2B5EF4-FFF2-40B4-BE49-F238E27FC236}">
              <a16:creationId xmlns:a16="http://schemas.microsoft.com/office/drawing/2014/main" id="{40B68141-0250-4795-AD0A-659E0E50836B}"/>
            </a:ext>
          </a:extLst>
        </xdr:cNvPr>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7" name="楕円 156">
          <a:extLst>
            <a:ext uri="{FF2B5EF4-FFF2-40B4-BE49-F238E27FC236}">
              <a16:creationId xmlns:a16="http://schemas.microsoft.com/office/drawing/2014/main" id="{5D77F49C-C0F0-496E-BC65-B803D2E1AC49}"/>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8" name="テキスト ボックス 157">
          <a:extLst>
            <a:ext uri="{FF2B5EF4-FFF2-40B4-BE49-F238E27FC236}">
              <a16:creationId xmlns:a16="http://schemas.microsoft.com/office/drawing/2014/main" id="{D56B8751-6EF8-44A6-B2C4-1CBB06E71B7F}"/>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9" name="楕円 158">
          <a:extLst>
            <a:ext uri="{FF2B5EF4-FFF2-40B4-BE49-F238E27FC236}">
              <a16:creationId xmlns:a16="http://schemas.microsoft.com/office/drawing/2014/main" id="{52D49272-6CDA-40C8-BEBA-C1DCEB33CB09}"/>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60" name="テキスト ボックス 159">
          <a:extLst>
            <a:ext uri="{FF2B5EF4-FFF2-40B4-BE49-F238E27FC236}">
              <a16:creationId xmlns:a16="http://schemas.microsoft.com/office/drawing/2014/main" id="{92105CA3-65BF-4763-A68E-057A5D9D531D}"/>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a:extLst>
            <a:ext uri="{FF2B5EF4-FFF2-40B4-BE49-F238E27FC236}">
              <a16:creationId xmlns:a16="http://schemas.microsoft.com/office/drawing/2014/main" id="{9B5EC031-0AEA-4AE3-A58C-653281A20791}"/>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2" name="テキスト ボックス 161">
          <a:extLst>
            <a:ext uri="{FF2B5EF4-FFF2-40B4-BE49-F238E27FC236}">
              <a16:creationId xmlns:a16="http://schemas.microsoft.com/office/drawing/2014/main" id="{0E3BF15D-9BBA-4D3B-AFD8-5B16FF9A3C79}"/>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49D66E67-2581-4A79-A94D-AF1835F64D8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BA4A7BAB-4E55-4701-9BA1-CAE9395BCE1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DD8F510C-8F55-439A-BB89-84984C4A7A9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BDF54AF6-F3D4-4096-9238-55B533F2080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D45B4AD-4EC3-43E4-974A-6603C3EC33E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987DEE26-4869-4D81-82F1-7922D769177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F17288F-0EEE-4AC7-8617-2C2B75ECC48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89C9E58-2E88-4183-9EF6-28E7D7432E6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F5C3EE9D-234A-4562-AEC9-F73DB35C56C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326803D6-F232-4B4F-8360-7F820BCD8EA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99DD11A5-3E3C-45FD-A79F-F7BD720B38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6BDCC56B-9A8E-447A-B7DB-25F738A0F3E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A49CA52-D753-4661-B3B1-200476B4222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全国平均、県平均と比較すると、概ね良好な数値である。</a:t>
          </a:r>
          <a:endParaRPr lang="ja-JP" altLang="ja-JP" sz="1400">
            <a:effectLst/>
          </a:endParaRPr>
        </a:p>
        <a:p>
          <a:r>
            <a:rPr kumimoji="1" lang="ja-JP" altLang="ja-JP" sz="1100">
              <a:solidFill>
                <a:schemeClr val="dk1"/>
              </a:solidFill>
              <a:effectLst/>
              <a:latin typeface="+mn-lt"/>
              <a:ea typeface="+mn-ea"/>
              <a:cs typeface="+mn-cs"/>
            </a:rPr>
            <a:t>　人件費については、会計年度任用職員の期末手当等の減により微減となった。物件費については、</a:t>
          </a:r>
          <a:r>
            <a:rPr lang="ja-JP" altLang="ja-JP" sz="1100" b="0" i="0" baseline="0">
              <a:solidFill>
                <a:schemeClr val="dk1"/>
              </a:solidFill>
              <a:effectLst/>
              <a:latin typeface="+mn-lt"/>
              <a:ea typeface="+mn-ea"/>
              <a:cs typeface="+mn-cs"/>
            </a:rPr>
            <a:t>新型コロナワクチン接種事業及びＰＣＲ検査センター開設事業が減少したものの、新規の物価高騰対策の実施及び中学校解体事業により増となった。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公共施設の適正配置と管理運営の効率化により施設の統廃合や集約化、複合化等を進め、総量の削減に努めることで、人件費・物件費の抑制を図る。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61567C27-99A3-47F3-A964-25212AFE34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42A021A1-C152-424C-BDA2-E14202E27E3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5381055E-28B8-41DA-AA3A-5FE6F8931CC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BA56883B-67C1-46B4-8C00-6AB5B420304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998A4EF9-2769-4DF5-92F5-2ADC54DE803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F2B344AD-D417-49A4-BEBF-68FBD0517CF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5C64D31E-2538-4D96-9C20-124C88E7DD6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CC159E57-4050-4174-BAD2-84A8A64DDEA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FB3AC672-4DE1-4164-B5B9-460C7480051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1D730689-5E5E-4659-AE79-1EF6B894A2C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86422ED-B770-47DA-AB7A-CC6B1DE57E6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7BFAA900-A78D-4B77-84F8-7C940DD4DE7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B01E49D-4FFB-47E6-8B8F-74A41411CA3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2869F00-9ACB-48E3-A5B5-BD49256F995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34F1E04-63E1-4851-B1F9-A46312B2CE9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2120233-C89C-45E3-8311-1015E63BD56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D8804412-93A0-4677-B798-38A38E12254F}"/>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9FA39FC-8803-42C4-B542-01ED9BFD4CAB}"/>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1FDFE82E-0B8C-4309-B916-63071DA9060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DB62D3DE-089C-4905-8E92-C3041826B896}"/>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CF9F98C5-9110-491D-8240-455AB870A93D}"/>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162661</xdr:rowOff>
    </xdr:from>
    <xdr:to>
      <xdr:col>23</xdr:col>
      <xdr:colOff>133350</xdr:colOff>
      <xdr:row>85</xdr:row>
      <xdr:rowOff>18827</xdr:rowOff>
    </xdr:to>
    <xdr:cxnSp macro="">
      <xdr:nvCxnSpPr>
        <xdr:cNvPr id="197" name="直線コネクタ 196">
          <a:extLst>
            <a:ext uri="{FF2B5EF4-FFF2-40B4-BE49-F238E27FC236}">
              <a16:creationId xmlns:a16="http://schemas.microsoft.com/office/drawing/2014/main" id="{7C017434-88E9-4448-8816-91E12DC9B22E}"/>
            </a:ext>
          </a:extLst>
        </xdr:cNvPr>
        <xdr:cNvCxnSpPr/>
      </xdr:nvCxnSpPr>
      <xdr:spPr>
        <a:xfrm>
          <a:off x="4114800" y="14564461"/>
          <a:ext cx="8382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B706AD23-786D-49E8-9141-C42ADD033F9E}"/>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F16EA4B6-7B90-4179-9C35-802EB4347D7B}"/>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11359</xdr:rowOff>
    </xdr:from>
    <xdr:to>
      <xdr:col>19</xdr:col>
      <xdr:colOff>133350</xdr:colOff>
      <xdr:row>84</xdr:row>
      <xdr:rowOff>162661</xdr:rowOff>
    </xdr:to>
    <xdr:cxnSp macro="">
      <xdr:nvCxnSpPr>
        <xdr:cNvPr id="200" name="直線コネクタ 199">
          <a:extLst>
            <a:ext uri="{FF2B5EF4-FFF2-40B4-BE49-F238E27FC236}">
              <a16:creationId xmlns:a16="http://schemas.microsoft.com/office/drawing/2014/main" id="{CB1B27D8-D033-44DB-A7E5-36D7B8FA7A72}"/>
            </a:ext>
          </a:extLst>
        </xdr:cNvPr>
        <xdr:cNvCxnSpPr/>
      </xdr:nvCxnSpPr>
      <xdr:spPr>
        <a:xfrm>
          <a:off x="3225800" y="14241709"/>
          <a:ext cx="889000" cy="3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6DFD9E18-2B13-423F-A6D0-AFDAF5F943F3}"/>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4B52B8C9-1BF7-4F89-B341-4DF461532657}"/>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60751</xdr:rowOff>
    </xdr:from>
    <xdr:to>
      <xdr:col>15</xdr:col>
      <xdr:colOff>82550</xdr:colOff>
      <xdr:row>83</xdr:row>
      <xdr:rowOff>11359</xdr:rowOff>
    </xdr:to>
    <xdr:cxnSp macro="">
      <xdr:nvCxnSpPr>
        <xdr:cNvPr id="203" name="直線コネクタ 202">
          <a:extLst>
            <a:ext uri="{FF2B5EF4-FFF2-40B4-BE49-F238E27FC236}">
              <a16:creationId xmlns:a16="http://schemas.microsoft.com/office/drawing/2014/main" id="{6EBE5E13-8A2E-49F5-8EE1-D8CA41C33273}"/>
            </a:ext>
          </a:extLst>
        </xdr:cNvPr>
        <xdr:cNvCxnSpPr/>
      </xdr:nvCxnSpPr>
      <xdr:spPr>
        <a:xfrm>
          <a:off x="2336800" y="14119651"/>
          <a:ext cx="889000" cy="1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AAE473A7-6E71-435E-B615-B7F3FD80D92A}"/>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556AC594-E304-4A71-847F-5CCACE51006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14382</xdr:rowOff>
    </xdr:from>
    <xdr:to>
      <xdr:col>11</xdr:col>
      <xdr:colOff>31750</xdr:colOff>
      <xdr:row>82</xdr:row>
      <xdr:rowOff>60751</xdr:rowOff>
    </xdr:to>
    <xdr:cxnSp macro="">
      <xdr:nvCxnSpPr>
        <xdr:cNvPr id="206" name="直線コネクタ 205">
          <a:extLst>
            <a:ext uri="{FF2B5EF4-FFF2-40B4-BE49-F238E27FC236}">
              <a16:creationId xmlns:a16="http://schemas.microsoft.com/office/drawing/2014/main" id="{4209D4F0-36B2-45B0-B739-FE1DFF9988F5}"/>
            </a:ext>
          </a:extLst>
        </xdr:cNvPr>
        <xdr:cNvCxnSpPr/>
      </xdr:nvCxnSpPr>
      <xdr:spPr>
        <a:xfrm>
          <a:off x="1447800" y="14073282"/>
          <a:ext cx="8890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ECF5ED43-CA3B-4EA8-BF05-8D33EF7DDCD1}"/>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BDC39C77-80E6-4494-B31A-F42C1EEBD304}"/>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AE973BC5-8B76-460C-A6D3-96B5AABB09A5}"/>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C978CE55-4156-4C65-B19E-36E6EAAEEED7}"/>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34B528E-70D6-4E7C-B269-DC07514CA42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38E37D-9AA4-49FA-9A07-00FE4296ABE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36ADCD8-20EB-4CC7-B5D1-31842FBEE05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5B34513-98A3-4A80-B533-329F900D848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BCE4DFA-B9F1-47E3-A72A-BAA35514EE1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139477</xdr:rowOff>
    </xdr:from>
    <xdr:to>
      <xdr:col>23</xdr:col>
      <xdr:colOff>184150</xdr:colOff>
      <xdr:row>85</xdr:row>
      <xdr:rowOff>69627</xdr:rowOff>
    </xdr:to>
    <xdr:sp macro="" textlink="">
      <xdr:nvSpPr>
        <xdr:cNvPr id="216" name="楕円 215">
          <a:extLst>
            <a:ext uri="{FF2B5EF4-FFF2-40B4-BE49-F238E27FC236}">
              <a16:creationId xmlns:a16="http://schemas.microsoft.com/office/drawing/2014/main" id="{020DDEB1-98D9-4241-B639-F8743493B5D4}"/>
            </a:ext>
          </a:extLst>
        </xdr:cNvPr>
        <xdr:cNvSpPr/>
      </xdr:nvSpPr>
      <xdr:spPr>
        <a:xfrm>
          <a:off x="4902200" y="145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111554</xdr:rowOff>
    </xdr:from>
    <xdr:ext cx="762000" cy="259045"/>
    <xdr:sp macro="" textlink="">
      <xdr:nvSpPr>
        <xdr:cNvPr id="217" name="人件費・物件費等の状況該当値テキスト">
          <a:extLst>
            <a:ext uri="{FF2B5EF4-FFF2-40B4-BE49-F238E27FC236}">
              <a16:creationId xmlns:a16="http://schemas.microsoft.com/office/drawing/2014/main" id="{CAADE951-FF7A-4769-B29F-96009627AE85}"/>
            </a:ext>
          </a:extLst>
        </xdr:cNvPr>
        <xdr:cNvSpPr txBox="1"/>
      </xdr:nvSpPr>
      <xdr:spPr>
        <a:xfrm>
          <a:off x="5041900" y="1451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111861</xdr:rowOff>
    </xdr:from>
    <xdr:to>
      <xdr:col>19</xdr:col>
      <xdr:colOff>184150</xdr:colOff>
      <xdr:row>85</xdr:row>
      <xdr:rowOff>42011</xdr:rowOff>
    </xdr:to>
    <xdr:sp macro="" textlink="">
      <xdr:nvSpPr>
        <xdr:cNvPr id="218" name="楕円 217">
          <a:extLst>
            <a:ext uri="{FF2B5EF4-FFF2-40B4-BE49-F238E27FC236}">
              <a16:creationId xmlns:a16="http://schemas.microsoft.com/office/drawing/2014/main" id="{4C005CA2-86D4-46B5-9FA1-110DEBAEB58F}"/>
            </a:ext>
          </a:extLst>
        </xdr:cNvPr>
        <xdr:cNvSpPr/>
      </xdr:nvSpPr>
      <xdr:spPr>
        <a:xfrm>
          <a:off x="4064000" y="145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26788</xdr:rowOff>
    </xdr:from>
    <xdr:ext cx="736600" cy="259045"/>
    <xdr:sp macro="" textlink="">
      <xdr:nvSpPr>
        <xdr:cNvPr id="219" name="テキスト ボックス 218">
          <a:extLst>
            <a:ext uri="{FF2B5EF4-FFF2-40B4-BE49-F238E27FC236}">
              <a16:creationId xmlns:a16="http://schemas.microsoft.com/office/drawing/2014/main" id="{E9AF020A-67AC-4ED6-9925-212D3B31D232}"/>
            </a:ext>
          </a:extLst>
        </xdr:cNvPr>
        <xdr:cNvSpPr txBox="1"/>
      </xdr:nvSpPr>
      <xdr:spPr>
        <a:xfrm>
          <a:off x="3733800" y="1460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132009</xdr:rowOff>
    </xdr:from>
    <xdr:to>
      <xdr:col>15</xdr:col>
      <xdr:colOff>133350</xdr:colOff>
      <xdr:row>83</xdr:row>
      <xdr:rowOff>62159</xdr:rowOff>
    </xdr:to>
    <xdr:sp macro="" textlink="">
      <xdr:nvSpPr>
        <xdr:cNvPr id="220" name="楕円 219">
          <a:extLst>
            <a:ext uri="{FF2B5EF4-FFF2-40B4-BE49-F238E27FC236}">
              <a16:creationId xmlns:a16="http://schemas.microsoft.com/office/drawing/2014/main" id="{B8F46FBA-829C-40A5-842F-541C34B89035}"/>
            </a:ext>
          </a:extLst>
        </xdr:cNvPr>
        <xdr:cNvSpPr/>
      </xdr:nvSpPr>
      <xdr:spPr>
        <a:xfrm>
          <a:off x="3175000" y="141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46936</xdr:rowOff>
    </xdr:from>
    <xdr:ext cx="762000" cy="259045"/>
    <xdr:sp macro="" textlink="">
      <xdr:nvSpPr>
        <xdr:cNvPr id="221" name="テキスト ボックス 220">
          <a:extLst>
            <a:ext uri="{FF2B5EF4-FFF2-40B4-BE49-F238E27FC236}">
              <a16:creationId xmlns:a16="http://schemas.microsoft.com/office/drawing/2014/main" id="{ECBE1485-440C-4690-9D8B-EDC49B5BB19D}"/>
            </a:ext>
          </a:extLst>
        </xdr:cNvPr>
        <xdr:cNvSpPr txBox="1"/>
      </xdr:nvSpPr>
      <xdr:spPr>
        <a:xfrm>
          <a:off x="2844800" y="142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9951</xdr:rowOff>
    </xdr:from>
    <xdr:to>
      <xdr:col>11</xdr:col>
      <xdr:colOff>82550</xdr:colOff>
      <xdr:row>82</xdr:row>
      <xdr:rowOff>111551</xdr:rowOff>
    </xdr:to>
    <xdr:sp macro="" textlink="">
      <xdr:nvSpPr>
        <xdr:cNvPr id="222" name="楕円 221">
          <a:extLst>
            <a:ext uri="{FF2B5EF4-FFF2-40B4-BE49-F238E27FC236}">
              <a16:creationId xmlns:a16="http://schemas.microsoft.com/office/drawing/2014/main" id="{C4E32FA6-329C-4ACF-BAA9-551674CEB2A0}"/>
            </a:ext>
          </a:extLst>
        </xdr:cNvPr>
        <xdr:cNvSpPr/>
      </xdr:nvSpPr>
      <xdr:spPr>
        <a:xfrm>
          <a:off x="2286000" y="140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96328</xdr:rowOff>
    </xdr:from>
    <xdr:ext cx="762000" cy="259045"/>
    <xdr:sp macro="" textlink="">
      <xdr:nvSpPr>
        <xdr:cNvPr id="223" name="テキスト ボックス 222">
          <a:extLst>
            <a:ext uri="{FF2B5EF4-FFF2-40B4-BE49-F238E27FC236}">
              <a16:creationId xmlns:a16="http://schemas.microsoft.com/office/drawing/2014/main" id="{A8E73718-44CC-4EF8-BD88-E5E41D2ED461}"/>
            </a:ext>
          </a:extLst>
        </xdr:cNvPr>
        <xdr:cNvSpPr txBox="1"/>
      </xdr:nvSpPr>
      <xdr:spPr>
        <a:xfrm>
          <a:off x="1955800" y="141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135032</xdr:rowOff>
    </xdr:from>
    <xdr:to>
      <xdr:col>7</xdr:col>
      <xdr:colOff>31750</xdr:colOff>
      <xdr:row>82</xdr:row>
      <xdr:rowOff>65182</xdr:rowOff>
    </xdr:to>
    <xdr:sp macro="" textlink="">
      <xdr:nvSpPr>
        <xdr:cNvPr id="224" name="楕円 223">
          <a:extLst>
            <a:ext uri="{FF2B5EF4-FFF2-40B4-BE49-F238E27FC236}">
              <a16:creationId xmlns:a16="http://schemas.microsoft.com/office/drawing/2014/main" id="{1BC917A2-F778-4C9A-970D-AB7CD7FEADFB}"/>
            </a:ext>
          </a:extLst>
        </xdr:cNvPr>
        <xdr:cNvSpPr/>
      </xdr:nvSpPr>
      <xdr:spPr>
        <a:xfrm>
          <a:off x="1397000" y="140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75359</xdr:rowOff>
    </xdr:from>
    <xdr:ext cx="762000" cy="259045"/>
    <xdr:sp macro="" textlink="">
      <xdr:nvSpPr>
        <xdr:cNvPr id="225" name="テキスト ボックス 224">
          <a:extLst>
            <a:ext uri="{FF2B5EF4-FFF2-40B4-BE49-F238E27FC236}">
              <a16:creationId xmlns:a16="http://schemas.microsoft.com/office/drawing/2014/main" id="{CEE410F2-11FE-4F73-8973-AE0219DB66E4}"/>
            </a:ext>
          </a:extLst>
        </xdr:cNvPr>
        <xdr:cNvSpPr txBox="1"/>
      </xdr:nvSpPr>
      <xdr:spPr>
        <a:xfrm>
          <a:off x="1066800" y="137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1DE0DEF-17A0-4E19-B5FB-B3AA921B963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82C5003-55C5-4DAC-8088-BE5E8D3A797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741DC11-868B-4C03-A1D8-AC0766567B4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EB77768-F25D-42EE-B7EF-4C416A125EA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D6D8AA7-07BB-4E53-A961-5EAA8CC81E1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9B7EE4E9-01BB-492E-BF8D-F1574A0A447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C245A0A-66FE-4020-8101-0E67EE72225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E3614870-9A53-4E56-95D9-DD73966851B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7E98F367-F7C0-48D8-9166-2BE7F62CC68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10E1202-F03C-4E2A-A9B1-11A93FD66FF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BCB60367-027E-46AE-90F2-1C406822217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435FAA6-9E1E-4E13-8B16-5E9EB6C0C2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274AD38-F49B-48B5-AF48-E2FF0435AC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給与制度の総合的見直し、給与構造の見直しを実施し、激変緩和の経過措置も終了した。</a:t>
          </a:r>
          <a:endParaRPr lang="ja-JP" altLang="ja-JP" sz="1400">
            <a:effectLst/>
          </a:endParaRPr>
        </a:p>
        <a:p>
          <a:r>
            <a:rPr kumimoji="1" lang="ja-JP" altLang="ja-JP" sz="1100">
              <a:solidFill>
                <a:schemeClr val="dk1"/>
              </a:solidFill>
              <a:effectLst/>
              <a:latin typeface="+mn-lt"/>
              <a:ea typeface="+mn-ea"/>
              <a:cs typeface="+mn-cs"/>
            </a:rPr>
            <a:t>　令和４年度のラスパイレス指数は１００を下回っているが、今後も引き続き、給与全般の適正化に努めることで、水準を見直していく。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2FBC3DDE-9C57-4628-AB69-54821377F32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45F72A9B-CF33-4C58-9F5B-518439F9728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1A230288-843B-46F2-9556-962F62A5367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ADB2CC99-BB09-415B-A4B3-CA8A327A3D4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F970B089-1633-4827-95D2-6A262685AD5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C087FCAF-B715-4A60-8EE5-D90BF71427C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8947375-2033-4F19-A25F-D303DF2FD86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6E93F3B3-99E2-4E6A-BB28-144CDF48333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833A5DA9-7BB7-4708-AE2A-7F920657975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9CBD2C2-01B6-44CC-A0A3-563A51B5BEB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F0B7FA93-24F7-49E1-853A-052EE27DBE1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DB651F27-B30F-42A8-8271-1D49B6C7304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FCB8549E-08F1-4CE7-8A6D-B3ADE1AFA37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A215CC3-C52C-4956-BF22-CA95FC62CD9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328AD9A-010F-4401-AAB9-4E86F9F4465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823CEDD9-2C96-444F-9357-71B76A6A33A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1A1B67E0-4C04-4EEA-AA13-241E9BEE633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CD98B765-A8D8-4151-A0F9-B852A8DD102A}"/>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AF3F1962-C58D-4BBB-8CA7-EBE686D01484}"/>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793E0EE5-C9F8-4480-BC13-682F49243041}"/>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CDAB81CA-64B9-41EB-AF43-3F04E76F78BF}"/>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8CF56498-F675-4A54-BCED-A0F4A854AF02}"/>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570E16D8-890D-4FCF-B10A-54BD8B3B75A6}"/>
            </a:ext>
          </a:extLst>
        </xdr:cNvPr>
        <xdr:cNvCxnSpPr/>
      </xdr:nvCxnSpPr>
      <xdr:spPr>
        <a:xfrm flipV="1">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EE7084DF-F289-46C7-8281-C751F52BD318}"/>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E3D9A12C-00D0-440B-A7C0-A139CDAE2321}"/>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A1E8079A-BCD7-4B31-89F3-C5A8AFB663DD}"/>
            </a:ext>
          </a:extLst>
        </xdr:cNvPr>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3370C6B5-3400-4AB7-8B60-BA0522CE23C5}"/>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8AF02DB4-6B44-496A-8749-9200648E20BB}"/>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FCC8A012-C5FD-477B-A569-F1B87AAF7A0F}"/>
            </a:ext>
          </a:extLst>
        </xdr:cNvPr>
        <xdr:cNvCxnSpPr/>
      </xdr:nvCxnSpPr>
      <xdr:spPr>
        <a:xfrm flipV="1">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2B72E145-C852-4D15-9121-73AB13B6D5D7}"/>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68187DA2-6101-40FA-A4AE-A08DE59DD01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DB56C467-5AD3-42FF-99EA-B421730BA843}"/>
            </a:ext>
          </a:extLst>
        </xdr:cNvPr>
        <xdr:cNvCxnSpPr/>
      </xdr:nvCxnSpPr>
      <xdr:spPr>
        <a:xfrm flipV="1">
          <a:off x="13512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F07B18D0-22CE-4D41-AFDE-342B6DB05CB4}"/>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CE77EAA9-9F5B-4AE0-A884-3A1D31A3867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6ED0EF9E-E9E2-4680-9BD2-3326D975E536}"/>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8C37EEF2-A994-4F5D-ACE1-CF916BB31469}"/>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59E657D-D2EB-41A6-9E67-6EE0AC1BB91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C80A4BE-C745-4FC7-9D69-F11BF857B0E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4CD8FF2-9933-4137-800B-9935ADDF931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D01EE01-2D77-4D08-87D9-93E776F68E5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B7418BF8-1B0A-424F-B425-F9C05B967F5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a:extLst>
            <a:ext uri="{FF2B5EF4-FFF2-40B4-BE49-F238E27FC236}">
              <a16:creationId xmlns:a16="http://schemas.microsoft.com/office/drawing/2014/main" id="{AD45AB8E-D096-403C-AA98-E6B9C0E4455A}"/>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a:extLst>
            <a:ext uri="{FF2B5EF4-FFF2-40B4-BE49-F238E27FC236}">
              <a16:creationId xmlns:a16="http://schemas.microsoft.com/office/drawing/2014/main" id="{F6686B4B-3032-49B7-BE95-D24755203FCE}"/>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BED205F5-B046-4E58-9ED9-7045067F36A2}"/>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96927C3B-7F32-4AD0-A444-FDF2CCC19C79}"/>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a16="http://schemas.microsoft.com/office/drawing/2014/main" id="{DCE94C46-70BF-4348-9C38-16A6C64484E3}"/>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23648AA3-3458-4547-908A-EACE4ED20389}"/>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138FE9B4-D29E-4C1D-871C-1E9EDD5EF8BE}"/>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ADE227C-E292-499E-8283-1C44153BDCF7}"/>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93C579F9-0474-476F-8580-F1AF06DD9661}"/>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99610670-BDC4-45A3-8CC1-5907A4D4CD1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7946DC9E-7AA3-4474-A836-5D280F88D69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B2C3774-30A8-4FC8-BBEF-A20EE4CF9CE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A40C56C1-99AF-4B39-9C73-2B124100555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EAEB8EE-67C0-44DF-83EE-5DFD154F59C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9AEFF48E-1429-4B7F-B9E4-34CECCCB213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A338146-4755-4D5C-96A7-5C0C762AF6A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2B261949-0694-4E92-8218-0EDFDA1299F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C7DC90FF-7D59-4ECB-8293-5836D40E803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3F1BA40-9BA3-4B94-9284-FA35FF69643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661A15B-CE5C-46EE-BE64-064A30B75A8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D9CD941-5C38-4B94-A314-5C5407C96AE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69701A0-9194-4253-BFE8-B6BD19578ED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D1603AF-A11E-4A7E-91BE-EE41E8F6B7A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平成１７年度に策定した第１次別府市定員適正化計画の目標数値以上の職員数を削減し、行財政改革に取り組んだ。</a:t>
          </a:r>
          <a:endParaRPr lang="ja-JP" altLang="ja-JP" sz="1400">
            <a:effectLst/>
          </a:endParaRPr>
        </a:p>
        <a:p>
          <a:r>
            <a:rPr kumimoji="1" lang="ja-JP" altLang="ja-JP" sz="1100">
              <a:solidFill>
                <a:schemeClr val="dk1"/>
              </a:solidFill>
              <a:effectLst/>
              <a:latin typeface="+mn-lt"/>
              <a:ea typeface="+mn-ea"/>
              <a:cs typeface="+mn-cs"/>
            </a:rPr>
            <a:t>　さらに、平成２４年４月１日を起点とした第２次定員適正化計画を策定し、１０年間でより職員数を削減すべく適正な定員管理に努め、計画最終時点の令和３年４月１日までに一定の削減を達成した。</a:t>
          </a:r>
          <a:endParaRPr lang="ja-JP" altLang="ja-JP" sz="1400">
            <a:effectLst/>
          </a:endParaRPr>
        </a:p>
        <a:p>
          <a:r>
            <a:rPr kumimoji="1" lang="ja-JP" altLang="ja-JP" sz="1100">
              <a:solidFill>
                <a:schemeClr val="dk1"/>
              </a:solidFill>
              <a:effectLst/>
              <a:latin typeface="+mn-lt"/>
              <a:ea typeface="+mn-ea"/>
              <a:cs typeface="+mn-cs"/>
            </a:rPr>
            <a:t>　今後も、新たな定員管理の指標を検討しつつ、適正な定員管理を行っていく。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DF71B6C-5E3F-4E25-AC2B-23603ABA07F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E1249A83-DA1B-4AAC-8665-9EC1F3C95DF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AA05869-078C-4CF8-89D5-3B03CB868F1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A5EF5422-561E-4512-819D-B25E707B81B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109BD2B9-A3E1-4CDF-A953-0727D513822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258BC66-7134-42A3-BEDA-12D29948422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406E775-666E-4FE6-BB8D-10CDC79A703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87945BB-4BD9-415C-B73B-2637B37CA76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E5B74820-FCBC-499D-892A-AF4995300FE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4125649D-55C5-4259-80FA-794F8C7D278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BDBE80A0-DDCF-4E8D-86E7-268042D6358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7F799AE9-FCB0-4D82-AA75-E0A3FA73D42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42DD316-6814-438D-B252-D218D366511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8396065-F727-47EB-821B-56BCAA904A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7E7C3CE3-FB3E-43AB-86B8-E79A51B9BFE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8FDBD49-1908-4F77-95CA-343F564E9C3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5AF59515-B138-4B8E-94B4-7983AC0063E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239A87C-7A0D-41FA-8B2D-E91E1430BE2A}"/>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F28CEBC0-3A1F-406A-B993-797529C3FE53}"/>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CA5206BF-09F0-4A24-B025-9EDE99BA13A6}"/>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9B8ED867-675E-4045-84F3-EBB997ADAFFC}"/>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103717</xdr:rowOff>
    </xdr:from>
    <xdr:to>
      <xdr:col>81</xdr:col>
      <xdr:colOff>44450</xdr:colOff>
      <xdr:row>64</xdr:row>
      <xdr:rowOff>137901</xdr:rowOff>
    </xdr:to>
    <xdr:cxnSp macro="">
      <xdr:nvCxnSpPr>
        <xdr:cNvPr id="324" name="直線コネクタ 323">
          <a:extLst>
            <a:ext uri="{FF2B5EF4-FFF2-40B4-BE49-F238E27FC236}">
              <a16:creationId xmlns:a16="http://schemas.microsoft.com/office/drawing/2014/main" id="{2318EEE7-159B-49EA-89F7-C6FC8D02FD90}"/>
            </a:ext>
          </a:extLst>
        </xdr:cNvPr>
        <xdr:cNvCxnSpPr/>
      </xdr:nvCxnSpPr>
      <xdr:spPr>
        <a:xfrm>
          <a:off x="16179800" y="1107651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15072E17-AAF6-48F9-8F51-4240EC604D6B}"/>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42CD5996-2DF1-4578-A27C-1FEE3194E587}"/>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83608</xdr:rowOff>
    </xdr:from>
    <xdr:to>
      <xdr:col>77</xdr:col>
      <xdr:colOff>44450</xdr:colOff>
      <xdr:row>64</xdr:row>
      <xdr:rowOff>103717</xdr:rowOff>
    </xdr:to>
    <xdr:cxnSp macro="">
      <xdr:nvCxnSpPr>
        <xdr:cNvPr id="327" name="直線コネクタ 326">
          <a:extLst>
            <a:ext uri="{FF2B5EF4-FFF2-40B4-BE49-F238E27FC236}">
              <a16:creationId xmlns:a16="http://schemas.microsoft.com/office/drawing/2014/main" id="{9CA4EA2C-DEC3-4640-A8B8-76597B106C1C}"/>
            </a:ext>
          </a:extLst>
        </xdr:cNvPr>
        <xdr:cNvCxnSpPr/>
      </xdr:nvCxnSpPr>
      <xdr:spPr>
        <a:xfrm>
          <a:off x="15290800" y="1105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4E0E9984-F595-436C-A921-0BA29823109C}"/>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888E5605-1BC8-4045-A4E0-2A7094D5C43E}"/>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31327</xdr:rowOff>
    </xdr:from>
    <xdr:to>
      <xdr:col>72</xdr:col>
      <xdr:colOff>203200</xdr:colOff>
      <xdr:row>64</xdr:row>
      <xdr:rowOff>83608</xdr:rowOff>
    </xdr:to>
    <xdr:cxnSp macro="">
      <xdr:nvCxnSpPr>
        <xdr:cNvPr id="330" name="直線コネクタ 329">
          <a:extLst>
            <a:ext uri="{FF2B5EF4-FFF2-40B4-BE49-F238E27FC236}">
              <a16:creationId xmlns:a16="http://schemas.microsoft.com/office/drawing/2014/main" id="{EEE8A38E-B767-4C6E-85DB-2AD7CBF03464}"/>
            </a:ext>
          </a:extLst>
        </xdr:cNvPr>
        <xdr:cNvCxnSpPr/>
      </xdr:nvCxnSpPr>
      <xdr:spPr>
        <a:xfrm>
          <a:off x="14401800" y="110041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2DDBD17A-B28B-42CA-BA53-AEC66F2B8B61}"/>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584301-D58C-4072-84B4-26B39ABF08AD}"/>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19262</xdr:rowOff>
    </xdr:from>
    <xdr:to>
      <xdr:col>68</xdr:col>
      <xdr:colOff>152400</xdr:colOff>
      <xdr:row>64</xdr:row>
      <xdr:rowOff>31327</xdr:rowOff>
    </xdr:to>
    <xdr:cxnSp macro="">
      <xdr:nvCxnSpPr>
        <xdr:cNvPr id="333" name="直線コネクタ 332">
          <a:extLst>
            <a:ext uri="{FF2B5EF4-FFF2-40B4-BE49-F238E27FC236}">
              <a16:creationId xmlns:a16="http://schemas.microsoft.com/office/drawing/2014/main" id="{B8C07E05-5C06-4784-965F-24C8066176C5}"/>
            </a:ext>
          </a:extLst>
        </xdr:cNvPr>
        <xdr:cNvCxnSpPr/>
      </xdr:nvCxnSpPr>
      <xdr:spPr>
        <a:xfrm>
          <a:off x="13512800" y="109920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4C2124C5-A1AA-427D-8C69-3DEFEB735D4A}"/>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78031616-7BDB-475D-BE04-13305D5C4854}"/>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3EBBB3EC-208C-49FF-A161-252A53EDF38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A2F7D916-87DA-4BC3-9E24-59E72C61D4EE}"/>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E8BB219-1D52-45B2-99D2-FA5C9E74CBE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44FB835-EE90-4259-A73F-C9BC42AC05C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E7448A4-EE92-478C-877A-00F8BCCFB68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64AE8E5-45BA-4080-997B-F1FB748F027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8B75B03-5002-43C7-A2C7-B9850C0DFCD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43" name="楕円 342">
          <a:extLst>
            <a:ext uri="{FF2B5EF4-FFF2-40B4-BE49-F238E27FC236}">
              <a16:creationId xmlns:a16="http://schemas.microsoft.com/office/drawing/2014/main" id="{072F93FF-8A53-430D-9710-90BB99F7C753}"/>
            </a:ext>
          </a:extLst>
        </xdr:cNvPr>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59178</xdr:rowOff>
    </xdr:from>
    <xdr:ext cx="762000" cy="259045"/>
    <xdr:sp macro="" textlink="">
      <xdr:nvSpPr>
        <xdr:cNvPr id="344" name="定員管理の状況該当値テキスト">
          <a:extLst>
            <a:ext uri="{FF2B5EF4-FFF2-40B4-BE49-F238E27FC236}">
              <a16:creationId xmlns:a16="http://schemas.microsoft.com/office/drawing/2014/main" id="{8D183865-B35A-430B-BC06-CD99428973DD}"/>
            </a:ext>
          </a:extLst>
        </xdr:cNvPr>
        <xdr:cNvSpPr txBox="1"/>
      </xdr:nvSpPr>
      <xdr:spPr>
        <a:xfrm>
          <a:off x="17106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52917</xdr:rowOff>
    </xdr:from>
    <xdr:to>
      <xdr:col>77</xdr:col>
      <xdr:colOff>95250</xdr:colOff>
      <xdr:row>64</xdr:row>
      <xdr:rowOff>154517</xdr:rowOff>
    </xdr:to>
    <xdr:sp macro="" textlink="">
      <xdr:nvSpPr>
        <xdr:cNvPr id="345" name="楕円 344">
          <a:extLst>
            <a:ext uri="{FF2B5EF4-FFF2-40B4-BE49-F238E27FC236}">
              <a16:creationId xmlns:a16="http://schemas.microsoft.com/office/drawing/2014/main" id="{669AB55B-AC7A-48FD-A141-88F7022EF350}"/>
            </a:ext>
          </a:extLst>
        </xdr:cNvPr>
        <xdr:cNvSpPr/>
      </xdr:nvSpPr>
      <xdr:spPr>
        <a:xfrm>
          <a:off x="16129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139294</xdr:rowOff>
    </xdr:from>
    <xdr:ext cx="736600" cy="259045"/>
    <xdr:sp macro="" textlink="">
      <xdr:nvSpPr>
        <xdr:cNvPr id="346" name="テキスト ボックス 345">
          <a:extLst>
            <a:ext uri="{FF2B5EF4-FFF2-40B4-BE49-F238E27FC236}">
              <a16:creationId xmlns:a16="http://schemas.microsoft.com/office/drawing/2014/main" id="{EC9146D9-BE1C-4AC9-9889-4BCAA9EA3ABD}"/>
            </a:ext>
          </a:extLst>
        </xdr:cNvPr>
        <xdr:cNvSpPr txBox="1"/>
      </xdr:nvSpPr>
      <xdr:spPr>
        <a:xfrm>
          <a:off x="15798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32808</xdr:rowOff>
    </xdr:from>
    <xdr:to>
      <xdr:col>73</xdr:col>
      <xdr:colOff>44450</xdr:colOff>
      <xdr:row>64</xdr:row>
      <xdr:rowOff>134408</xdr:rowOff>
    </xdr:to>
    <xdr:sp macro="" textlink="">
      <xdr:nvSpPr>
        <xdr:cNvPr id="347" name="楕円 346">
          <a:extLst>
            <a:ext uri="{FF2B5EF4-FFF2-40B4-BE49-F238E27FC236}">
              <a16:creationId xmlns:a16="http://schemas.microsoft.com/office/drawing/2014/main" id="{B85BCA76-B298-46BE-9D75-9030FCADE203}"/>
            </a:ext>
          </a:extLst>
        </xdr:cNvPr>
        <xdr:cNvSpPr/>
      </xdr:nvSpPr>
      <xdr:spPr>
        <a:xfrm>
          <a:off x="15240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119185</xdr:rowOff>
    </xdr:from>
    <xdr:ext cx="762000" cy="259045"/>
    <xdr:sp macro="" textlink="">
      <xdr:nvSpPr>
        <xdr:cNvPr id="348" name="テキスト ボックス 347">
          <a:extLst>
            <a:ext uri="{FF2B5EF4-FFF2-40B4-BE49-F238E27FC236}">
              <a16:creationId xmlns:a16="http://schemas.microsoft.com/office/drawing/2014/main" id="{E66FE467-5B3E-45FF-82A2-3A406CAC7B56}"/>
            </a:ext>
          </a:extLst>
        </xdr:cNvPr>
        <xdr:cNvSpPr txBox="1"/>
      </xdr:nvSpPr>
      <xdr:spPr>
        <a:xfrm>
          <a:off x="14909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151977</xdr:rowOff>
    </xdr:from>
    <xdr:to>
      <xdr:col>68</xdr:col>
      <xdr:colOff>203200</xdr:colOff>
      <xdr:row>64</xdr:row>
      <xdr:rowOff>82127</xdr:rowOff>
    </xdr:to>
    <xdr:sp macro="" textlink="">
      <xdr:nvSpPr>
        <xdr:cNvPr id="349" name="楕円 348">
          <a:extLst>
            <a:ext uri="{FF2B5EF4-FFF2-40B4-BE49-F238E27FC236}">
              <a16:creationId xmlns:a16="http://schemas.microsoft.com/office/drawing/2014/main" id="{9CC69193-6B92-4E26-A573-A565CEE1AA75}"/>
            </a:ext>
          </a:extLst>
        </xdr:cNvPr>
        <xdr:cNvSpPr/>
      </xdr:nvSpPr>
      <xdr:spPr>
        <a:xfrm>
          <a:off x="14351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66904</xdr:rowOff>
    </xdr:from>
    <xdr:ext cx="762000" cy="259045"/>
    <xdr:sp macro="" textlink="">
      <xdr:nvSpPr>
        <xdr:cNvPr id="350" name="テキスト ボックス 349">
          <a:extLst>
            <a:ext uri="{FF2B5EF4-FFF2-40B4-BE49-F238E27FC236}">
              <a16:creationId xmlns:a16="http://schemas.microsoft.com/office/drawing/2014/main" id="{F396826D-40C1-4B87-83C9-D6FA55DE64DE}"/>
            </a:ext>
          </a:extLst>
        </xdr:cNvPr>
        <xdr:cNvSpPr txBox="1"/>
      </xdr:nvSpPr>
      <xdr:spPr>
        <a:xfrm>
          <a:off x="14020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139912</xdr:rowOff>
    </xdr:from>
    <xdr:to>
      <xdr:col>64</xdr:col>
      <xdr:colOff>152400</xdr:colOff>
      <xdr:row>64</xdr:row>
      <xdr:rowOff>70062</xdr:rowOff>
    </xdr:to>
    <xdr:sp macro="" textlink="">
      <xdr:nvSpPr>
        <xdr:cNvPr id="351" name="楕円 350">
          <a:extLst>
            <a:ext uri="{FF2B5EF4-FFF2-40B4-BE49-F238E27FC236}">
              <a16:creationId xmlns:a16="http://schemas.microsoft.com/office/drawing/2014/main" id="{3B4A0A48-7C98-4D95-AACA-ADAE34722142}"/>
            </a:ext>
          </a:extLst>
        </xdr:cNvPr>
        <xdr:cNvSpPr/>
      </xdr:nvSpPr>
      <xdr:spPr>
        <a:xfrm>
          <a:off x="13462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54839</xdr:rowOff>
    </xdr:from>
    <xdr:ext cx="762000" cy="259045"/>
    <xdr:sp macro="" textlink="">
      <xdr:nvSpPr>
        <xdr:cNvPr id="352" name="テキスト ボックス 351">
          <a:extLst>
            <a:ext uri="{FF2B5EF4-FFF2-40B4-BE49-F238E27FC236}">
              <a16:creationId xmlns:a16="http://schemas.microsoft.com/office/drawing/2014/main" id="{F4E38D72-F67A-4A47-9C08-09D8005C5C85}"/>
            </a:ext>
          </a:extLst>
        </xdr:cNvPr>
        <xdr:cNvSpPr txBox="1"/>
      </xdr:nvSpPr>
      <xdr:spPr>
        <a:xfrm>
          <a:off x="13131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EA0D528-2B7F-421B-B344-706BF800617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6F08EA88-2F5A-4958-9FE6-A486A9541AE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766FBD0-A21B-4ECB-A5C3-D7A3FF14768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99A42FC5-9305-4144-9F04-04C0B7EA555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3DE9727-E6D3-45AE-9B6A-CEA64FF182D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A78EBF3E-B54B-4129-8579-4D6EC42A00F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B72B6394-6435-4B48-AF89-1D3A6E0C866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69575A7-3048-40ED-87D9-E0BC056F6B2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1416710-4D2D-4960-8635-D97682ED520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EEDA84D-5D07-4F08-A83C-7EC840EFEF1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8C41D42-58FD-4108-94BE-AE9AB7458CB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FBE8ACD2-99A0-4FF3-AFB1-C37273A54BB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E3AFD23C-9592-4231-A570-2A2E7D04D85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分子については増となった。これは、控除財源である公営住宅使用料等の増があったものの、公営住宅建設事業債や学校教育施設等整備事業債などの元利償還金が増加したためである。分母については減となった。臨時財政対策債発行可能額の減に伴う標準財政規模の減及び元利償還金・準元利償還金に係る基準基準財政需要額算入額が増になったためである。前年度との単年度の比較では悪化しており、また、令和元年度と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年度との比較においても、悪化しているため、</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か年平均でも悪化となった。良好な数値となっているものの、将来負担を見据えた効率的かつ効果的な事業執行及び事業選択により、健全な財政運営に努める。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C36C980F-6E07-468A-A972-6984A850358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5D81A1A-30E8-41CD-BF80-99CDD5BDCA6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18C59AA-7D37-4DDA-823C-DEA2519EF9D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93D5A38-E974-46FD-A242-76305A4671E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3C612936-3A91-4729-8338-F9AA6D24F7A1}"/>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3AA6570A-106B-4BDA-8EB7-821004FFFE7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B27ABA70-A0C0-4E2B-A48A-AF6610E1C20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9011420E-123A-4AFD-8F62-F3292C7CB4F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7504588C-734B-4959-B894-05D484081F0E}"/>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56A7D9D4-707D-4757-ACBA-8E2ECDA3BCD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AC878266-B429-4732-BAB6-1437482FB4D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B5396285-4666-47DC-83B7-869C269D3734}"/>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7374B16D-07B2-4281-9B2E-8424EDB40E2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BBAAF112-2EC8-4D2D-BBF0-2345203191E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C83294E6-C6F4-422C-A708-36DA7656D4D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7F3D2106-E8AE-4FD8-8626-89B6E066CD2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41E2BB72-172A-4179-B304-DCAD199D01FE}"/>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5518D1EF-5529-4835-88A6-E6ECA6482A89}"/>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46EF7439-8E82-4E90-95BB-BD19613C7FCF}"/>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33EEE7F1-25E7-4B3C-8015-FBA7CCB1F3A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5B7D1BD8-848D-4C20-8679-3D4A2C51A4B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12095</xdr:rowOff>
    </xdr:to>
    <xdr:cxnSp macro="">
      <xdr:nvCxnSpPr>
        <xdr:cNvPr id="387" name="直線コネクタ 386">
          <a:extLst>
            <a:ext uri="{FF2B5EF4-FFF2-40B4-BE49-F238E27FC236}">
              <a16:creationId xmlns:a16="http://schemas.microsoft.com/office/drawing/2014/main" id="{D03DFB06-D649-4011-B4A5-C09769CC4CBA}"/>
            </a:ext>
          </a:extLst>
        </xdr:cNvPr>
        <xdr:cNvCxnSpPr/>
      </xdr:nvCxnSpPr>
      <xdr:spPr>
        <a:xfrm>
          <a:off x="16179800" y="680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6C016F59-C8CE-4A26-8128-FB824B750FA4}"/>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34CF16E7-0A25-4A3C-AF7E-059B482D1BCE}"/>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114602</xdr:rowOff>
    </xdr:to>
    <xdr:cxnSp macro="">
      <xdr:nvCxnSpPr>
        <xdr:cNvPr id="390" name="直線コネクタ 389">
          <a:extLst>
            <a:ext uri="{FF2B5EF4-FFF2-40B4-BE49-F238E27FC236}">
              <a16:creationId xmlns:a16="http://schemas.microsoft.com/office/drawing/2014/main" id="{69344920-66FD-4424-8F8B-2F744C05E8C9}"/>
            </a:ext>
          </a:extLst>
        </xdr:cNvPr>
        <xdr:cNvCxnSpPr/>
      </xdr:nvCxnSpPr>
      <xdr:spPr>
        <a:xfrm>
          <a:off x="15290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12948DB0-69E7-41F2-AB71-FCC42D4BD51E}"/>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ED2CE5AB-1042-4E00-92DA-C1D0967D0D5F}"/>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149074</xdr:rowOff>
    </xdr:to>
    <xdr:cxnSp macro="">
      <xdr:nvCxnSpPr>
        <xdr:cNvPr id="393" name="直線コネクタ 392">
          <a:extLst>
            <a:ext uri="{FF2B5EF4-FFF2-40B4-BE49-F238E27FC236}">
              <a16:creationId xmlns:a16="http://schemas.microsoft.com/office/drawing/2014/main" id="{FA0615C8-8FB3-4A60-BEDF-23B3FE327B69}"/>
            </a:ext>
          </a:extLst>
        </xdr:cNvPr>
        <xdr:cNvCxnSpPr/>
      </xdr:nvCxnSpPr>
      <xdr:spPr>
        <a:xfrm flipV="1">
          <a:off x="14401800" y="678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13C7C65C-F7C1-4EB1-A02F-4D36765F05C6}"/>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DC5A0EE6-DF8C-459B-8CB0-28D215E12A24}"/>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149074</xdr:rowOff>
    </xdr:to>
    <xdr:cxnSp macro="">
      <xdr:nvCxnSpPr>
        <xdr:cNvPr id="396" name="直線コネクタ 395">
          <a:extLst>
            <a:ext uri="{FF2B5EF4-FFF2-40B4-BE49-F238E27FC236}">
              <a16:creationId xmlns:a16="http://schemas.microsoft.com/office/drawing/2014/main" id="{B1CD3040-E8BB-45E9-9F83-2AC4DB382039}"/>
            </a:ext>
          </a:extLst>
        </xdr:cNvPr>
        <xdr:cNvCxnSpPr/>
      </xdr:nvCxnSpPr>
      <xdr:spPr>
        <a:xfrm>
          <a:off x="13512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C59B2DDE-F613-45F4-BCDB-48E41287AEA5}"/>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129D9ECE-0DD3-4438-8E81-85F89CDF53F5}"/>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A911098-CEAA-421C-808C-4EDB4EE9DDC5}"/>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F7193A40-EBEE-4C09-B85A-C85B99285837}"/>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43E44C9-4900-43B9-A7D6-87C53AD21EE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ECE7DD1A-52CD-483D-BA29-D17D13D863B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2316058-9D83-4021-909B-B88809DD28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16024C72-BDD1-4C85-830F-0CE87C411A4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72CE988-1AD3-4357-A902-E4452629077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6" name="楕円 405">
          <a:extLst>
            <a:ext uri="{FF2B5EF4-FFF2-40B4-BE49-F238E27FC236}">
              <a16:creationId xmlns:a16="http://schemas.microsoft.com/office/drawing/2014/main" id="{156BCC23-DF1A-4F16-B861-3223F589CD39}"/>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7" name="公債費負担の状況該当値テキスト">
          <a:extLst>
            <a:ext uri="{FF2B5EF4-FFF2-40B4-BE49-F238E27FC236}">
              <a16:creationId xmlns:a16="http://schemas.microsoft.com/office/drawing/2014/main" id="{75804524-8B12-41E5-A634-F87A8B4F30BF}"/>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8" name="楕円 407">
          <a:extLst>
            <a:ext uri="{FF2B5EF4-FFF2-40B4-BE49-F238E27FC236}">
              <a16:creationId xmlns:a16="http://schemas.microsoft.com/office/drawing/2014/main" id="{99CDB29F-3D31-48C6-B456-C84AAB173366}"/>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9" name="テキスト ボックス 408">
          <a:extLst>
            <a:ext uri="{FF2B5EF4-FFF2-40B4-BE49-F238E27FC236}">
              <a16:creationId xmlns:a16="http://schemas.microsoft.com/office/drawing/2014/main" id="{1F975C72-F69A-4FD1-9029-A8CF3B77306F}"/>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0" name="楕円 409">
          <a:extLst>
            <a:ext uri="{FF2B5EF4-FFF2-40B4-BE49-F238E27FC236}">
              <a16:creationId xmlns:a16="http://schemas.microsoft.com/office/drawing/2014/main" id="{424636BC-8E9A-424E-A775-9B4B2096AA2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1" name="テキスト ボックス 410">
          <a:extLst>
            <a:ext uri="{FF2B5EF4-FFF2-40B4-BE49-F238E27FC236}">
              <a16:creationId xmlns:a16="http://schemas.microsoft.com/office/drawing/2014/main" id="{8AE5A07A-447C-4EAD-87E8-54C8DE482602}"/>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2" name="楕円 411">
          <a:extLst>
            <a:ext uri="{FF2B5EF4-FFF2-40B4-BE49-F238E27FC236}">
              <a16:creationId xmlns:a16="http://schemas.microsoft.com/office/drawing/2014/main" id="{889CAE26-F81A-4031-8217-9380F4B5E6BB}"/>
            </a:ext>
          </a:extLst>
        </xdr:cNvPr>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3" name="テキスト ボックス 412">
          <a:extLst>
            <a:ext uri="{FF2B5EF4-FFF2-40B4-BE49-F238E27FC236}">
              <a16:creationId xmlns:a16="http://schemas.microsoft.com/office/drawing/2014/main" id="{F6EADBEF-B47F-45B2-AE60-F0F774C146C6}"/>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a:extLst>
            <a:ext uri="{FF2B5EF4-FFF2-40B4-BE49-F238E27FC236}">
              <a16:creationId xmlns:a16="http://schemas.microsoft.com/office/drawing/2014/main" id="{1C622391-2812-48ED-81CC-C85B46EA313A}"/>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a:extLst>
            <a:ext uri="{FF2B5EF4-FFF2-40B4-BE49-F238E27FC236}">
              <a16:creationId xmlns:a16="http://schemas.microsoft.com/office/drawing/2014/main" id="{0E375223-FF65-4879-AFD7-45783F52FD21}"/>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18520885-4DD9-47EE-B923-144334209C8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4A23F9D-EC1A-44EE-91D5-60D9BCDC0C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4C0A148F-A0E1-4D96-973A-9BE13904160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B2316999-0B39-4506-9C90-EB24C3C69F2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18EEC3BF-4EBF-4C1C-B55D-B139B3451D1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749B435B-F945-4CEB-9D33-96C14AAAA84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57C7024C-8156-4515-98EC-3467830ADC0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DC3EC100-4FA2-48CC-8212-E4B280170A9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ADEF8EBC-7AE0-4533-8BFA-15E61FFAB6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C9126AAB-81B3-45D1-9D4E-EB0E06DBD2B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E9CCDDAA-8184-41BB-9F97-DE3B0BA8D7B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8DBCE58B-AB61-42AC-94C9-D08E709FBD7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198B533F-3711-4EFC-A8CD-D659B6739FC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においては、地方債現在高及び組合等負担等見込額の減により、将来負担額が減となったことに加え、充当可能基金の増により、将来負担額から控除する充当可能財源等も増加したことから、減となった。</a:t>
          </a:r>
          <a:endParaRPr lang="ja-JP" altLang="ja-JP" sz="1400">
            <a:effectLst/>
          </a:endParaRPr>
        </a:p>
        <a:p>
          <a:r>
            <a:rPr kumimoji="1" lang="ja-JP" altLang="ja-JP" sz="1100">
              <a:solidFill>
                <a:schemeClr val="dk1"/>
              </a:solidFill>
              <a:effectLst/>
              <a:latin typeface="+mn-lt"/>
              <a:ea typeface="+mn-ea"/>
              <a:cs typeface="+mn-cs"/>
            </a:rPr>
            <a:t>　また、分母は標準財政規模の減、および元利償還金・準元利償還金に係る基準財政需要額算入額の増により減となったが、分子の大幅減により、将来負担比率はなかった。今後も地方債発行を伴う事業の実施にあたっては、世代間負担の公平と公債費負担の中長期的な平準化などの観点から負担を軽減す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F941D213-1595-47D4-A451-6BA0D86F660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1173F739-B01F-4125-A9C1-84F129E9CF8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15E8098E-01FC-474A-BC07-54AFCEF0A7C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5CCA3F7-244E-4259-BA0C-627A55D0A21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643E16EC-475A-490C-A2CA-2045FB58876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89E0A3D2-5B8B-49AD-8569-FFD1E37FBC0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A5095A64-546E-47D1-9A40-CD3D8E580FF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14FF4471-FE11-4F57-B43D-E2352385053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C1F55F24-E50F-4580-B6D3-3179248BA50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22781268-9219-4048-A93B-791B1BF296E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9561A5C-C2DE-439F-A998-F35481FFE2B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E76596F8-BB2F-4535-98A6-849DAF01CB6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42402EDA-B570-46BF-8040-7AFFE1258F0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2F286FDA-E317-4FCA-99CA-8D61139F5BA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D1409F06-2614-48EA-B3C1-339D90FF073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2CEF112A-CBA3-41AF-9458-D2494111DCB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9D043E01-776E-4399-9A10-4D6C4A101D3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6C7D598D-1336-4AE2-967B-67315E1EB52C}"/>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BE49E157-C901-42B9-8CEF-C6896135D419}"/>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1852337-C32E-4E43-82B9-154692752543}"/>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3C03A288-3557-4BB6-8B8A-9323CB591039}"/>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52891C80-70AC-45A0-8963-AA2D59FB3AD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CE05B42B-943F-4C7A-8AB6-5457A633D2C8}"/>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4B14611C-B589-428D-9A55-C64A9EF709D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D1F2EEF6-416D-4C80-8F6C-E5B2E588133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BB46E30-A054-475A-B379-C88588C053B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C857CBA6-5D71-4256-8EE6-932F52DFFB97}"/>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123405C8-CCDF-422C-A3F2-A494A5837A03}"/>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634F37A6-47AF-48B5-BD64-2D2720D08D45}"/>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85CC14C2-71C1-4208-87D9-A9AE5C7C122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BE20B65D-4475-4B82-B636-BAFCFC4B2C0B}"/>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8B75830B-7AC4-4F00-BE9F-A783DB4A9435}"/>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D355AF9-623D-42D8-BD31-DC3952F5FC7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6CBD77A-1803-4DF1-A782-993515FE661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78463A3-803D-4D79-9B00-DAF57539937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531D8EF-A75F-4E8D-9660-B40D73B1A5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E7E5B12-5471-4DAC-8803-E7A67A5E082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人件費については、退職手当の増</a:t>
          </a:r>
          <a:r>
            <a:rPr kumimoji="1" lang="ja-JP" altLang="ja-JP" sz="1100">
              <a:solidFill>
                <a:schemeClr val="dk1"/>
              </a:solidFill>
              <a:effectLst/>
              <a:latin typeface="+mn-lt"/>
              <a:ea typeface="+mn-ea"/>
              <a:cs typeface="+mn-cs"/>
            </a:rPr>
            <a:t>により、前年度と比較し</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　依然として職員数や給与水準が類似団体と比較して高いことから、今後も新たな定員管理の指標を検討しつつ、適正な定員管理を行っていく。また、事務事業の見直し、行政需要にあった職員の適正配置などに努め、人件費の削減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165862</xdr:rowOff>
    </xdr:from>
    <xdr:to>
      <xdr:col>24</xdr:col>
      <xdr:colOff>25400</xdr:colOff>
      <xdr:row>40</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524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165862</xdr:rowOff>
    </xdr:from>
    <xdr:to>
      <xdr:col>19</xdr:col>
      <xdr:colOff>187325</xdr:colOff>
      <xdr:row>41</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524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97282</xdr:rowOff>
    </xdr:from>
    <xdr:to>
      <xdr:col>15</xdr:col>
      <xdr:colOff>98425</xdr:colOff>
      <xdr:row>41</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126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7099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44196</xdr:rowOff>
    </xdr:from>
    <xdr:to>
      <xdr:col>24</xdr:col>
      <xdr:colOff>76200</xdr:colOff>
      <xdr:row>40</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115062</xdr:rowOff>
    </xdr:from>
    <xdr:to>
      <xdr:col>20</xdr:col>
      <xdr:colOff>38100</xdr:colOff>
      <xdr:row>40</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46482</xdr:rowOff>
    </xdr:from>
    <xdr:to>
      <xdr:col>15</xdr:col>
      <xdr:colOff>149225</xdr:colOff>
      <xdr:row>41</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64770</xdr:rowOff>
    </xdr:from>
    <xdr:to>
      <xdr:col>11</xdr:col>
      <xdr:colOff>60325</xdr:colOff>
      <xdr:row>41</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類似団体、全国平均、県平均と比較し良好な数値となっている。</a:t>
          </a:r>
          <a:endParaRPr lang="ja-JP" altLang="ja-JP" sz="1400">
            <a:effectLst/>
          </a:endParaRPr>
        </a:p>
        <a:p>
          <a:r>
            <a:rPr kumimoji="1" lang="ja-JP" altLang="ja-JP" sz="1100">
              <a:solidFill>
                <a:schemeClr val="dk1"/>
              </a:solidFill>
              <a:effectLst/>
              <a:latin typeface="+mn-lt"/>
              <a:ea typeface="+mn-ea"/>
              <a:cs typeface="+mn-cs"/>
            </a:rPr>
            <a:t>　物件費については、</a:t>
          </a:r>
          <a:r>
            <a:rPr kumimoji="1" lang="ja-JP" altLang="en-US" sz="1100">
              <a:solidFill>
                <a:schemeClr val="dk1"/>
              </a:solidFill>
              <a:effectLst/>
              <a:latin typeface="+mn-lt"/>
              <a:ea typeface="+mn-ea"/>
              <a:cs typeface="+mn-cs"/>
            </a:rPr>
            <a:t>光熱水費の増加や指定管理料の増加等により、</a:t>
          </a:r>
          <a:r>
            <a:rPr kumimoji="1" lang="ja-JP" altLang="ja-JP" sz="1100">
              <a:solidFill>
                <a:schemeClr val="dk1"/>
              </a:solidFill>
              <a:effectLst/>
              <a:latin typeface="+mn-lt"/>
              <a:ea typeface="+mn-ea"/>
              <a:cs typeface="+mn-cs"/>
            </a:rPr>
            <a:t>増加している。今後は別府市公共施設再編計画により、市民ニーズを把握しつつ、施設の統廃合や複合化を行うことにより、物件費の抑制を図る。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42636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14</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9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保育園運営費負担金や障害児通所支援給付金の増加があったものの、生活保護費の減少により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から減少</a:t>
          </a:r>
          <a:r>
            <a:rPr kumimoji="1" lang="ja-JP" altLang="ja-JP" sz="1100">
              <a:solidFill>
                <a:schemeClr val="dk1"/>
              </a:solidFill>
              <a:effectLst/>
              <a:latin typeface="+mn-lt"/>
              <a:ea typeface="+mn-ea"/>
              <a:cs typeface="+mn-cs"/>
            </a:rPr>
            <a:t>した。類似団体や県内平均と比較し、生活保護受給率、障がい者施策の給付費が課題であるため、今後も、稼動年齢層を中心とした就労促進やレセプト点検など、生活保護の適正化により、生活保護費の抑制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0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59</xdr:row>
      <xdr:rowOff>54610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01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6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160020</xdr:rowOff>
    </xdr:from>
    <xdr:to>
      <xdr:col>24</xdr:col>
      <xdr:colOff>76200</xdr:colOff>
      <xdr:row>59</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132097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21607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xdr:rowOff>
    </xdr:from>
    <xdr:to>
      <xdr:col>15</xdr:col>
      <xdr:colOff>149225</xdr:colOff>
      <xdr:row>59</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90187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類似団体を上回っているのは、繰出金に係る比率が高いためである。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年度において、国民健康保険事業特別会計への繰出金は減少したが、後期高齢者医療特別会計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介護保険事業特別会計への繰出金については増加している。法定繰出のため急速な改善は困難であるが、関係機関と協力して給付等の適正化に取り組みたい。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49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49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129722</xdr:rowOff>
    </xdr:from>
    <xdr:to>
      <xdr:col>73</xdr:col>
      <xdr:colOff>180975</xdr:colOff>
      <xdr:row>60</xdr:row>
      <xdr:rowOff>45357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45357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類似団体、全国平均、県平均と比較し良好な数値となっている。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令和４年度については、</a:t>
          </a:r>
          <a:r>
            <a:rPr kumimoji="1" lang="ja-JP" altLang="ja-JP" sz="1100">
              <a:solidFill>
                <a:schemeClr val="dk1"/>
              </a:solidFill>
              <a:effectLst/>
              <a:latin typeface="+mn-lt"/>
              <a:ea typeface="+mn-ea"/>
              <a:cs typeface="+mn-cs"/>
            </a:rPr>
            <a:t>広域市町村圏事務組合</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葬祭場の建替えによ</a:t>
          </a:r>
          <a:r>
            <a:rPr kumimoji="1" lang="ja-JP" altLang="en-US" sz="1100">
              <a:solidFill>
                <a:schemeClr val="dk1"/>
              </a:solidFill>
              <a:effectLst/>
              <a:latin typeface="+mn-lt"/>
              <a:ea typeface="+mn-ea"/>
              <a:cs typeface="+mn-cs"/>
            </a:rPr>
            <a:t>る公債費の償還開始に伴い負担金が増加した。今後も</a:t>
          </a:r>
          <a:r>
            <a:rPr kumimoji="1" lang="ja-JP" altLang="ja-JP" sz="1100">
              <a:solidFill>
                <a:schemeClr val="dk1"/>
              </a:solidFill>
              <a:effectLst/>
              <a:latin typeface="+mn-lt"/>
              <a:ea typeface="+mn-ea"/>
              <a:cs typeface="+mn-cs"/>
            </a:rPr>
            <a:t>補助金の見直し等により、</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削減に努める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124714</xdr:rowOff>
    </xdr:from>
    <xdr:to>
      <xdr:col>82</xdr:col>
      <xdr:colOff>107950</xdr:colOff>
      <xdr:row>33</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82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33</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類似団体、全国平均、県平均と比較すると、良好な数値となっているが、令和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亀川地区市営住宅集約建替事業、中学校統合事業の償還開始及び繰上償還に</a:t>
          </a:r>
          <a:r>
            <a:rPr kumimoji="1" lang="ja-JP" altLang="ja-JP" sz="1100">
              <a:solidFill>
                <a:schemeClr val="dk1"/>
              </a:solidFill>
              <a:effectLst/>
              <a:latin typeface="+mn-lt"/>
              <a:ea typeface="+mn-ea"/>
              <a:cs typeface="+mn-cs"/>
            </a:rPr>
            <a:t>伴い、前年度より増加した。世代間負担の公平と公債費負担の中長期的な平準化などの観点から、将来の負担を軽減するよう財政の健全化を推進する。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96520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50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153670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1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12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第三次産業が８割以上を占める観光都市であり、景気の変動の影響を受けやすく、高い生活保護率が扶助費を押し上げている。人件費についても依然として類似団体平均を上回っている。人件費と扶助費で経常収支比率の約半分を占めていることが財政硬直化の要因となっている。今後は税の徴収率の向上、新たな取組による財源の確保、事務事業の見直しによる歳出経費の削減などにより、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95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79</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95300"/>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168911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46220</xdr:rowOff>
    </xdr:from>
    <xdr:to>
      <xdr:col>29</xdr:col>
      <xdr:colOff>127000</xdr:colOff>
      <xdr:row>15</xdr:row>
      <xdr:rowOff>59548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65595"/>
          <a:ext cx="6477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46220</xdr:rowOff>
    </xdr:from>
    <xdr:to>
      <xdr:col>26</xdr:col>
      <xdr:colOff>50800</xdr:colOff>
      <xdr:row>15</xdr:row>
      <xdr:rowOff>76007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5595"/>
          <a:ext cx="698500" cy="29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76007</xdr:rowOff>
    </xdr:from>
    <xdr:to>
      <xdr:col>22</xdr:col>
      <xdr:colOff>114300</xdr:colOff>
      <xdr:row>15</xdr:row>
      <xdr:rowOff>154394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95382"/>
          <a:ext cx="698500" cy="7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154394</xdr:rowOff>
    </xdr:from>
    <xdr:to>
      <xdr:col>18</xdr:col>
      <xdr:colOff>177800</xdr:colOff>
      <xdr:row>16</xdr:row>
      <xdr:rowOff>13393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3769"/>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8748</xdr:rowOff>
    </xdr:from>
    <xdr:to>
      <xdr:col>29</xdr:col>
      <xdr:colOff>177800</xdr:colOff>
      <xdr:row>15</xdr:row>
      <xdr:rowOff>110348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25275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166870</xdr:rowOff>
    </xdr:from>
    <xdr:to>
      <xdr:col>26</xdr:col>
      <xdr:colOff>101600</xdr:colOff>
      <xdr:row>15</xdr:row>
      <xdr:rowOff>97020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107197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3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25207</xdr:rowOff>
    </xdr:from>
    <xdr:to>
      <xdr:col>22</xdr:col>
      <xdr:colOff>165100</xdr:colOff>
      <xdr:row>15</xdr:row>
      <xdr:rowOff>126807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4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136984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1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103594</xdr:rowOff>
    </xdr:from>
    <xdr:to>
      <xdr:col>19</xdr:col>
      <xdr:colOff>38100</xdr:colOff>
      <xdr:row>16</xdr:row>
      <xdr:rowOff>33744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43921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134043</xdr:rowOff>
    </xdr:from>
    <xdr:to>
      <xdr:col>15</xdr:col>
      <xdr:colOff>101600</xdr:colOff>
      <xdr:row>16</xdr:row>
      <xdr:rowOff>64193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5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74370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2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197180</xdr:rowOff>
    </xdr:from>
    <xdr:to>
      <xdr:col>29</xdr:col>
      <xdr:colOff>127000</xdr:colOff>
      <xdr:row>35</xdr:row>
      <xdr:rowOff>259321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07530"/>
          <a:ext cx="6477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181957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9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259321</xdr:rowOff>
    </xdr:from>
    <xdr:to>
      <xdr:col>26</xdr:col>
      <xdr:colOff>50800</xdr:colOff>
      <xdr:row>36</xdr:row>
      <xdr:rowOff>43256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69671"/>
          <a:ext cx="698500" cy="12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13881</xdr:rowOff>
    </xdr:from>
    <xdr:to>
      <xdr:col>22</xdr:col>
      <xdr:colOff>114300</xdr:colOff>
      <xdr:row>36</xdr:row>
      <xdr:rowOff>43256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67131"/>
          <a:ext cx="6985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317957</xdr:rowOff>
    </xdr:from>
    <xdr:to>
      <xdr:col>18</xdr:col>
      <xdr:colOff>177800</xdr:colOff>
      <xdr:row>36</xdr:row>
      <xdr:rowOff>13881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8307"/>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146380</xdr:rowOff>
    </xdr:from>
    <xdr:to>
      <xdr:col>29</xdr:col>
      <xdr:colOff>177800</xdr:colOff>
      <xdr:row>35</xdr:row>
      <xdr:rowOff>247980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0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208521</xdr:rowOff>
    </xdr:from>
    <xdr:to>
      <xdr:col>26</xdr:col>
      <xdr:colOff>101600</xdr:colOff>
      <xdr:row>35</xdr:row>
      <xdr:rowOff>310121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294898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0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335356</xdr:rowOff>
    </xdr:from>
    <xdr:to>
      <xdr:col>22</xdr:col>
      <xdr:colOff>165100</xdr:colOff>
      <xdr:row>36</xdr:row>
      <xdr:rowOff>94056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78833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305981</xdr:rowOff>
    </xdr:from>
    <xdr:to>
      <xdr:col>19</xdr:col>
      <xdr:colOff>38100</xdr:colOff>
      <xdr:row>36</xdr:row>
      <xdr:rowOff>64681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1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49458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0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267157</xdr:rowOff>
    </xdr:from>
    <xdr:to>
      <xdr:col>15</xdr:col>
      <xdr:colOff>101600</xdr:colOff>
      <xdr:row>36</xdr:row>
      <xdr:rowOff>25857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6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16233</xdr:rowOff>
    </xdr:from>
    <xdr:to>
      <xdr:col>24</xdr:col>
      <xdr:colOff>63500</xdr:colOff>
      <xdr:row>34</xdr:row>
      <xdr:rowOff>23388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45533"/>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xdr:rowOff>
    </xdr:from>
    <xdr:to>
      <xdr:col>19</xdr:col>
      <xdr:colOff>177800</xdr:colOff>
      <xdr:row>34</xdr:row>
      <xdr:rowOff>16233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29462"/>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xdr:rowOff>
    </xdr:from>
    <xdr:to>
      <xdr:col>15</xdr:col>
      <xdr:colOff>50800</xdr:colOff>
      <xdr:row>34</xdr:row>
      <xdr:rowOff>65656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29462"/>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65656</xdr:rowOff>
    </xdr:from>
    <xdr:to>
      <xdr:col>10</xdr:col>
      <xdr:colOff>114300</xdr:colOff>
      <xdr:row>34</xdr:row>
      <xdr:rowOff>127538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94956"/>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144038</xdr:rowOff>
    </xdr:from>
    <xdr:to>
      <xdr:col>24</xdr:col>
      <xdr:colOff>114300</xdr:colOff>
      <xdr:row>34</xdr:row>
      <xdr:rowOff>74188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0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166915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136883</xdr:rowOff>
    </xdr:from>
    <xdr:to>
      <xdr:col>20</xdr:col>
      <xdr:colOff>38100</xdr:colOff>
      <xdr:row>34</xdr:row>
      <xdr:rowOff>67033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83560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120812</xdr:rowOff>
    </xdr:from>
    <xdr:to>
      <xdr:col>15</xdr:col>
      <xdr:colOff>101600</xdr:colOff>
      <xdr:row>34</xdr:row>
      <xdr:rowOff>50962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14856</xdr:rowOff>
    </xdr:from>
    <xdr:to>
      <xdr:col>10</xdr:col>
      <xdr:colOff>165100</xdr:colOff>
      <xdr:row>34</xdr:row>
      <xdr:rowOff>116456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132983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76738</xdr:rowOff>
    </xdr:from>
    <xdr:to>
      <xdr:col>6</xdr:col>
      <xdr:colOff>38100</xdr:colOff>
      <xdr:row>35</xdr:row>
      <xdr:rowOff>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23415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48146</xdr:rowOff>
    </xdr:from>
    <xdr:to>
      <xdr:col>24</xdr:col>
      <xdr:colOff>63500</xdr:colOff>
      <xdr:row>56</xdr:row>
      <xdr:rowOff>93180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934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93180</xdr:rowOff>
    </xdr:from>
    <xdr:to>
      <xdr:col>19</xdr:col>
      <xdr:colOff>177800</xdr:colOff>
      <xdr:row>58</xdr:row>
      <xdr:rowOff>115060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4380"/>
          <a:ext cx="889000" cy="3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115060</xdr:rowOff>
    </xdr:from>
    <xdr:to>
      <xdr:col>15</xdr:col>
      <xdr:colOff>50800</xdr:colOff>
      <xdr:row>59</xdr:row>
      <xdr:rowOff>14949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9160"/>
          <a:ext cx="889000" cy="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14949</xdr:rowOff>
    </xdr:from>
    <xdr:to>
      <xdr:col>10</xdr:col>
      <xdr:colOff>114300</xdr:colOff>
      <xdr:row>59</xdr:row>
      <xdr:rowOff>48325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049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168796</xdr:rowOff>
    </xdr:from>
    <xdr:to>
      <xdr:col>24</xdr:col>
      <xdr:colOff>114300</xdr:colOff>
      <xdr:row>56</xdr:row>
      <xdr:rowOff>98946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20223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42380</xdr:rowOff>
    </xdr:from>
    <xdr:to>
      <xdr:col>20</xdr:col>
      <xdr:colOff>38100</xdr:colOff>
      <xdr:row>56</xdr:row>
      <xdr:rowOff>143980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160507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64260</xdr:rowOff>
    </xdr:from>
    <xdr:to>
      <xdr:col>15</xdr:col>
      <xdr:colOff>101600</xdr:colOff>
      <xdr:row>58</xdr:row>
      <xdr:rowOff>165860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156987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135599</xdr:rowOff>
    </xdr:from>
    <xdr:to>
      <xdr:col>10</xdr:col>
      <xdr:colOff>165100</xdr:colOff>
      <xdr:row>59</xdr:row>
      <xdr:rowOff>65749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168975</xdr:rowOff>
    </xdr:from>
    <xdr:to>
      <xdr:col>6</xdr:col>
      <xdr:colOff>38100</xdr:colOff>
      <xdr:row>59</xdr:row>
      <xdr:rowOff>99125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90252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23526</xdr:rowOff>
    </xdr:from>
    <xdr:to>
      <xdr:col>24</xdr:col>
      <xdr:colOff>63500</xdr:colOff>
      <xdr:row>78</xdr:row>
      <xdr:rowOff>36739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96626"/>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23526</xdr:rowOff>
    </xdr:from>
    <xdr:to>
      <xdr:col>19</xdr:col>
      <xdr:colOff>177800</xdr:colOff>
      <xdr:row>78</xdr:row>
      <xdr:rowOff>45334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6626"/>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45334</xdr:rowOff>
    </xdr:from>
    <xdr:to>
      <xdr:col>15</xdr:col>
      <xdr:colOff>50800</xdr:colOff>
      <xdr:row>78</xdr:row>
      <xdr:rowOff>49357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43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46293</xdr:rowOff>
    </xdr:from>
    <xdr:to>
      <xdr:col>10</xdr:col>
      <xdr:colOff>114300</xdr:colOff>
      <xdr:row>78</xdr:row>
      <xdr:rowOff>49357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939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157389</xdr:rowOff>
    </xdr:from>
    <xdr:to>
      <xdr:col>24</xdr:col>
      <xdr:colOff>114300</xdr:colOff>
      <xdr:row>78</xdr:row>
      <xdr:rowOff>87539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144176</xdr:rowOff>
    </xdr:from>
    <xdr:to>
      <xdr:col>20</xdr:col>
      <xdr:colOff>38100</xdr:colOff>
      <xdr:row>78</xdr:row>
      <xdr:rowOff>74326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65453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165984</xdr:rowOff>
    </xdr:from>
    <xdr:to>
      <xdr:col>15</xdr:col>
      <xdr:colOff>101600</xdr:colOff>
      <xdr:row>78</xdr:row>
      <xdr:rowOff>96134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87261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170007</xdr:rowOff>
    </xdr:from>
    <xdr:to>
      <xdr:col>10</xdr:col>
      <xdr:colOff>165100</xdr:colOff>
      <xdr:row>78</xdr:row>
      <xdr:rowOff>100157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166943</xdr:rowOff>
    </xdr:from>
    <xdr:to>
      <xdr:col>6</xdr:col>
      <xdr:colOff>38100</xdr:colOff>
      <xdr:row>78</xdr:row>
      <xdr:rowOff>97093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88220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110469</xdr:rowOff>
    </xdr:from>
    <xdr:to>
      <xdr:col>24</xdr:col>
      <xdr:colOff>63500</xdr:colOff>
      <xdr:row>93</xdr:row>
      <xdr:rowOff>73383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83869"/>
          <a:ext cx="838200" cy="1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110469</xdr:rowOff>
    </xdr:from>
    <xdr:to>
      <xdr:col>19</xdr:col>
      <xdr:colOff>177800</xdr:colOff>
      <xdr:row>94</xdr:row>
      <xdr:rowOff>23853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83869"/>
          <a:ext cx="889000" cy="2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23853</xdr:rowOff>
    </xdr:from>
    <xdr:to>
      <xdr:col>15</xdr:col>
      <xdr:colOff>50800</xdr:colOff>
      <xdr:row>94</xdr:row>
      <xdr:rowOff>79761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40153"/>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79761</xdr:rowOff>
    </xdr:from>
    <xdr:to>
      <xdr:col>10</xdr:col>
      <xdr:colOff>114300</xdr:colOff>
      <xdr:row>94</xdr:row>
      <xdr:rowOff>133879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196061"/>
          <a:ext cx="889000" cy="5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22583</xdr:rowOff>
    </xdr:from>
    <xdr:to>
      <xdr:col>24</xdr:col>
      <xdr:colOff>114300</xdr:colOff>
      <xdr:row>93</xdr:row>
      <xdr:rowOff>124183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45460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1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59669</xdr:rowOff>
    </xdr:from>
    <xdr:to>
      <xdr:col>20</xdr:col>
      <xdr:colOff>38100</xdr:colOff>
      <xdr:row>92</xdr:row>
      <xdr:rowOff>161269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6346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0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144503</xdr:rowOff>
    </xdr:from>
    <xdr:to>
      <xdr:col>15</xdr:col>
      <xdr:colOff>101600</xdr:colOff>
      <xdr:row>94</xdr:row>
      <xdr:rowOff>74653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91180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6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28961</xdr:rowOff>
    </xdr:from>
    <xdr:to>
      <xdr:col>10</xdr:col>
      <xdr:colOff>165100</xdr:colOff>
      <xdr:row>94</xdr:row>
      <xdr:rowOff>130561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147088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83079</xdr:rowOff>
    </xdr:from>
    <xdr:to>
      <xdr:col>6</xdr:col>
      <xdr:colOff>38100</xdr:colOff>
      <xdr:row>95</xdr:row>
      <xdr:rowOff>13229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29756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97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168678</xdr:rowOff>
    </xdr:from>
    <xdr:to>
      <xdr:col>55</xdr:col>
      <xdr:colOff>0</xdr:colOff>
      <xdr:row>37</xdr:row>
      <xdr:rowOff>63750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40878"/>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32574</xdr:rowOff>
    </xdr:from>
    <xdr:to>
      <xdr:col>50</xdr:col>
      <xdr:colOff>114300</xdr:colOff>
      <xdr:row>37</xdr:row>
      <xdr:rowOff>63750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7524"/>
          <a:ext cx="889000" cy="10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32574</xdr:rowOff>
    </xdr:from>
    <xdr:to>
      <xdr:col>45</xdr:col>
      <xdr:colOff>177800</xdr:colOff>
      <xdr:row>38</xdr:row>
      <xdr:rowOff>24856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7524"/>
          <a:ext cx="889000" cy="11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24856</xdr:rowOff>
    </xdr:from>
    <xdr:to>
      <xdr:col>41</xdr:col>
      <xdr:colOff>50800</xdr:colOff>
      <xdr:row>38</xdr:row>
      <xdr:rowOff>50753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39956"/>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117878</xdr:rowOff>
    </xdr:from>
    <xdr:to>
      <xdr:col>55</xdr:col>
      <xdr:colOff>50800</xdr:colOff>
      <xdr:row>37</xdr:row>
      <xdr:rowOff>48028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96305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12950</xdr:rowOff>
    </xdr:from>
    <xdr:to>
      <xdr:col>50</xdr:col>
      <xdr:colOff>165100</xdr:colOff>
      <xdr:row>37</xdr:row>
      <xdr:rowOff>114550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105677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153224</xdr:rowOff>
    </xdr:from>
    <xdr:to>
      <xdr:col>46</xdr:col>
      <xdr:colOff>38100</xdr:colOff>
      <xdr:row>31</xdr:row>
      <xdr:rowOff>83374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74501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145506</xdr:rowOff>
    </xdr:from>
    <xdr:to>
      <xdr:col>41</xdr:col>
      <xdr:colOff>101600</xdr:colOff>
      <xdr:row>38</xdr:row>
      <xdr:rowOff>75656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66783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171403</xdr:rowOff>
    </xdr:from>
    <xdr:to>
      <xdr:col>36</xdr:col>
      <xdr:colOff>165100</xdr:colOff>
      <xdr:row>38</xdr:row>
      <xdr:rowOff>101553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92680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145847</xdr:rowOff>
    </xdr:from>
    <xdr:to>
      <xdr:col>55</xdr:col>
      <xdr:colOff>0</xdr:colOff>
      <xdr:row>56</xdr:row>
      <xdr:rowOff>7595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75597"/>
          <a:ext cx="8382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160845</xdr:rowOff>
    </xdr:from>
    <xdr:to>
      <xdr:col>50</xdr:col>
      <xdr:colOff>114300</xdr:colOff>
      <xdr:row>56</xdr:row>
      <xdr:rowOff>7595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47695"/>
          <a:ext cx="889000" cy="3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160845</xdr:rowOff>
    </xdr:from>
    <xdr:to>
      <xdr:col>45</xdr:col>
      <xdr:colOff>177800</xdr:colOff>
      <xdr:row>56</xdr:row>
      <xdr:rowOff>108115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47695"/>
          <a:ext cx="889000" cy="4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16637</xdr:rowOff>
    </xdr:from>
    <xdr:to>
      <xdr:col>41</xdr:col>
      <xdr:colOff>50800</xdr:colOff>
      <xdr:row>56</xdr:row>
      <xdr:rowOff>108115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17837"/>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95047</xdr:rowOff>
    </xdr:from>
    <xdr:to>
      <xdr:col>55</xdr:col>
      <xdr:colOff>50800</xdr:colOff>
      <xdr:row>56</xdr:row>
      <xdr:rowOff>25197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117924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7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128245</xdr:rowOff>
    </xdr:from>
    <xdr:to>
      <xdr:col>50</xdr:col>
      <xdr:colOff>165100</xdr:colOff>
      <xdr:row>56</xdr:row>
      <xdr:rowOff>58395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49522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110045</xdr:rowOff>
    </xdr:from>
    <xdr:to>
      <xdr:col>46</xdr:col>
      <xdr:colOff>38100</xdr:colOff>
      <xdr:row>54</xdr:row>
      <xdr:rowOff>40195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56722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57315</xdr:rowOff>
    </xdr:from>
    <xdr:to>
      <xdr:col>41</xdr:col>
      <xdr:colOff>101600</xdr:colOff>
      <xdr:row>56</xdr:row>
      <xdr:rowOff>158915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150042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137287</xdr:rowOff>
    </xdr:from>
    <xdr:to>
      <xdr:col>36</xdr:col>
      <xdr:colOff>165100</xdr:colOff>
      <xdr:row>56</xdr:row>
      <xdr:rowOff>67437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58564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6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91900</xdr:rowOff>
    </xdr:from>
    <xdr:to>
      <xdr:col>55</xdr:col>
      <xdr:colOff>0</xdr:colOff>
      <xdr:row>76</xdr:row>
      <xdr:rowOff>95512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2100"/>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29812</xdr:rowOff>
    </xdr:from>
    <xdr:to>
      <xdr:col>50</xdr:col>
      <xdr:colOff>114300</xdr:colOff>
      <xdr:row>76</xdr:row>
      <xdr:rowOff>91900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374212"/>
          <a:ext cx="889000" cy="74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29812</xdr:rowOff>
    </xdr:from>
    <xdr:to>
      <xdr:col>45</xdr:col>
      <xdr:colOff>177800</xdr:colOff>
      <xdr:row>78</xdr:row>
      <xdr:rowOff>51803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374212"/>
          <a:ext cx="889000" cy="10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51803</xdr:rowOff>
    </xdr:from>
    <xdr:to>
      <xdr:col>41</xdr:col>
      <xdr:colOff>50800</xdr:colOff>
      <xdr:row>78</xdr:row>
      <xdr:rowOff>60353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2490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44712</xdr:rowOff>
    </xdr:from>
    <xdr:to>
      <xdr:col>55</xdr:col>
      <xdr:colOff>50800</xdr:colOff>
      <xdr:row>76</xdr:row>
      <xdr:rowOff>146312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67589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41100</xdr:rowOff>
    </xdr:from>
    <xdr:to>
      <xdr:col>50</xdr:col>
      <xdr:colOff>165100</xdr:colOff>
      <xdr:row>76</xdr:row>
      <xdr:rowOff>142700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159227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150462</xdr:rowOff>
    </xdr:from>
    <xdr:to>
      <xdr:col>46</xdr:col>
      <xdr:colOff>38100</xdr:colOff>
      <xdr:row>72</xdr:row>
      <xdr:rowOff>80612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3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97139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0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xdr:rowOff>
    </xdr:from>
    <xdr:to>
      <xdr:col>41</xdr:col>
      <xdr:colOff>101600</xdr:colOff>
      <xdr:row>78</xdr:row>
      <xdr:rowOff>102603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93730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9553</xdr:rowOff>
    </xdr:from>
    <xdr:to>
      <xdr:col>36</xdr:col>
      <xdr:colOff>165100</xdr:colOff>
      <xdr:row>78</xdr:row>
      <xdr:rowOff>111153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102280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48899</xdr:rowOff>
    </xdr:from>
    <xdr:to>
      <xdr:col>55</xdr:col>
      <xdr:colOff>0</xdr:colOff>
      <xdr:row>96</xdr:row>
      <xdr:rowOff>59255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508099"/>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48899</xdr:rowOff>
    </xdr:from>
    <xdr:to>
      <xdr:col>50</xdr:col>
      <xdr:colOff>114300</xdr:colOff>
      <xdr:row>96</xdr:row>
      <xdr:rowOff>160114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508099"/>
          <a:ext cx="889000" cy="1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102552</xdr:rowOff>
    </xdr:from>
    <xdr:to>
      <xdr:col>45</xdr:col>
      <xdr:colOff>177800</xdr:colOff>
      <xdr:row>96</xdr:row>
      <xdr:rowOff>160114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90302"/>
          <a:ext cx="889000" cy="2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117526</xdr:rowOff>
    </xdr:from>
    <xdr:to>
      <xdr:col>41</xdr:col>
      <xdr:colOff>50800</xdr:colOff>
      <xdr:row>95</xdr:row>
      <xdr:rowOff>102552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233826"/>
          <a:ext cx="889000" cy="1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8455</xdr:rowOff>
    </xdr:from>
    <xdr:to>
      <xdr:col>55</xdr:col>
      <xdr:colOff>50800</xdr:colOff>
      <xdr:row>96</xdr:row>
      <xdr:rowOff>110055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158332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169549</xdr:rowOff>
    </xdr:from>
    <xdr:to>
      <xdr:col>50</xdr:col>
      <xdr:colOff>165100</xdr:colOff>
      <xdr:row>96</xdr:row>
      <xdr:rowOff>99699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90826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5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109314</xdr:rowOff>
    </xdr:from>
    <xdr:to>
      <xdr:col>46</xdr:col>
      <xdr:colOff>38100</xdr:colOff>
      <xdr:row>97</xdr:row>
      <xdr:rowOff>39464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30591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51752</xdr:rowOff>
    </xdr:from>
    <xdr:to>
      <xdr:col>41</xdr:col>
      <xdr:colOff>101600</xdr:colOff>
      <xdr:row>95</xdr:row>
      <xdr:rowOff>153352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169879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66726</xdr:rowOff>
    </xdr:from>
    <xdr:to>
      <xdr:col>36</xdr:col>
      <xdr:colOff>165100</xdr:colOff>
      <xdr:row>94</xdr:row>
      <xdr:rowOff>168326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13403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144653</xdr:rowOff>
    </xdr:from>
    <xdr:to>
      <xdr:col>85</xdr:col>
      <xdr:colOff>127000</xdr:colOff>
      <xdr:row>39</xdr:row>
      <xdr:rowOff>8128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5975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156972</xdr:rowOff>
    </xdr:from>
    <xdr:to>
      <xdr:col>81</xdr:col>
      <xdr:colOff>50800</xdr:colOff>
      <xdr:row>39</xdr:row>
      <xdr:rowOff>8128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207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156972</xdr:rowOff>
    </xdr:from>
    <xdr:to>
      <xdr:col>76</xdr:col>
      <xdr:colOff>114300</xdr:colOff>
      <xdr:row>39</xdr:row>
      <xdr:rowOff>14732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72072"/>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118491</xdr:rowOff>
    </xdr:from>
    <xdr:to>
      <xdr:col>71</xdr:col>
      <xdr:colOff>177800</xdr:colOff>
      <xdr:row>39</xdr:row>
      <xdr:rowOff>14732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33591"/>
          <a:ext cx="8890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93853</xdr:rowOff>
    </xdr:from>
    <xdr:to>
      <xdr:col>85</xdr:col>
      <xdr:colOff>177800</xdr:colOff>
      <xdr:row>39</xdr:row>
      <xdr:rowOff>24003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54373</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128778</xdr:rowOff>
    </xdr:from>
    <xdr:to>
      <xdr:col>81</xdr:col>
      <xdr:colOff>101600</xdr:colOff>
      <xdr:row>39</xdr:row>
      <xdr:rowOff>58928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50055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106172</xdr:rowOff>
    </xdr:from>
    <xdr:to>
      <xdr:col>76</xdr:col>
      <xdr:colOff>165100</xdr:colOff>
      <xdr:row>39</xdr:row>
      <xdr:rowOff>36322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27449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135382</xdr:rowOff>
    </xdr:from>
    <xdr:to>
      <xdr:col>72</xdr:col>
      <xdr:colOff>38100</xdr:colOff>
      <xdr:row>39</xdr:row>
      <xdr:rowOff>65532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56659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67691</xdr:rowOff>
    </xdr:from>
    <xdr:to>
      <xdr:col>67</xdr:col>
      <xdr:colOff>101600</xdr:colOff>
      <xdr:row>38</xdr:row>
      <xdr:rowOff>169291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160418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7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70129</xdr:rowOff>
    </xdr:from>
    <xdr:to>
      <xdr:col>85</xdr:col>
      <xdr:colOff>127000</xdr:colOff>
      <xdr:row>75</xdr:row>
      <xdr:rowOff>133185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28879"/>
          <a:ext cx="8382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133185</xdr:rowOff>
    </xdr:from>
    <xdr:to>
      <xdr:col>81</xdr:col>
      <xdr:colOff>50800</xdr:colOff>
      <xdr:row>76</xdr:row>
      <xdr:rowOff>40393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91935"/>
          <a:ext cx="889000" cy="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40393</xdr:rowOff>
    </xdr:from>
    <xdr:to>
      <xdr:col>76</xdr:col>
      <xdr:colOff>114300</xdr:colOff>
      <xdr:row>76</xdr:row>
      <xdr:rowOff>45765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70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23037</xdr:rowOff>
    </xdr:from>
    <xdr:to>
      <xdr:col>71</xdr:col>
      <xdr:colOff>177800</xdr:colOff>
      <xdr:row>76</xdr:row>
      <xdr:rowOff>45765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53237"/>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19329</xdr:rowOff>
    </xdr:from>
    <xdr:to>
      <xdr:col>85</xdr:col>
      <xdr:colOff>177800</xdr:colOff>
      <xdr:row>75</xdr:row>
      <xdr:rowOff>120929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42206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82385</xdr:rowOff>
    </xdr:from>
    <xdr:to>
      <xdr:col>81</xdr:col>
      <xdr:colOff>101600</xdr:colOff>
      <xdr:row>76</xdr:row>
      <xdr:rowOff>12536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161043</xdr:rowOff>
    </xdr:from>
    <xdr:to>
      <xdr:col>76</xdr:col>
      <xdr:colOff>165100</xdr:colOff>
      <xdr:row>76</xdr:row>
      <xdr:rowOff>91193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82320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166415</xdr:rowOff>
    </xdr:from>
    <xdr:to>
      <xdr:col>72</xdr:col>
      <xdr:colOff>38100</xdr:colOff>
      <xdr:row>76</xdr:row>
      <xdr:rowOff>96565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87692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143688</xdr:rowOff>
    </xdr:from>
    <xdr:to>
      <xdr:col>67</xdr:col>
      <xdr:colOff>101600</xdr:colOff>
      <xdr:row>76</xdr:row>
      <xdr:rowOff>73837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64964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21503</xdr:rowOff>
    </xdr:from>
    <xdr:to>
      <xdr:col>85</xdr:col>
      <xdr:colOff>127000</xdr:colOff>
      <xdr:row>98</xdr:row>
      <xdr:rowOff>42022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23603"/>
          <a:ext cx="8382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21503</xdr:rowOff>
    </xdr:from>
    <xdr:to>
      <xdr:col>81</xdr:col>
      <xdr:colOff>50800</xdr:colOff>
      <xdr:row>98</xdr:row>
      <xdr:rowOff>167480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23603"/>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164399</xdr:rowOff>
    </xdr:from>
    <xdr:to>
      <xdr:col>76</xdr:col>
      <xdr:colOff>114300</xdr:colOff>
      <xdr:row>98</xdr:row>
      <xdr:rowOff>167480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66499"/>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121140</xdr:rowOff>
    </xdr:from>
    <xdr:to>
      <xdr:col>71</xdr:col>
      <xdr:colOff>177800</xdr:colOff>
      <xdr:row>98</xdr:row>
      <xdr:rowOff>164399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23240"/>
          <a:ext cx="889000" cy="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162672</xdr:rowOff>
    </xdr:from>
    <xdr:to>
      <xdr:col>85</xdr:col>
      <xdr:colOff>177800</xdr:colOff>
      <xdr:row>98</xdr:row>
      <xdr:rowOff>92822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141099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142153</xdr:rowOff>
    </xdr:from>
    <xdr:to>
      <xdr:col>81</xdr:col>
      <xdr:colOff>101600</xdr:colOff>
      <xdr:row>98</xdr:row>
      <xdr:rowOff>72303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88830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116680</xdr:rowOff>
    </xdr:from>
    <xdr:to>
      <xdr:col>76</xdr:col>
      <xdr:colOff>165100</xdr:colOff>
      <xdr:row>99</xdr:row>
      <xdr:rowOff>46830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37957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1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113599</xdr:rowOff>
    </xdr:from>
    <xdr:to>
      <xdr:col>72</xdr:col>
      <xdr:colOff>38100</xdr:colOff>
      <xdr:row>99</xdr:row>
      <xdr:rowOff>43749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34876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70340</xdr:rowOff>
    </xdr:from>
    <xdr:to>
      <xdr:col>67</xdr:col>
      <xdr:colOff>101600</xdr:colOff>
      <xdr:row>99</xdr:row>
      <xdr:rowOff>490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163067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136995</xdr:rowOff>
    </xdr:from>
    <xdr:to>
      <xdr:col>116</xdr:col>
      <xdr:colOff>63500</xdr:colOff>
      <xdr:row>58</xdr:row>
      <xdr:rowOff>154425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81095"/>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138576</xdr:rowOff>
    </xdr:from>
    <xdr:to>
      <xdr:col>111</xdr:col>
      <xdr:colOff>177800</xdr:colOff>
      <xdr:row>58</xdr:row>
      <xdr:rowOff>154425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2676"/>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138576</xdr:rowOff>
    </xdr:from>
    <xdr:to>
      <xdr:col>107</xdr:col>
      <xdr:colOff>50800</xdr:colOff>
      <xdr:row>59</xdr:row>
      <xdr:rowOff>12027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82676"/>
          <a:ext cx="889000" cy="4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9989</xdr:rowOff>
    </xdr:from>
    <xdr:to>
      <xdr:col>102</xdr:col>
      <xdr:colOff>114300</xdr:colOff>
      <xdr:row>59</xdr:row>
      <xdr:rowOff>12027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25539"/>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86195</xdr:rowOff>
    </xdr:from>
    <xdr:to>
      <xdr:col>116</xdr:col>
      <xdr:colOff>114300</xdr:colOff>
      <xdr:row>59</xdr:row>
      <xdr:rowOff>16345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45572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103625</xdr:rowOff>
    </xdr:from>
    <xdr:to>
      <xdr:col>112</xdr:col>
      <xdr:colOff>38100</xdr:colOff>
      <xdr:row>59</xdr:row>
      <xdr:rowOff>33775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24902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87776</xdr:rowOff>
    </xdr:from>
    <xdr:to>
      <xdr:col>107</xdr:col>
      <xdr:colOff>101600</xdr:colOff>
      <xdr:row>59</xdr:row>
      <xdr:rowOff>17926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9053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132677</xdr:rowOff>
    </xdr:from>
    <xdr:to>
      <xdr:col>102</xdr:col>
      <xdr:colOff>165100</xdr:colOff>
      <xdr:row>59</xdr:row>
      <xdr:rowOff>62827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53954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130639</xdr:rowOff>
    </xdr:from>
    <xdr:to>
      <xdr:col>98</xdr:col>
      <xdr:colOff>38100</xdr:colOff>
      <xdr:row>59</xdr:row>
      <xdr:rowOff>60789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87770</xdr:rowOff>
    </xdr:from>
    <xdr:to>
      <xdr:col>116</xdr:col>
      <xdr:colOff>63500</xdr:colOff>
      <xdr:row>72</xdr:row>
      <xdr:rowOff>93637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32170"/>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90589</xdr:rowOff>
    </xdr:from>
    <xdr:to>
      <xdr:col>111</xdr:col>
      <xdr:colOff>177800</xdr:colOff>
      <xdr:row>72</xdr:row>
      <xdr:rowOff>93637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4349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74587</xdr:rowOff>
    </xdr:from>
    <xdr:to>
      <xdr:col>107</xdr:col>
      <xdr:colOff>50800</xdr:colOff>
      <xdr:row>72</xdr:row>
      <xdr:rowOff>90589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4189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74587</xdr:rowOff>
    </xdr:from>
    <xdr:to>
      <xdr:col>102</xdr:col>
      <xdr:colOff>114300</xdr:colOff>
      <xdr:row>73</xdr:row>
      <xdr:rowOff>635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1898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36970</xdr:rowOff>
    </xdr:from>
    <xdr:to>
      <xdr:col>116</xdr:col>
      <xdr:colOff>114300</xdr:colOff>
      <xdr:row>72</xdr:row>
      <xdr:rowOff>138570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59847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42837</xdr:rowOff>
    </xdr:from>
    <xdr:to>
      <xdr:col>112</xdr:col>
      <xdr:colOff>38100</xdr:colOff>
      <xdr:row>72</xdr:row>
      <xdr:rowOff>144437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160964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39789</xdr:rowOff>
    </xdr:from>
    <xdr:to>
      <xdr:col>107</xdr:col>
      <xdr:colOff>101600</xdr:colOff>
      <xdr:row>72</xdr:row>
      <xdr:rowOff>141389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157916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23787</xdr:rowOff>
    </xdr:from>
    <xdr:to>
      <xdr:col>102</xdr:col>
      <xdr:colOff>165100</xdr:colOff>
      <xdr:row>72</xdr:row>
      <xdr:rowOff>125387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141914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121285</xdr:rowOff>
    </xdr:from>
    <xdr:to>
      <xdr:col>98</xdr:col>
      <xdr:colOff>38100</xdr:colOff>
      <xdr:row>73</xdr:row>
      <xdr:rowOff>51435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67962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歳出決算額は、住民一人当たり５３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円となっている。大きな要因項目である扶助費は住民一人当たり１</a:t>
          </a:r>
          <a:r>
            <a:rPr kumimoji="1" lang="ja-JP" altLang="en-US" sz="1100">
              <a:solidFill>
                <a:schemeClr val="dk1"/>
              </a:solidFill>
              <a:effectLst/>
              <a:latin typeface="+mn-lt"/>
              <a:ea typeface="+mn-ea"/>
              <a:cs typeface="+mn-cs"/>
            </a:rPr>
            <a:t>８１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２０３</a:t>
          </a:r>
          <a:r>
            <a:rPr kumimoji="1" lang="ja-JP" altLang="ja-JP" sz="1100">
              <a:solidFill>
                <a:schemeClr val="dk1"/>
              </a:solidFill>
              <a:effectLst/>
              <a:latin typeface="+mn-lt"/>
              <a:ea typeface="+mn-ea"/>
              <a:cs typeface="+mn-cs"/>
            </a:rPr>
            <a:t>円となっており、類似団体と比べても高い水準にある。生活保護需給率の高さ、障がい者施策の給付費が大きな要因となってはいるが、前年度と比較して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lang="ja-JP" altLang="en-US" sz="1100" b="0" i="0" baseline="0">
              <a:solidFill>
                <a:schemeClr val="dk1"/>
              </a:solidFill>
              <a:effectLst/>
              <a:latin typeface="+mn-lt"/>
              <a:ea typeface="+mn-ea"/>
              <a:cs typeface="+mn-cs"/>
            </a:rPr>
            <a:t>住民税非課税世帯等臨時特別給付金や子育て世帯等臨時特別給付金及び生活保護費が減少し</a:t>
          </a:r>
          <a:r>
            <a:rPr lang="ja-JP" altLang="ja-JP" sz="1100" b="0" i="0" baseline="0">
              <a:solidFill>
                <a:schemeClr val="dk1"/>
              </a:solidFill>
              <a:effectLst/>
              <a:latin typeface="+mn-lt"/>
              <a:ea typeface="+mn-ea"/>
              <a:cs typeface="+mn-cs"/>
            </a:rPr>
            <a:t>たためである。</a:t>
          </a:r>
          <a:r>
            <a:rPr kumimoji="1" lang="ja-JP" altLang="ja-JP" sz="1100">
              <a:solidFill>
                <a:schemeClr val="dk1"/>
              </a:solidFill>
              <a:effectLst/>
              <a:latin typeface="+mn-lt"/>
              <a:ea typeface="+mn-ea"/>
              <a:cs typeface="+mn-cs"/>
            </a:rPr>
            <a:t>また、物件費は、住民一人あたり７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６０７</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新型コロナワクチン接種事業及びＰＣＲ検査センター開設事業が減少したものの、高齢者や子育て世帯を対象とした新規の物価高騰対策の実施及び中学校解体事業を実施したことにより、</a:t>
          </a:r>
          <a:r>
            <a:rPr kumimoji="1" lang="ja-JP" altLang="ja-JP" sz="1100">
              <a:solidFill>
                <a:schemeClr val="dk1"/>
              </a:solidFill>
              <a:effectLst/>
              <a:latin typeface="+mn-lt"/>
              <a:ea typeface="+mn-ea"/>
              <a:cs typeface="+mn-cs"/>
            </a:rPr>
            <a:t>前年度と比較して増加している</a:t>
          </a:r>
          <a:r>
            <a:rPr lang="ja-JP" altLang="ja-JP" sz="1100" b="0" i="0" baseline="0">
              <a:solidFill>
                <a:schemeClr val="dk1"/>
              </a:solidFill>
              <a:effectLst/>
              <a:latin typeface="+mn-lt"/>
              <a:ea typeface="+mn-ea"/>
              <a:cs typeface="+mn-cs"/>
            </a:rPr>
            <a:t>。補助費等は住民一人あたり</a:t>
          </a:r>
          <a:r>
            <a:rPr lang="ja-JP" altLang="en-US" sz="1100" b="0" i="0" baseline="0">
              <a:solidFill>
                <a:schemeClr val="dk1"/>
              </a:solidFill>
              <a:effectLst/>
              <a:latin typeface="+mn-lt"/>
              <a:ea typeface="+mn-ea"/>
              <a:cs typeface="+mn-cs"/>
            </a:rPr>
            <a:t>４０，８３８</a:t>
          </a:r>
          <a:r>
            <a:rPr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となっており、前年度と比較して増加しているのは、</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年度に実施した</a:t>
          </a:r>
          <a:r>
            <a:rPr lang="ja-JP" altLang="en-US" sz="1100" b="0" i="0" baseline="0">
              <a:solidFill>
                <a:schemeClr val="dk1"/>
              </a:solidFill>
              <a:effectLst/>
              <a:latin typeface="+mn-lt"/>
              <a:ea typeface="+mn-ea"/>
              <a:cs typeface="+mn-cs"/>
            </a:rPr>
            <a:t>新型コロナワクチンや住民税非課税世帯等臨時特別給付金に伴う国庫返納金が増加したこと</a:t>
          </a:r>
          <a:r>
            <a:rPr lang="ja-JP" altLang="ja-JP" sz="1100" b="0" i="0" baseline="0">
              <a:solidFill>
                <a:schemeClr val="dk1"/>
              </a:solidFill>
              <a:effectLst/>
              <a:latin typeface="+mn-lt"/>
              <a:ea typeface="+mn-ea"/>
              <a:cs typeface="+mn-cs"/>
            </a:rPr>
            <a:t>によるものである。普通建設事業費は住民一人あたり</a:t>
          </a:r>
          <a:r>
            <a:rPr lang="ja-JP" altLang="en-US" sz="1100" b="0" i="0" baseline="0">
              <a:solidFill>
                <a:schemeClr val="dk1"/>
              </a:solidFill>
              <a:effectLst/>
              <a:latin typeface="+mn-lt"/>
              <a:ea typeface="+mn-ea"/>
              <a:cs typeface="+mn-cs"/>
            </a:rPr>
            <a:t>４６，０１６</a:t>
          </a:r>
          <a:r>
            <a:rPr lang="ja-JP" altLang="ja-JP" sz="1100" b="0" i="0" baseline="0">
              <a:solidFill>
                <a:schemeClr val="dk1"/>
              </a:solidFill>
              <a:effectLst/>
              <a:latin typeface="+mn-lt"/>
              <a:ea typeface="+mn-ea"/>
              <a:cs typeface="+mn-cs"/>
            </a:rPr>
            <a:t>円となっている。前年度から</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した主な要因は、</a:t>
          </a:r>
          <a:r>
            <a:rPr lang="ja-JP" altLang="en-US" sz="1100" b="0" i="0" baseline="0">
              <a:solidFill>
                <a:schemeClr val="dk1"/>
              </a:solidFill>
              <a:effectLst/>
              <a:latin typeface="+mn-lt"/>
              <a:ea typeface="+mn-ea"/>
              <a:cs typeface="+mn-cs"/>
            </a:rPr>
            <a:t>学校給食共同調理場建設事業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防災倉庫整備事業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ものである。</a:t>
          </a:r>
          <a:r>
            <a:rPr lang="ja-JP" altLang="en-US" sz="1100" b="0" i="0" baseline="0">
              <a:solidFill>
                <a:schemeClr val="dk1"/>
              </a:solidFill>
              <a:effectLst/>
              <a:latin typeface="+mn-lt"/>
              <a:ea typeface="+mn-ea"/>
              <a:cs typeface="+mn-cs"/>
            </a:rPr>
            <a:t>公債費は</a:t>
          </a:r>
          <a:r>
            <a:rPr lang="ja-JP" altLang="ja-JP" sz="1100" b="0" i="0" baseline="0">
              <a:solidFill>
                <a:schemeClr val="dk1"/>
              </a:solidFill>
              <a:effectLst/>
              <a:latin typeface="+mn-lt"/>
              <a:ea typeface="+mn-ea"/>
              <a:cs typeface="+mn-cs"/>
            </a:rPr>
            <a:t>住民一人あたり</a:t>
          </a:r>
          <a:r>
            <a:rPr lang="ja-JP" altLang="en-US" sz="1100" b="0" i="0" baseline="0">
              <a:solidFill>
                <a:schemeClr val="dk1"/>
              </a:solidFill>
              <a:effectLst/>
              <a:latin typeface="+mn-lt"/>
              <a:ea typeface="+mn-ea"/>
              <a:cs typeface="+mn-cs"/>
            </a:rPr>
            <a:t>３４，６５２</a:t>
          </a:r>
          <a:r>
            <a:rPr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となっており、前年度と比較して増加しているのは、</a:t>
          </a:r>
          <a:r>
            <a:rPr lang="ja-JP" altLang="en-US" sz="1100" b="0" i="0" baseline="0">
              <a:solidFill>
                <a:schemeClr val="dk1"/>
              </a:solidFill>
              <a:effectLst/>
              <a:latin typeface="+mn-lt"/>
              <a:ea typeface="+mn-ea"/>
              <a:cs typeface="+mn-cs"/>
            </a:rPr>
            <a:t>亀川地区市営住宅集約建替事業、中学校統合事業の償還開始及び繰上償還によるものである。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158206</xdr:rowOff>
    </xdr:from>
    <xdr:to>
      <xdr:col>24</xdr:col>
      <xdr:colOff>63500</xdr:colOff>
      <xdr:row>33</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4460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105954</xdr:rowOff>
    </xdr:from>
    <xdr:to>
      <xdr:col>19</xdr:col>
      <xdr:colOff>177800</xdr:colOff>
      <xdr:row>32</xdr:row>
      <xdr:rowOff>158206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923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12337</xdr:rowOff>
    </xdr:from>
    <xdr:to>
      <xdr:col>15</xdr:col>
      <xdr:colOff>50800</xdr:colOff>
      <xdr:row>32</xdr:row>
      <xdr:rowOff>105954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8737"/>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32</xdr:row>
      <xdr:rowOff>12337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9656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44813</xdr:rowOff>
    </xdr:from>
    <xdr:to>
      <xdr:col>24</xdr:col>
      <xdr:colOff>114300</xdr:colOff>
      <xdr:row>33</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67690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107406</xdr:rowOff>
    </xdr:from>
    <xdr:to>
      <xdr:col>20</xdr:col>
      <xdr:colOff>38100</xdr:colOff>
      <xdr:row>33</xdr:row>
      <xdr:rowOff>37556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54083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55154</xdr:rowOff>
    </xdr:from>
    <xdr:to>
      <xdr:col>15</xdr:col>
      <xdr:colOff>101600</xdr:colOff>
      <xdr:row>32</xdr:row>
      <xdr:rowOff>156754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1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132987</xdr:rowOff>
    </xdr:from>
    <xdr:to>
      <xdr:col>10</xdr:col>
      <xdr:colOff>165100</xdr:colOff>
      <xdr:row>32</xdr:row>
      <xdr:rowOff>63137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79664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130810</xdr:rowOff>
    </xdr:from>
    <xdr:to>
      <xdr:col>6</xdr:col>
      <xdr:colOff>38100</xdr:colOff>
      <xdr:row>32</xdr:row>
      <xdr:rowOff>60960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77487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40670</xdr:rowOff>
    </xdr:from>
    <xdr:to>
      <xdr:col>24</xdr:col>
      <xdr:colOff>63500</xdr:colOff>
      <xdr:row>57</xdr:row>
      <xdr:rowOff>41690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3320"/>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156159</xdr:rowOff>
    </xdr:from>
    <xdr:to>
      <xdr:col>19</xdr:col>
      <xdr:colOff>177800</xdr:colOff>
      <xdr:row>57</xdr:row>
      <xdr:rowOff>41690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4459"/>
          <a:ext cx="889000" cy="39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156159</xdr:rowOff>
    </xdr:from>
    <xdr:to>
      <xdr:col>15</xdr:col>
      <xdr:colOff>50800</xdr:colOff>
      <xdr:row>57</xdr:row>
      <xdr:rowOff>82143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4459"/>
          <a:ext cx="889000" cy="4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73667</xdr:rowOff>
    </xdr:from>
    <xdr:to>
      <xdr:col>10</xdr:col>
      <xdr:colOff>114300</xdr:colOff>
      <xdr:row>57</xdr:row>
      <xdr:rowOff>82143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46317"/>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161320</xdr:rowOff>
    </xdr:from>
    <xdr:to>
      <xdr:col>24</xdr:col>
      <xdr:colOff>114300</xdr:colOff>
      <xdr:row>57</xdr:row>
      <xdr:rowOff>91470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162340</xdr:rowOff>
    </xdr:from>
    <xdr:to>
      <xdr:col>20</xdr:col>
      <xdr:colOff>38100</xdr:colOff>
      <xdr:row>57</xdr:row>
      <xdr:rowOff>92490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105359</xdr:rowOff>
    </xdr:from>
    <xdr:to>
      <xdr:col>15</xdr:col>
      <xdr:colOff>101600</xdr:colOff>
      <xdr:row>55</xdr:row>
      <xdr:rowOff>35509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26636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31343</xdr:rowOff>
    </xdr:from>
    <xdr:to>
      <xdr:col>10</xdr:col>
      <xdr:colOff>165100</xdr:colOff>
      <xdr:row>57</xdr:row>
      <xdr:rowOff>132943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22867</xdr:rowOff>
    </xdr:from>
    <xdr:to>
      <xdr:col>6</xdr:col>
      <xdr:colOff>38100</xdr:colOff>
      <xdr:row>57</xdr:row>
      <xdr:rowOff>124467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115594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127402</xdr:rowOff>
    </xdr:from>
    <xdr:to>
      <xdr:col>24</xdr:col>
      <xdr:colOff>63500</xdr:colOff>
      <xdr:row>72</xdr:row>
      <xdr:rowOff>31504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300352"/>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127402</xdr:rowOff>
    </xdr:from>
    <xdr:to>
      <xdr:col>19</xdr:col>
      <xdr:colOff>177800</xdr:colOff>
      <xdr:row>73</xdr:row>
      <xdr:rowOff>23526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300352"/>
          <a:ext cx="889000" cy="2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23526</xdr:rowOff>
    </xdr:from>
    <xdr:to>
      <xdr:col>15</xdr:col>
      <xdr:colOff>50800</xdr:colOff>
      <xdr:row>73</xdr:row>
      <xdr:rowOff>117960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39376"/>
          <a:ext cx="889000" cy="9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117960</xdr:rowOff>
    </xdr:from>
    <xdr:to>
      <xdr:col>10</xdr:col>
      <xdr:colOff>114300</xdr:colOff>
      <xdr:row>74</xdr:row>
      <xdr:rowOff>24471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33810"/>
          <a:ext cx="889000" cy="7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152154</xdr:rowOff>
    </xdr:from>
    <xdr:to>
      <xdr:col>24</xdr:col>
      <xdr:colOff>114300</xdr:colOff>
      <xdr:row>72</xdr:row>
      <xdr:rowOff>82304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3581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76602</xdr:rowOff>
    </xdr:from>
    <xdr:to>
      <xdr:col>20</xdr:col>
      <xdr:colOff>38100</xdr:colOff>
      <xdr:row>72</xdr:row>
      <xdr:rowOff>6752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23279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2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144176</xdr:rowOff>
    </xdr:from>
    <xdr:to>
      <xdr:col>15</xdr:col>
      <xdr:colOff>101600</xdr:colOff>
      <xdr:row>73</xdr:row>
      <xdr:rowOff>74326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90853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6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67160</xdr:rowOff>
    </xdr:from>
    <xdr:to>
      <xdr:col>10</xdr:col>
      <xdr:colOff>165100</xdr:colOff>
      <xdr:row>73</xdr:row>
      <xdr:rowOff>168760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145121</xdr:rowOff>
    </xdr:from>
    <xdr:to>
      <xdr:col>6</xdr:col>
      <xdr:colOff>38100</xdr:colOff>
      <xdr:row>74</xdr:row>
      <xdr:rowOff>75271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91798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85316</xdr:rowOff>
    </xdr:from>
    <xdr:to>
      <xdr:col>24</xdr:col>
      <xdr:colOff>63500</xdr:colOff>
      <xdr:row>93</xdr:row>
      <xdr:rowOff>150284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30166"/>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85316</xdr:rowOff>
    </xdr:from>
    <xdr:to>
      <xdr:col>19</xdr:col>
      <xdr:colOff>177800</xdr:colOff>
      <xdr:row>97</xdr:row>
      <xdr:rowOff>59187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30166"/>
          <a:ext cx="889000" cy="6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59187</xdr:rowOff>
    </xdr:from>
    <xdr:to>
      <xdr:col>15</xdr:col>
      <xdr:colOff>50800</xdr:colOff>
      <xdr:row>97</xdr:row>
      <xdr:rowOff>95489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983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132888</xdr:rowOff>
    </xdr:from>
    <xdr:to>
      <xdr:col>10</xdr:col>
      <xdr:colOff>114300</xdr:colOff>
      <xdr:row>97</xdr:row>
      <xdr:rowOff>95489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20638"/>
          <a:ext cx="889000" cy="30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99484</xdr:rowOff>
    </xdr:from>
    <xdr:to>
      <xdr:col>24</xdr:col>
      <xdr:colOff>114300</xdr:colOff>
      <xdr:row>94</xdr:row>
      <xdr:rowOff>29634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122361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9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34516</xdr:rowOff>
    </xdr:from>
    <xdr:to>
      <xdr:col>20</xdr:col>
      <xdr:colOff>38100</xdr:colOff>
      <xdr:row>93</xdr:row>
      <xdr:rowOff>136116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152643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8387</xdr:rowOff>
    </xdr:from>
    <xdr:to>
      <xdr:col>15</xdr:col>
      <xdr:colOff>101600</xdr:colOff>
      <xdr:row>97</xdr:row>
      <xdr:rowOff>109987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101114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44689</xdr:rowOff>
    </xdr:from>
    <xdr:to>
      <xdr:col>10</xdr:col>
      <xdr:colOff>165100</xdr:colOff>
      <xdr:row>97</xdr:row>
      <xdr:rowOff>146289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137416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82088</xdr:rowOff>
    </xdr:from>
    <xdr:to>
      <xdr:col>6</xdr:col>
      <xdr:colOff>38100</xdr:colOff>
      <xdr:row>96</xdr:row>
      <xdr:rowOff>12238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28765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17018</xdr:rowOff>
    </xdr:from>
    <xdr:to>
      <xdr:col>55</xdr:col>
      <xdr:colOff>0</xdr:colOff>
      <xdr:row>37</xdr:row>
      <xdr:rowOff>165227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60668"/>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168656</xdr:rowOff>
    </xdr:from>
    <xdr:to>
      <xdr:col>50</xdr:col>
      <xdr:colOff>114300</xdr:colOff>
      <xdr:row>37</xdr:row>
      <xdr:rowOff>165227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826506"/>
          <a:ext cx="889000" cy="6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168656</xdr:rowOff>
    </xdr:from>
    <xdr:to>
      <xdr:col>45</xdr:col>
      <xdr:colOff>177800</xdr:colOff>
      <xdr:row>37</xdr:row>
      <xdr:rowOff>89027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26506"/>
          <a:ext cx="8890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89027</xdr:rowOff>
    </xdr:from>
    <xdr:to>
      <xdr:col>41</xdr:col>
      <xdr:colOff>50800</xdr:colOff>
      <xdr:row>37</xdr:row>
      <xdr:rowOff>164846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32677"/>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137668</xdr:rowOff>
    </xdr:from>
    <xdr:to>
      <xdr:col>55</xdr:col>
      <xdr:colOff>50800</xdr:colOff>
      <xdr:row>37</xdr:row>
      <xdr:rowOff>67818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160545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114427</xdr:rowOff>
    </xdr:from>
    <xdr:to>
      <xdr:col>50</xdr:col>
      <xdr:colOff>165100</xdr:colOff>
      <xdr:row>38</xdr:row>
      <xdr:rowOff>44577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35704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117856</xdr:rowOff>
    </xdr:from>
    <xdr:to>
      <xdr:col>46</xdr:col>
      <xdr:colOff>38100</xdr:colOff>
      <xdr:row>34</xdr:row>
      <xdr:rowOff>48006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64533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38227</xdr:rowOff>
    </xdr:from>
    <xdr:to>
      <xdr:col>41</xdr:col>
      <xdr:colOff>101600</xdr:colOff>
      <xdr:row>37</xdr:row>
      <xdr:rowOff>139827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130954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114046</xdr:rowOff>
    </xdr:from>
    <xdr:to>
      <xdr:col>36</xdr:col>
      <xdr:colOff>165100</xdr:colOff>
      <xdr:row>38</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128224</xdr:rowOff>
    </xdr:from>
    <xdr:to>
      <xdr:col>55</xdr:col>
      <xdr:colOff>0</xdr:colOff>
      <xdr:row>57</xdr:row>
      <xdr:rowOff>166629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0087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166629</xdr:rowOff>
    </xdr:from>
    <xdr:to>
      <xdr:col>50</xdr:col>
      <xdr:colOff>114300</xdr:colOff>
      <xdr:row>58</xdr:row>
      <xdr:rowOff>7707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3927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7707</xdr:rowOff>
    </xdr:from>
    <xdr:to>
      <xdr:col>45</xdr:col>
      <xdr:colOff>177800</xdr:colOff>
      <xdr:row>58</xdr:row>
      <xdr:rowOff>16028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5180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16028</xdr:rowOff>
    </xdr:from>
    <xdr:to>
      <xdr:col>41</xdr:col>
      <xdr:colOff>50800</xdr:colOff>
      <xdr:row>58</xdr:row>
      <xdr:rowOff>21194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60128"/>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77424</xdr:rowOff>
    </xdr:from>
    <xdr:to>
      <xdr:col>55</xdr:col>
      <xdr:colOff>50800</xdr:colOff>
      <xdr:row>58</xdr:row>
      <xdr:rowOff>7574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55851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115829</xdr:rowOff>
    </xdr:from>
    <xdr:to>
      <xdr:col>50</xdr:col>
      <xdr:colOff>165100</xdr:colOff>
      <xdr:row>58</xdr:row>
      <xdr:rowOff>45979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37106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128357</xdr:rowOff>
    </xdr:from>
    <xdr:to>
      <xdr:col>46</xdr:col>
      <xdr:colOff>38100</xdr:colOff>
      <xdr:row>58</xdr:row>
      <xdr:rowOff>58507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49634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136678</xdr:rowOff>
    </xdr:from>
    <xdr:to>
      <xdr:col>41</xdr:col>
      <xdr:colOff>101600</xdr:colOff>
      <xdr:row>58</xdr:row>
      <xdr:rowOff>66828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57955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141844</xdr:rowOff>
    </xdr:from>
    <xdr:to>
      <xdr:col>36</xdr:col>
      <xdr:colOff>165100</xdr:colOff>
      <xdr:row>58</xdr:row>
      <xdr:rowOff>71994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63121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158919</xdr:rowOff>
    </xdr:from>
    <xdr:to>
      <xdr:col>55</xdr:col>
      <xdr:colOff>0</xdr:colOff>
      <xdr:row>77</xdr:row>
      <xdr:rowOff>162609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0569"/>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137413</xdr:rowOff>
    </xdr:from>
    <xdr:to>
      <xdr:col>50</xdr:col>
      <xdr:colOff>114300</xdr:colOff>
      <xdr:row>77</xdr:row>
      <xdr:rowOff>162609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39063"/>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137413</xdr:rowOff>
    </xdr:from>
    <xdr:to>
      <xdr:col>45</xdr:col>
      <xdr:colOff>177800</xdr:colOff>
      <xdr:row>78</xdr:row>
      <xdr:rowOff>73144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39063"/>
          <a:ext cx="8890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73144</xdr:rowOff>
    </xdr:from>
    <xdr:to>
      <xdr:col>41</xdr:col>
      <xdr:colOff>50800</xdr:colOff>
      <xdr:row>78</xdr:row>
      <xdr:rowOff>132614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6244"/>
          <a:ext cx="889000" cy="5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108119</xdr:rowOff>
    </xdr:from>
    <xdr:to>
      <xdr:col>55</xdr:col>
      <xdr:colOff>50800</xdr:colOff>
      <xdr:row>78</xdr:row>
      <xdr:rowOff>38269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130996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111809</xdr:rowOff>
    </xdr:from>
    <xdr:to>
      <xdr:col>50</xdr:col>
      <xdr:colOff>165100</xdr:colOff>
      <xdr:row>78</xdr:row>
      <xdr:rowOff>41959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58486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86613</xdr:rowOff>
    </xdr:from>
    <xdr:to>
      <xdr:col>46</xdr:col>
      <xdr:colOff>38100</xdr:colOff>
      <xdr:row>78</xdr:row>
      <xdr:rowOff>16763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22344</xdr:rowOff>
    </xdr:from>
    <xdr:to>
      <xdr:col>41</xdr:col>
      <xdr:colOff>101600</xdr:colOff>
      <xdr:row>78</xdr:row>
      <xdr:rowOff>123944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140471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81814</xdr:rowOff>
    </xdr:from>
    <xdr:to>
      <xdr:col>36</xdr:col>
      <xdr:colOff>165100</xdr:colOff>
      <xdr:row>79</xdr:row>
      <xdr:rowOff>11964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28491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38692</xdr:rowOff>
    </xdr:from>
    <xdr:to>
      <xdr:col>55</xdr:col>
      <xdr:colOff>0</xdr:colOff>
      <xdr:row>97</xdr:row>
      <xdr:rowOff>128857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69342"/>
          <a:ext cx="838200" cy="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133919</xdr:rowOff>
    </xdr:from>
    <xdr:to>
      <xdr:col>50</xdr:col>
      <xdr:colOff>114300</xdr:colOff>
      <xdr:row>97</xdr:row>
      <xdr:rowOff>38692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3119"/>
          <a:ext cx="889000" cy="7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133919</xdr:rowOff>
    </xdr:from>
    <xdr:to>
      <xdr:col>45</xdr:col>
      <xdr:colOff>177800</xdr:colOff>
      <xdr:row>98</xdr:row>
      <xdr:rowOff>88379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3119"/>
          <a:ext cx="889000" cy="29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88379</xdr:rowOff>
    </xdr:from>
    <xdr:to>
      <xdr:col>41</xdr:col>
      <xdr:colOff>50800</xdr:colOff>
      <xdr:row>98</xdr:row>
      <xdr:rowOff>151033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90479"/>
          <a:ext cx="889000" cy="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78057</xdr:rowOff>
    </xdr:from>
    <xdr:to>
      <xdr:col>55</xdr:col>
      <xdr:colOff>50800</xdr:colOff>
      <xdr:row>98</xdr:row>
      <xdr:rowOff>8207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56484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159342</xdr:rowOff>
    </xdr:from>
    <xdr:to>
      <xdr:col>50</xdr:col>
      <xdr:colOff>165100</xdr:colOff>
      <xdr:row>97</xdr:row>
      <xdr:rowOff>89492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106019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83119</xdr:rowOff>
    </xdr:from>
    <xdr:to>
      <xdr:col>46</xdr:col>
      <xdr:colOff>38100</xdr:colOff>
      <xdr:row>97</xdr:row>
      <xdr:rowOff>13269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29796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37579</xdr:rowOff>
    </xdr:from>
    <xdr:to>
      <xdr:col>41</xdr:col>
      <xdr:colOff>101600</xdr:colOff>
      <xdr:row>98</xdr:row>
      <xdr:rowOff>139179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130306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100233</xdr:rowOff>
    </xdr:from>
    <xdr:to>
      <xdr:col>36</xdr:col>
      <xdr:colOff>165100</xdr:colOff>
      <xdr:row>99</xdr:row>
      <xdr:rowOff>30383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21510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114364</xdr:rowOff>
    </xdr:from>
    <xdr:to>
      <xdr:col>85</xdr:col>
      <xdr:colOff>127000</xdr:colOff>
      <xdr:row>36</xdr:row>
      <xdr:rowOff>164084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15114"/>
          <a:ext cx="838200" cy="2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164084</xdr:rowOff>
    </xdr:from>
    <xdr:to>
      <xdr:col>81</xdr:col>
      <xdr:colOff>50800</xdr:colOff>
      <xdr:row>37</xdr:row>
      <xdr:rowOff>71120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3628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41116</xdr:rowOff>
    </xdr:from>
    <xdr:to>
      <xdr:col>76</xdr:col>
      <xdr:colOff>114300</xdr:colOff>
      <xdr:row>37</xdr:row>
      <xdr:rowOff>71120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84766"/>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41116</xdr:rowOff>
    </xdr:from>
    <xdr:to>
      <xdr:col>71</xdr:col>
      <xdr:colOff>177800</xdr:colOff>
      <xdr:row>37</xdr:row>
      <xdr:rowOff>60357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8476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63564</xdr:rowOff>
    </xdr:from>
    <xdr:to>
      <xdr:col>85</xdr:col>
      <xdr:colOff>177800</xdr:colOff>
      <xdr:row>35</xdr:row>
      <xdr:rowOff>165164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41991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113284</xdr:rowOff>
    </xdr:from>
    <xdr:to>
      <xdr:col>81</xdr:col>
      <xdr:colOff>101600</xdr:colOff>
      <xdr:row>37</xdr:row>
      <xdr:rowOff>43434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34561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20320</xdr:rowOff>
    </xdr:from>
    <xdr:to>
      <xdr:col>76</xdr:col>
      <xdr:colOff>165100</xdr:colOff>
      <xdr:row>37</xdr:row>
      <xdr:rowOff>121920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113047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161766</xdr:rowOff>
    </xdr:from>
    <xdr:to>
      <xdr:col>72</xdr:col>
      <xdr:colOff>38100</xdr:colOff>
      <xdr:row>37</xdr:row>
      <xdr:rowOff>91916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83043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9557</xdr:rowOff>
    </xdr:from>
    <xdr:to>
      <xdr:col>67</xdr:col>
      <xdr:colOff>101600</xdr:colOff>
      <xdr:row>37</xdr:row>
      <xdr:rowOff>111157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141666</xdr:rowOff>
    </xdr:from>
    <xdr:to>
      <xdr:col>85</xdr:col>
      <xdr:colOff>127000</xdr:colOff>
      <xdr:row>56</xdr:row>
      <xdr:rowOff>132270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71416"/>
          <a:ext cx="8382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106279</xdr:rowOff>
    </xdr:from>
    <xdr:to>
      <xdr:col>81</xdr:col>
      <xdr:colOff>50800</xdr:colOff>
      <xdr:row>56</xdr:row>
      <xdr:rowOff>132270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3129"/>
          <a:ext cx="889000" cy="5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106279</xdr:rowOff>
    </xdr:from>
    <xdr:to>
      <xdr:col>76</xdr:col>
      <xdr:colOff>114300</xdr:colOff>
      <xdr:row>57</xdr:row>
      <xdr:rowOff>9421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3129"/>
          <a:ext cx="889000" cy="5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9421</xdr:rowOff>
    </xdr:from>
    <xdr:to>
      <xdr:col>71</xdr:col>
      <xdr:colOff>177800</xdr:colOff>
      <xdr:row>57</xdr:row>
      <xdr:rowOff>65153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8207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90866</xdr:rowOff>
    </xdr:from>
    <xdr:to>
      <xdr:col>85</xdr:col>
      <xdr:colOff>177800</xdr:colOff>
      <xdr:row>56</xdr:row>
      <xdr:rowOff>21016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69293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81470</xdr:rowOff>
    </xdr:from>
    <xdr:to>
      <xdr:col>81</xdr:col>
      <xdr:colOff>101600</xdr:colOff>
      <xdr:row>57</xdr:row>
      <xdr:rowOff>11620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55479</xdr:rowOff>
    </xdr:from>
    <xdr:to>
      <xdr:col>76</xdr:col>
      <xdr:colOff>165100</xdr:colOff>
      <xdr:row>53</xdr:row>
      <xdr:rowOff>157079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2156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130071</xdr:rowOff>
    </xdr:from>
    <xdr:to>
      <xdr:col>72</xdr:col>
      <xdr:colOff>38100</xdr:colOff>
      <xdr:row>57</xdr:row>
      <xdr:rowOff>60221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51348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14353</xdr:rowOff>
    </xdr:from>
    <xdr:to>
      <xdr:col>67</xdr:col>
      <xdr:colOff>101600</xdr:colOff>
      <xdr:row>57</xdr:row>
      <xdr:rowOff>115953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107080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144653</xdr:rowOff>
    </xdr:from>
    <xdr:to>
      <xdr:col>85</xdr:col>
      <xdr:colOff>127000</xdr:colOff>
      <xdr:row>79</xdr:row>
      <xdr:rowOff>8128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1775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8128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3007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156972</xdr:rowOff>
    </xdr:from>
    <xdr:to>
      <xdr:col>76</xdr:col>
      <xdr:colOff>114300</xdr:colOff>
      <xdr:row>79</xdr:row>
      <xdr:rowOff>14732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30072"/>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118490</xdr:rowOff>
    </xdr:from>
    <xdr:to>
      <xdr:col>71</xdr:col>
      <xdr:colOff>177800</xdr:colOff>
      <xdr:row>79</xdr:row>
      <xdr:rowOff>14732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1590"/>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93853</xdr:rowOff>
    </xdr:from>
    <xdr:to>
      <xdr:col>85</xdr:col>
      <xdr:colOff>177800</xdr:colOff>
      <xdr:row>79</xdr:row>
      <xdr:rowOff>24003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54373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128778</xdr:rowOff>
    </xdr:from>
    <xdr:to>
      <xdr:col>81</xdr:col>
      <xdr:colOff>101600</xdr:colOff>
      <xdr:row>79</xdr:row>
      <xdr:rowOff>58928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50055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106172</xdr:rowOff>
    </xdr:from>
    <xdr:to>
      <xdr:col>76</xdr:col>
      <xdr:colOff>165100</xdr:colOff>
      <xdr:row>79</xdr:row>
      <xdr:rowOff>36322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27449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7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135382</xdr:rowOff>
    </xdr:from>
    <xdr:to>
      <xdr:col>72</xdr:col>
      <xdr:colOff>38100</xdr:colOff>
      <xdr:row>79</xdr:row>
      <xdr:rowOff>65532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56659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67690</xdr:rowOff>
    </xdr:from>
    <xdr:to>
      <xdr:col>67</xdr:col>
      <xdr:colOff>101600</xdr:colOff>
      <xdr:row>78</xdr:row>
      <xdr:rowOff>169290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160417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70129</xdr:rowOff>
    </xdr:from>
    <xdr:to>
      <xdr:col>85</xdr:col>
      <xdr:colOff>127000</xdr:colOff>
      <xdr:row>95</xdr:row>
      <xdr:rowOff>133186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57879"/>
          <a:ext cx="838200" cy="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133186</xdr:rowOff>
    </xdr:from>
    <xdr:to>
      <xdr:col>81</xdr:col>
      <xdr:colOff>50800</xdr:colOff>
      <xdr:row>96</xdr:row>
      <xdr:rowOff>40393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20936"/>
          <a:ext cx="8890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40393</xdr:rowOff>
    </xdr:from>
    <xdr:to>
      <xdr:col>76</xdr:col>
      <xdr:colOff>114300</xdr:colOff>
      <xdr:row>96</xdr:row>
      <xdr:rowOff>45765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99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23037</xdr:rowOff>
    </xdr:from>
    <xdr:to>
      <xdr:col>71</xdr:col>
      <xdr:colOff>177800</xdr:colOff>
      <xdr:row>96</xdr:row>
      <xdr:rowOff>45765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82237"/>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19329</xdr:rowOff>
    </xdr:from>
    <xdr:to>
      <xdr:col>85</xdr:col>
      <xdr:colOff>177800</xdr:colOff>
      <xdr:row>95</xdr:row>
      <xdr:rowOff>120929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42206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82386</xdr:rowOff>
    </xdr:from>
    <xdr:to>
      <xdr:col>81</xdr:col>
      <xdr:colOff>101600</xdr:colOff>
      <xdr:row>96</xdr:row>
      <xdr:rowOff>12536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161043</xdr:rowOff>
    </xdr:from>
    <xdr:to>
      <xdr:col>76</xdr:col>
      <xdr:colOff>165100</xdr:colOff>
      <xdr:row>96</xdr:row>
      <xdr:rowOff>91193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166415</xdr:rowOff>
    </xdr:from>
    <xdr:to>
      <xdr:col>72</xdr:col>
      <xdr:colOff>38100</xdr:colOff>
      <xdr:row>96</xdr:row>
      <xdr:rowOff>96565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87692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143687</xdr:rowOff>
    </xdr:from>
    <xdr:to>
      <xdr:col>67</xdr:col>
      <xdr:colOff>101600</xdr:colOff>
      <xdr:row>96</xdr:row>
      <xdr:rowOff>73837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64964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77064</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92164"/>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77064</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9216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26264</xdr:rowOff>
    </xdr:from>
    <xdr:to>
      <xdr:col>112</xdr:col>
      <xdr:colOff>38100</xdr:colOff>
      <xdr:row>38</xdr:row>
      <xdr:rowOff>127864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民生費は、自立支援給付費</a:t>
          </a:r>
          <a:r>
            <a:rPr kumimoji="1" lang="ja-JP" altLang="en-US" sz="1100">
              <a:solidFill>
                <a:schemeClr val="dk1"/>
              </a:solidFill>
              <a:effectLst/>
              <a:latin typeface="+mn-lt"/>
              <a:ea typeface="+mn-ea"/>
              <a:cs typeface="+mn-cs"/>
            </a:rPr>
            <a:t>、保育所運営事業費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生活保護扶助費の減少、</a:t>
          </a:r>
          <a:r>
            <a:rPr kumimoji="1" lang="ja-JP" altLang="ja-JP" sz="1100">
              <a:solidFill>
                <a:schemeClr val="dk1"/>
              </a:solidFill>
              <a:effectLst/>
              <a:latin typeface="+mn-lt"/>
              <a:ea typeface="+mn-ea"/>
              <a:cs typeface="+mn-cs"/>
            </a:rPr>
            <a:t>子育て世帯等臨時特例給付金支給事業の終了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衛生費は、新型コロナウイルスワクチン接種事業の</a:t>
          </a:r>
          <a:r>
            <a:rPr kumimoji="1" lang="ja-JP" altLang="en-US" sz="1100">
              <a:solidFill>
                <a:schemeClr val="dk1"/>
              </a:solidFill>
              <a:effectLst/>
              <a:latin typeface="+mn-lt"/>
              <a:ea typeface="+mn-ea"/>
              <a:cs typeface="+mn-cs"/>
            </a:rPr>
            <a:t>事業規模縮小</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労働費は、</a:t>
          </a:r>
          <a:r>
            <a:rPr kumimoji="1" lang="ja-JP" altLang="en-US" sz="1100">
              <a:solidFill>
                <a:schemeClr val="dk1"/>
              </a:solidFill>
              <a:effectLst/>
              <a:latin typeface="+mn-lt"/>
              <a:ea typeface="+mn-ea"/>
              <a:cs typeface="+mn-cs"/>
            </a:rPr>
            <a:t>シルバー人材センター解体事業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消防本部外壁改修事業や備蓄倉庫整備事業の実施に</a:t>
          </a:r>
          <a:r>
            <a:rPr kumimoji="1" lang="ja-JP" altLang="ja-JP" sz="1100">
              <a:solidFill>
                <a:schemeClr val="dk1"/>
              </a:solidFill>
              <a:effectLst/>
              <a:latin typeface="+mn-lt"/>
              <a:ea typeface="+mn-ea"/>
              <a:cs typeface="+mn-cs"/>
            </a:rPr>
            <a:t>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学校給食共同調理場建設事業や学校給食費負担軽減事業の実施</a:t>
          </a:r>
          <a:r>
            <a:rPr kumimoji="1" lang="ja-JP" altLang="ja-JP" sz="1100">
              <a:solidFill>
                <a:schemeClr val="dk1"/>
              </a:solidFill>
              <a:effectLst/>
              <a:latin typeface="+mn-lt"/>
              <a:ea typeface="+mn-ea"/>
              <a:cs typeface="+mn-cs"/>
            </a:rPr>
            <a:t>に伴い、前年度より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実質収支比率については、令和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％となり、前年度を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年度においては扶助費等</a:t>
          </a:r>
          <a:r>
            <a:rPr kumimoji="1" lang="ja-JP" altLang="en-US" sz="1100">
              <a:solidFill>
                <a:schemeClr val="dk1"/>
              </a:solidFill>
              <a:effectLst/>
              <a:latin typeface="+mn-lt"/>
              <a:ea typeface="+mn-ea"/>
              <a:cs typeface="+mn-cs"/>
            </a:rPr>
            <a:t>の減少に伴い、歳出は減少</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臨時財政対策債等の減少</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う歳入の減少が、歳出の減少を上回ったことにより、１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財政調整基金や実質単年度収支については、収支改善を図ることにより適正水準を確保する。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連結実質赤字額はなく、良好な状態である。今後も持続可能な財政基盤の確立に向けて、不断の経営努力を行う。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R6"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61454324</v>
      </c>
      <c r="BO4" s="371"/>
      <c r="BP4" s="371"/>
      <c r="BQ4" s="371"/>
      <c r="BR4" s="371"/>
      <c r="BS4" s="371"/>
      <c r="BT4" s="371"/>
      <c r="BU4" s="372"/>
      <c r="BV4" s="370">
        <v>62357558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2.6</v>
      </c>
      <c r="CU4" s="377"/>
      <c r="CV4" s="377"/>
      <c r="CW4" s="377"/>
      <c r="CX4" s="377"/>
      <c r="CY4" s="377"/>
      <c r="CZ4" s="377"/>
      <c r="DA4" s="378"/>
      <c r="DB4" s="376">
        <v>3.9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60358621</v>
      </c>
      <c r="BO5" s="408"/>
      <c r="BP5" s="408"/>
      <c r="BQ5" s="408"/>
      <c r="BR5" s="408"/>
      <c r="BS5" s="408"/>
      <c r="BT5" s="408"/>
      <c r="BU5" s="409"/>
      <c r="BV5" s="407">
        <v>60661089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96.1</v>
      </c>
      <c r="CU5" s="405"/>
      <c r="CV5" s="405"/>
      <c r="CW5" s="405"/>
      <c r="CX5" s="405"/>
      <c r="CY5" s="405"/>
      <c r="CZ5" s="405"/>
      <c r="DA5" s="406"/>
      <c r="DB5" s="404">
        <v>91.1</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1095703</v>
      </c>
      <c r="BO6" s="408"/>
      <c r="BP6" s="408"/>
      <c r="BQ6" s="408"/>
      <c r="BR6" s="408"/>
      <c r="BS6" s="408"/>
      <c r="BT6" s="408"/>
      <c r="BU6" s="409"/>
      <c r="BV6" s="407">
        <v>1696469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97.8</v>
      </c>
      <c r="CU6" s="445"/>
      <c r="CV6" s="445"/>
      <c r="CW6" s="445"/>
      <c r="CX6" s="445"/>
      <c r="CY6" s="445"/>
      <c r="CZ6" s="445"/>
      <c r="DA6" s="446"/>
      <c r="DB6" s="444">
        <v>96.7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400151</v>
      </c>
      <c r="BO7" s="408"/>
      <c r="BP7" s="408"/>
      <c r="BQ7" s="408"/>
      <c r="BR7" s="408"/>
      <c r="BS7" s="408"/>
      <c r="BT7" s="408"/>
      <c r="BU7" s="409"/>
      <c r="BV7" s="407">
        <v>652115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26794016</v>
      </c>
      <c r="CU7" s="408"/>
      <c r="CV7" s="408"/>
      <c r="CW7" s="408"/>
      <c r="CX7" s="408"/>
      <c r="CY7" s="408"/>
      <c r="CZ7" s="408"/>
      <c r="DA7" s="409"/>
      <c r="DB7" s="407">
        <v>27115687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695552</v>
      </c>
      <c r="BO8" s="408"/>
      <c r="BP8" s="408"/>
      <c r="BQ8" s="408"/>
      <c r="BR8" s="408"/>
      <c r="BS8" s="408"/>
      <c r="BT8" s="408"/>
      <c r="BU8" s="409"/>
      <c r="BV8" s="407">
        <v>1044354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0.56000000000000005</v>
      </c>
      <c r="CU8" s="448"/>
      <c r="CV8" s="448"/>
      <c r="CW8" s="448"/>
      <c r="CX8" s="448"/>
      <c r="CY8" s="448"/>
      <c r="CZ8" s="448"/>
      <c r="DA8" s="449"/>
      <c r="DB8" s="447">
        <v>0.56999999999999995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115321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-348802</v>
      </c>
      <c r="BO9" s="408"/>
      <c r="BP9" s="408"/>
      <c r="BQ9" s="408"/>
      <c r="BR9" s="408"/>
      <c r="BS9" s="408"/>
      <c r="BT9" s="408"/>
      <c r="BU9" s="409"/>
      <c r="BV9" s="407">
        <v>250890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10</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122138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726628</v>
      </c>
      <c r="BO10" s="408"/>
      <c r="BP10" s="408"/>
      <c r="BQ10" s="408"/>
      <c r="BR10" s="408"/>
      <c r="BS10" s="408"/>
      <c r="BT10" s="408"/>
      <c r="BU10" s="409"/>
      <c r="BV10" s="407">
        <v>649850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113735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109289</v>
      </c>
      <c r="S13" s="492"/>
      <c r="T13" s="492"/>
      <c r="U13" s="492"/>
      <c r="V13" s="493"/>
      <c r="W13" s="423" t="s">
        <v>140</v>
      </c>
      <c r="X13" s="424"/>
      <c r="Y13" s="424"/>
      <c r="Z13" s="424"/>
      <c r="AA13" s="424"/>
      <c r="AB13" s="414"/>
      <c r="AC13" s="458">
        <v>609</v>
      </c>
      <c r="AD13" s="459"/>
      <c r="AE13" s="459"/>
      <c r="AF13" s="459"/>
      <c r="AG13" s="501"/>
      <c r="AH13" s="458">
        <v>609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177826</v>
      </c>
      <c r="BO13" s="408"/>
      <c r="BP13" s="408"/>
      <c r="BQ13" s="408"/>
      <c r="BR13" s="408"/>
      <c r="BS13" s="408"/>
      <c r="BT13" s="408"/>
      <c r="BU13" s="409"/>
      <c r="BV13" s="407">
        <v>900740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3.5</v>
      </c>
      <c r="CU13" s="405"/>
      <c r="CV13" s="405"/>
      <c r="CW13" s="405"/>
      <c r="CX13" s="405"/>
      <c r="CY13" s="405"/>
      <c r="CZ13" s="405"/>
      <c r="DA13" s="406"/>
      <c r="DB13" s="404">
        <v>2.9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113454</v>
      </c>
      <c r="S14" s="492"/>
      <c r="T14" s="492"/>
      <c r="U14" s="492"/>
      <c r="V14" s="493"/>
      <c r="W14" s="397"/>
      <c r="X14" s="398"/>
      <c r="Y14" s="398"/>
      <c r="Z14" s="398"/>
      <c r="AA14" s="398"/>
      <c r="AB14" s="387"/>
      <c r="AC14" s="494">
        <v>1.3</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110552</v>
      </c>
      <c r="S15" s="492"/>
      <c r="T15" s="492"/>
      <c r="U15" s="492"/>
      <c r="V15" s="493"/>
      <c r="W15" s="423" t="s">
        <v>148</v>
      </c>
      <c r="X15" s="424"/>
      <c r="Y15" s="424"/>
      <c r="Z15" s="424"/>
      <c r="AA15" s="424"/>
      <c r="AB15" s="414"/>
      <c r="AC15" s="458">
        <v>6365</v>
      </c>
      <c r="AD15" s="459"/>
      <c r="AE15" s="459"/>
      <c r="AF15" s="459"/>
      <c r="AG15" s="501"/>
      <c r="AH15" s="458">
        <v>6570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12729095</v>
      </c>
      <c r="BO15" s="371"/>
      <c r="BP15" s="371"/>
      <c r="BQ15" s="371"/>
      <c r="BR15" s="371"/>
      <c r="BS15" s="371"/>
      <c r="BT15" s="371"/>
      <c r="BU15" s="372"/>
      <c r="BV15" s="370">
        <v>12094722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13.2</v>
      </c>
      <c r="AD16" s="495"/>
      <c r="AE16" s="495"/>
      <c r="AF16" s="495"/>
      <c r="AG16" s="496"/>
      <c r="AH16" s="494">
        <v>13.4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22956968</v>
      </c>
      <c r="BO16" s="408"/>
      <c r="BP16" s="408"/>
      <c r="BQ16" s="408"/>
      <c r="BR16" s="408"/>
      <c r="BS16" s="408"/>
      <c r="BT16" s="408"/>
      <c r="BU16" s="409"/>
      <c r="BV16" s="407">
        <v>22274015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41266</v>
      </c>
      <c r="AD17" s="459"/>
      <c r="AE17" s="459"/>
      <c r="AF17" s="459"/>
      <c r="AG17" s="501"/>
      <c r="AH17" s="458">
        <v>42008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16075847</v>
      </c>
      <c r="BO17" s="408"/>
      <c r="BP17" s="408"/>
      <c r="BQ17" s="408"/>
      <c r="BR17" s="408"/>
      <c r="BS17" s="408"/>
      <c r="BT17" s="408"/>
      <c r="BU17" s="409"/>
      <c r="BV17" s="407">
        <v>15260551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125.34</v>
      </c>
      <c r="M18" s="531"/>
      <c r="N18" s="531"/>
      <c r="O18" s="531"/>
      <c r="P18" s="531"/>
      <c r="Q18" s="531"/>
      <c r="R18" s="532"/>
      <c r="S18" s="532"/>
      <c r="T18" s="532"/>
      <c r="U18" s="532"/>
      <c r="V18" s="533"/>
      <c r="W18" s="425"/>
      <c r="X18" s="426"/>
      <c r="Y18" s="426"/>
      <c r="Z18" s="426"/>
      <c r="AA18" s="426"/>
      <c r="AB18" s="417"/>
      <c r="AC18" s="534">
        <v>85.5</v>
      </c>
      <c r="AD18" s="535"/>
      <c r="AE18" s="535"/>
      <c r="AF18" s="535"/>
      <c r="AG18" s="536"/>
      <c r="AH18" s="534">
        <v>85.4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26801040</v>
      </c>
      <c r="BO18" s="408"/>
      <c r="BP18" s="408"/>
      <c r="BQ18" s="408"/>
      <c r="BR18" s="408"/>
      <c r="BS18" s="408"/>
      <c r="BT18" s="408"/>
      <c r="BU18" s="409"/>
      <c r="BV18" s="407">
        <v>25990224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920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35170803</v>
      </c>
      <c r="BO19" s="408"/>
      <c r="BP19" s="408"/>
      <c r="BQ19" s="408"/>
      <c r="BR19" s="408"/>
      <c r="BS19" s="408"/>
      <c r="BT19" s="408"/>
      <c r="BU19" s="409"/>
      <c r="BV19" s="407">
        <v>34635273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54336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37318463</v>
      </c>
      <c r="BO22" s="371"/>
      <c r="BP22" s="371"/>
      <c r="BQ22" s="371"/>
      <c r="BR22" s="371"/>
      <c r="BS22" s="371"/>
      <c r="BT22" s="371"/>
      <c r="BU22" s="372"/>
      <c r="BV22" s="370">
        <v>38318843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31741185</v>
      </c>
      <c r="BO23" s="408"/>
      <c r="BP23" s="408"/>
      <c r="BQ23" s="408"/>
      <c r="BR23" s="408"/>
      <c r="BS23" s="408"/>
      <c r="BT23" s="408"/>
      <c r="BU23" s="409"/>
      <c r="BV23" s="407">
        <v>31825413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8940</v>
      </c>
      <c r="R24" s="459"/>
      <c r="S24" s="459"/>
      <c r="T24" s="459"/>
      <c r="U24" s="459"/>
      <c r="V24" s="501"/>
      <c r="W24" s="553"/>
      <c r="X24" s="554"/>
      <c r="Y24" s="555"/>
      <c r="Z24" s="457" t="s">
        <v>173</v>
      </c>
      <c r="AA24" s="437"/>
      <c r="AB24" s="437"/>
      <c r="AC24" s="437"/>
      <c r="AD24" s="437"/>
      <c r="AE24" s="437"/>
      <c r="AF24" s="437"/>
      <c r="AG24" s="438"/>
      <c r="AH24" s="458">
        <v>801</v>
      </c>
      <c r="AI24" s="459"/>
      <c r="AJ24" s="459"/>
      <c r="AK24" s="459"/>
      <c r="AL24" s="501"/>
      <c r="AM24" s="458">
        <v>2486304</v>
      </c>
      <c r="AN24" s="459"/>
      <c r="AO24" s="459"/>
      <c r="AP24" s="459"/>
      <c r="AQ24" s="459"/>
      <c r="AR24" s="501"/>
      <c r="AS24" s="458">
        <v>3104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20231266</v>
      </c>
      <c r="BO24" s="408"/>
      <c r="BP24" s="408"/>
      <c r="BQ24" s="408"/>
      <c r="BR24" s="408"/>
      <c r="BS24" s="408"/>
      <c r="BT24" s="408"/>
      <c r="BU24" s="409"/>
      <c r="BV24" s="407">
        <v>19927284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7420</v>
      </c>
      <c r="R25" s="459"/>
      <c r="S25" s="459"/>
      <c r="T25" s="459"/>
      <c r="U25" s="459"/>
      <c r="V25" s="501"/>
      <c r="W25" s="553"/>
      <c r="X25" s="554"/>
      <c r="Y25" s="555"/>
      <c r="Z25" s="457" t="s">
        <v>176</v>
      </c>
      <c r="AA25" s="437"/>
      <c r="AB25" s="437"/>
      <c r="AC25" s="437"/>
      <c r="AD25" s="437"/>
      <c r="AE25" s="437"/>
      <c r="AF25" s="437"/>
      <c r="AG25" s="438"/>
      <c r="AH25" s="458">
        <v>138</v>
      </c>
      <c r="AI25" s="459"/>
      <c r="AJ25" s="459"/>
      <c r="AK25" s="459"/>
      <c r="AL25" s="501"/>
      <c r="AM25" s="458">
        <v>391092</v>
      </c>
      <c r="AN25" s="459"/>
      <c r="AO25" s="459"/>
      <c r="AP25" s="459"/>
      <c r="AQ25" s="459"/>
      <c r="AR25" s="501"/>
      <c r="AS25" s="458">
        <v>2834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9738843</v>
      </c>
      <c r="BO25" s="371"/>
      <c r="BP25" s="371"/>
      <c r="BQ25" s="371"/>
      <c r="BR25" s="371"/>
      <c r="BS25" s="371"/>
      <c r="BT25" s="371"/>
      <c r="BU25" s="372"/>
      <c r="BV25" s="370">
        <v>9345891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6640</v>
      </c>
      <c r="R26" s="459"/>
      <c r="S26" s="459"/>
      <c r="T26" s="459"/>
      <c r="U26" s="459"/>
      <c r="V26" s="501"/>
      <c r="W26" s="553"/>
      <c r="X26" s="554"/>
      <c r="Y26" s="555"/>
      <c r="Z26" s="457" t="s">
        <v>179</v>
      </c>
      <c r="AA26" s="559"/>
      <c r="AB26" s="559"/>
      <c r="AC26" s="559"/>
      <c r="AD26" s="559"/>
      <c r="AE26" s="559"/>
      <c r="AF26" s="559"/>
      <c r="AG26" s="560"/>
      <c r="AH26" s="458">
        <v>99</v>
      </c>
      <c r="AI26" s="459"/>
      <c r="AJ26" s="459"/>
      <c r="AK26" s="459"/>
      <c r="AL26" s="501"/>
      <c r="AM26" s="458">
        <v>292941</v>
      </c>
      <c r="AN26" s="459"/>
      <c r="AO26" s="459"/>
      <c r="AP26" s="459"/>
      <c r="AQ26" s="459"/>
      <c r="AR26" s="501"/>
      <c r="AS26" s="458">
        <v>2959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600000</v>
      </c>
      <c r="BO26" s="408"/>
      <c r="BP26" s="408"/>
      <c r="BQ26" s="408"/>
      <c r="BR26" s="408"/>
      <c r="BS26" s="408"/>
      <c r="BT26" s="408"/>
      <c r="BU26" s="409"/>
      <c r="BV26" s="407">
        <v>650000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5510</v>
      </c>
      <c r="R27" s="459"/>
      <c r="S27" s="459"/>
      <c r="T27" s="459"/>
      <c r="U27" s="459"/>
      <c r="V27" s="501"/>
      <c r="W27" s="553"/>
      <c r="X27" s="554"/>
      <c r="Y27" s="555"/>
      <c r="Z27" s="457" t="s">
        <v>182</v>
      </c>
      <c r="AA27" s="437"/>
      <c r="AB27" s="437"/>
      <c r="AC27" s="437"/>
      <c r="AD27" s="437"/>
      <c r="AE27" s="437"/>
      <c r="AF27" s="437"/>
      <c r="AG27" s="438"/>
      <c r="AH27" s="458">
        <v>40</v>
      </c>
      <c r="AI27" s="459"/>
      <c r="AJ27" s="459"/>
      <c r="AK27" s="459"/>
      <c r="AL27" s="501"/>
      <c r="AM27" s="458">
        <v>147700</v>
      </c>
      <c r="AN27" s="459"/>
      <c r="AO27" s="459"/>
      <c r="AP27" s="459"/>
      <c r="AQ27" s="459"/>
      <c r="AR27" s="501"/>
      <c r="AS27" s="458">
        <v>3693</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4960</v>
      </c>
      <c r="R28" s="459"/>
      <c r="S28" s="459"/>
      <c r="T28" s="459"/>
      <c r="U28" s="459"/>
      <c r="V28" s="501"/>
      <c r="W28" s="553"/>
      <c r="X28" s="554"/>
      <c r="Y28" s="555"/>
      <c r="Z28" s="457" t="s">
        <v>185</v>
      </c>
      <c r="AA28" s="437"/>
      <c r="AB28" s="437"/>
      <c r="AC28" s="437"/>
      <c r="AD28" s="437"/>
      <c r="AE28" s="437"/>
      <c r="AF28" s="437"/>
      <c r="AG28" s="438"/>
      <c r="AH28" s="458">
        <v>20</v>
      </c>
      <c r="AI28" s="459"/>
      <c r="AJ28" s="459"/>
      <c r="AK28" s="459"/>
      <c r="AL28" s="501"/>
      <c r="AM28" s="458">
        <v>47640</v>
      </c>
      <c r="AN28" s="459"/>
      <c r="AO28" s="459"/>
      <c r="AP28" s="459"/>
      <c r="AQ28" s="459"/>
      <c r="AR28" s="501"/>
      <c r="AS28" s="458">
        <v>2382</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7865833</v>
      </c>
      <c r="BO28" s="371"/>
      <c r="BP28" s="371"/>
      <c r="BQ28" s="371"/>
      <c r="BR28" s="371"/>
      <c r="BS28" s="371"/>
      <c r="BT28" s="371"/>
      <c r="BU28" s="372"/>
      <c r="BV28" s="370">
        <v>7339205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23</v>
      </c>
      <c r="M29" s="459"/>
      <c r="N29" s="459"/>
      <c r="O29" s="459"/>
      <c r="P29" s="501"/>
      <c r="Q29" s="458">
        <v>4630</v>
      </c>
      <c r="R29" s="459"/>
      <c r="S29" s="459"/>
      <c r="T29" s="459"/>
      <c r="U29" s="459"/>
      <c r="V29" s="501"/>
      <c r="W29" s="556"/>
      <c r="X29" s="557"/>
      <c r="Y29" s="558"/>
      <c r="Z29" s="457" t="s">
        <v>188</v>
      </c>
      <c r="AA29" s="437"/>
      <c r="AB29" s="437"/>
      <c r="AC29" s="437"/>
      <c r="AD29" s="437"/>
      <c r="AE29" s="437"/>
      <c r="AF29" s="437"/>
      <c r="AG29" s="438"/>
      <c r="AH29" s="458">
        <v>861</v>
      </c>
      <c r="AI29" s="459"/>
      <c r="AJ29" s="459"/>
      <c r="AK29" s="459"/>
      <c r="AL29" s="501"/>
      <c r="AM29" s="458">
        <v>2681644</v>
      </c>
      <c r="AN29" s="459"/>
      <c r="AO29" s="459"/>
      <c r="AP29" s="459"/>
      <c r="AQ29" s="459"/>
      <c r="AR29" s="501"/>
      <c r="AS29" s="458">
        <v>3115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419147</v>
      </c>
      <c r="BO29" s="408"/>
      <c r="BP29" s="408"/>
      <c r="BQ29" s="408"/>
      <c r="BR29" s="408"/>
      <c r="BS29" s="408"/>
      <c r="BT29" s="408"/>
      <c r="BU29" s="409"/>
      <c r="BV29" s="407">
        <v>1278386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5220544</v>
      </c>
      <c r="BO30" s="527"/>
      <c r="BP30" s="527"/>
      <c r="BQ30" s="527"/>
      <c r="BR30" s="527"/>
      <c r="BS30" s="527"/>
      <c r="BT30" s="527"/>
      <c r="BU30" s="528"/>
      <c r="BV30" s="526">
        <v>4794512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大分県市町村会館管理組合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一般財団法人別府市綜合振興センター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別杵速見地域広域市町村圏事務組合（一般会計）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一般財団法人大分県東部勤労者福祉サービスセンター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別杵速見地域広域市町村圏事務組合（秋草葬祭場事業特別会計）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別府市公設市場精算株式会社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競輪事業特別会計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別杵速見地域広域市町村圏事務組合（藤ヶ谷清掃センター事業特別会計）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一般財団法人別府市産業連携・協働プラットフォームＢ－ｂｉｚ ＬＩＮＫ</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別杵速見地域広域市町村圏事務組合（介護認定審査会事業特別会計）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別杵速見地域広域市町村圏事務組合（普通会計）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大分県交通災害共済組合（交通災害共済事業会計）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大分県後期高齢者医療広域連合（普通会計）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大分県後期高齢者医療広域連合（後期高齢者医療事業会計）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iIOsL5ccz1N6S7NeTNUabt3VI2W6EgSL+SiyPiGUuo/4GgQctQV6+fqXUUh0dL4s+hKhwYqKSgNKefr3NexNw==" saltValue="+BtVOOVVYDtxCy512uWc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topLeftCell="G1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8</v>
      </c>
      <c r="G34" s="33">
        <v>7.25</v>
      </c>
      <c r="H34" s="33">
        <v>6.43</v>
      </c>
      <c r="I34" s="33">
        <v>5.5</v>
      </c>
      <c r="J34" s="34">
        <v>5.46</v>
      </c>
      <c r="K34" s="22"/>
      <c r="L34" s="22"/>
      <c r="M34" s="22"/>
      <c r="N34" s="22"/>
      <c r="O34" s="22"/>
      <c r="P34" s="22"/>
    </row>
    <row r="35" spans="1:16" ht="39" customHeight="1" x14ac:dyDescent="0.15">
      <c r="A35" s="22"/>
      <c r="B35" s="35"/>
      <c r="C35" s="1145" t="s">
        <v>575</v>
      </c>
      <c r="D35" s="1146"/>
      <c r="E35" s="1147"/>
      <c r="F35" s="36">
        <v>2.4900000000000002</v>
      </c>
      <c r="G35" s="37">
        <v>2.76</v>
      </c>
      <c r="H35" s="37">
        <v>3.04</v>
      </c>
      <c r="I35" s="37">
        <v>3.85</v>
      </c>
      <c r="J35" s="38">
        <v>2.59</v>
      </c>
      <c r="K35" s="22"/>
      <c r="L35" s="22"/>
      <c r="M35" s="22"/>
      <c r="N35" s="22"/>
      <c r="O35" s="22"/>
      <c r="P35" s="22"/>
    </row>
    <row r="36" spans="1:16" ht="39" customHeight="1" x14ac:dyDescent="0.15">
      <c r="A36" s="22"/>
      <c r="B36" s="35"/>
      <c r="C36" s="1145" t="s">
        <v>576</v>
      </c>
      <c r="D36" s="1146"/>
      <c r="E36" s="1147"/>
      <c r="F36" s="36">
        <v>1.48</v>
      </c>
      <c r="G36" s="37">
        <v>2.41</v>
      </c>
      <c r="H36" s="37">
        <v>1.85</v>
      </c>
      <c r="I36" s="37">
        <v>1.97</v>
      </c>
      <c r="J36" s="38">
        <v>1.86</v>
      </c>
      <c r="K36" s="22"/>
      <c r="L36" s="22"/>
      <c r="M36" s="22"/>
      <c r="N36" s="22"/>
      <c r="O36" s="22"/>
      <c r="P36" s="22"/>
    </row>
    <row r="37" spans="1:16" ht="39" customHeight="1" x14ac:dyDescent="0.15">
      <c r="A37" s="22"/>
      <c r="B37" s="35"/>
      <c r="C37" s="1145" t="s">
        <v>577</v>
      </c>
      <c r="D37" s="1146"/>
      <c r="E37" s="1147"/>
      <c r="F37" s="36">
        <v>0.35</v>
      </c>
      <c r="G37" s="37">
        <v>1.1399999999999999</v>
      </c>
      <c r="H37" s="37">
        <v>0.8</v>
      </c>
      <c r="I37" s="37">
        <v>1.22</v>
      </c>
      <c r="J37" s="38">
        <v>1.73</v>
      </c>
      <c r="K37" s="22"/>
      <c r="L37" s="22"/>
      <c r="M37" s="22"/>
      <c r="N37" s="22"/>
      <c r="O37" s="22"/>
      <c r="P37" s="22"/>
    </row>
    <row r="38" spans="1:16" ht="39" customHeight="1" x14ac:dyDescent="0.15">
      <c r="A38" s="22"/>
      <c r="B38" s="35"/>
      <c r="C38" s="1145" t="s">
        <v>578</v>
      </c>
      <c r="D38" s="1146"/>
      <c r="E38" s="1147"/>
      <c r="F38" s="36">
        <v>0.7</v>
      </c>
      <c r="G38" s="37">
        <v>0.75</v>
      </c>
      <c r="H38" s="37">
        <v>1.23</v>
      </c>
      <c r="I38" s="37">
        <v>0.51</v>
      </c>
      <c r="J38" s="38">
        <v>0.37</v>
      </c>
      <c r="K38" s="22"/>
      <c r="L38" s="22"/>
      <c r="M38" s="22"/>
      <c r="N38" s="22"/>
      <c r="O38" s="22"/>
      <c r="P38" s="22"/>
    </row>
    <row r="39" spans="1:16" ht="39" customHeight="1" x14ac:dyDescent="0.15">
      <c r="A39" s="22"/>
      <c r="B39" s="35"/>
      <c r="C39" s="1145" t="s">
        <v>579</v>
      </c>
      <c r="D39" s="1146"/>
      <c r="E39" s="1147"/>
      <c r="F39" s="36" t="s">
        <v>525</v>
      </c>
      <c r="G39" s="37" t="s">
        <v>525</v>
      </c>
      <c r="H39" s="37">
        <v>0.21</v>
      </c>
      <c r="I39" s="37">
        <v>0.45</v>
      </c>
      <c r="J39" s="38">
        <v>0.26</v>
      </c>
      <c r="K39" s="22"/>
      <c r="L39" s="22"/>
      <c r="M39" s="22"/>
      <c r="N39" s="22"/>
      <c r="O39" s="22"/>
      <c r="P39" s="22"/>
    </row>
    <row r="40" spans="1:16" ht="39" customHeight="1" x14ac:dyDescent="0.15">
      <c r="A40" s="22"/>
      <c r="B40" s="35"/>
      <c r="C40" s="1145" t="s">
        <v>580</v>
      </c>
      <c r="D40" s="1146"/>
      <c r="E40" s="1147"/>
      <c r="F40" s="36">
        <v>0.03</v>
      </c>
      <c r="G40" s="37">
        <v>0.02</v>
      </c>
      <c r="H40" s="37">
        <v>0.03</v>
      </c>
      <c r="I40" s="37">
        <v>0.02</v>
      </c>
      <c r="J40" s="38">
        <v>0.03</v>
      </c>
      <c r="K40" s="22"/>
      <c r="L40" s="22"/>
      <c r="M40" s="22"/>
      <c r="N40" s="22"/>
      <c r="O40" s="22"/>
      <c r="P40" s="22"/>
    </row>
    <row r="41" spans="1:16" ht="39" customHeight="1" x14ac:dyDescent="0.15">
      <c r="A41" s="22"/>
      <c r="B41" s="35"/>
      <c r="C41" s="1145" t="s">
        <v>581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vPAQHrwBap53WBOn58p6e2IYNW7kIZXrxanFBz8q5tJbQZWWe3e/nb+Z1vTIbnoD9gq1T57LAJOEwrpUs+6Cg==" saltValue="uDm61LD1QLAPEHbfB77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I2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3317</v>
      </c>
      <c r="L45" s="60">
        <v>3146</v>
      </c>
      <c r="M45" s="60">
        <v>3130</v>
      </c>
      <c r="N45" s="60">
        <v>3556</v>
      </c>
      <c r="O45" s="61">
        <v>3906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217</v>
      </c>
      <c r="L48" s="64">
        <v>216</v>
      </c>
      <c r="M48" s="64">
        <v>209</v>
      </c>
      <c r="N48" s="64">
        <v>191</v>
      </c>
      <c r="O48" s="65">
        <v>168</v>
      </c>
      <c r="P48" s="48"/>
      <c r="Q48" s="48"/>
      <c r="R48" s="48"/>
      <c r="S48" s="48"/>
      <c r="T48" s="48"/>
      <c r="U48" s="48"/>
    </row>
    <row r="49" spans="1:21" ht="30.75" customHeight="1" x14ac:dyDescent="0.15">
      <c r="A49" s="48"/>
      <c r="B49" s="1155"/>
      <c r="C49" s="1156"/>
      <c r="D49" s="62"/>
      <c r="E49" s="1161" t="s">
        <v>16</v>
      </c>
      <c r="F49" s="1161"/>
      <c r="G49" s="1161"/>
      <c r="H49" s="1161"/>
      <c r="I49" s="1161"/>
      <c r="J49" s="1162"/>
      <c r="K49" s="63">
        <v>370</v>
      </c>
      <c r="L49" s="64">
        <v>371</v>
      </c>
      <c r="M49" s="64">
        <v>371</v>
      </c>
      <c r="N49" s="64">
        <v>373</v>
      </c>
      <c r="O49" s="65">
        <v>409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3139</v>
      </c>
      <c r="L52" s="64">
        <v>3094</v>
      </c>
      <c r="M52" s="64">
        <v>3170</v>
      </c>
      <c r="N52" s="64">
        <v>3210</v>
      </c>
      <c r="O52" s="65">
        <v>3386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765</v>
      </c>
      <c r="L53" s="69">
        <v>639</v>
      </c>
      <c r="M53" s="69">
        <v>540</v>
      </c>
      <c r="N53" s="69">
        <v>910</v>
      </c>
      <c r="O53" s="70">
        <v>1097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ukn9SHnPR8s8+km0cFXL4mY0GZzN4E0PLqJ802jPr4q0MzNdD8PaSu98J7jdzXZcPJhXWD2Bik8HtjHc8xwYw==" saltValue="fEyToY4a+30pUDlOuGBvZ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topLeftCell="I14"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34809</v>
      </c>
      <c r="J41" s="356">
        <v>34858</v>
      </c>
      <c r="K41" s="356">
        <v>37869</v>
      </c>
      <c r="L41" s="356">
        <v>38319</v>
      </c>
      <c r="M41" s="357">
        <v>37318</v>
      </c>
    </row>
    <row r="42" spans="2:13" ht="27.75" customHeight="1" x14ac:dyDescent="0.15">
      <c r="B42" s="1186"/>
      <c r="C42" s="1187"/>
      <c r="D42" s="106"/>
      <c r="E42" s="1192" t="s">
        <v>34</v>
      </c>
      <c r="F42" s="1192"/>
      <c r="G42" s="1192"/>
      <c r="H42" s="1193"/>
      <c r="I42" s="358" t="s">
        <v>525</v>
      </c>
      <c r="J42" s="359" t="s">
        <v>525</v>
      </c>
      <c r="K42" s="359" t="s">
        <v>525</v>
      </c>
      <c r="L42" s="359" t="s">
        <v>525</v>
      </c>
      <c r="M42" s="360" t="s">
        <v>525</v>
      </c>
    </row>
    <row r="43" spans="2:13" ht="27.75" customHeight="1" x14ac:dyDescent="0.15">
      <c r="B43" s="1186"/>
      <c r="C43" s="1187"/>
      <c r="D43" s="106"/>
      <c r="E43" s="1192" t="s">
        <v>35</v>
      </c>
      <c r="F43" s="1192"/>
      <c r="G43" s="1192"/>
      <c r="H43" s="1193"/>
      <c r="I43" s="358">
        <v>2467</v>
      </c>
      <c r="J43" s="359">
        <v>2397</v>
      </c>
      <c r="K43" s="359">
        <v>2255</v>
      </c>
      <c r="L43" s="359">
        <v>2161</v>
      </c>
      <c r="M43" s="360">
        <v>2078</v>
      </c>
    </row>
    <row r="44" spans="2:13" ht="27.75" customHeight="1" x14ac:dyDescent="0.15">
      <c r="B44" s="1186"/>
      <c r="C44" s="1187"/>
      <c r="D44" s="106"/>
      <c r="E44" s="1192" t="s">
        <v>36</v>
      </c>
      <c r="F44" s="1192"/>
      <c r="G44" s="1192"/>
      <c r="H44" s="1193"/>
      <c r="I44" s="358">
        <v>3289</v>
      </c>
      <c r="J44" s="359">
        <v>3404</v>
      </c>
      <c r="K44" s="359">
        <v>3325</v>
      </c>
      <c r="L44" s="359">
        <v>3185</v>
      </c>
      <c r="M44" s="360">
        <v>2794</v>
      </c>
    </row>
    <row r="45" spans="2:13" ht="27.75" customHeight="1" x14ac:dyDescent="0.15">
      <c r="B45" s="1186"/>
      <c r="C45" s="1187"/>
      <c r="D45" s="106"/>
      <c r="E45" s="1192" t="s">
        <v>37</v>
      </c>
      <c r="F45" s="1192"/>
      <c r="G45" s="1192"/>
      <c r="H45" s="1193"/>
      <c r="I45" s="358">
        <v>5655</v>
      </c>
      <c r="J45" s="359">
        <v>5256</v>
      </c>
      <c r="K45" s="359">
        <v>5095</v>
      </c>
      <c r="L45" s="359">
        <v>5027</v>
      </c>
      <c r="M45" s="360">
        <v>5144</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15546</v>
      </c>
      <c r="J50" s="359">
        <v>14991</v>
      </c>
      <c r="K50" s="359">
        <v>17005</v>
      </c>
      <c r="L50" s="359">
        <v>20784</v>
      </c>
      <c r="M50" s="360">
        <v>22334</v>
      </c>
    </row>
    <row r="51" spans="2:13" ht="27.75" customHeight="1" x14ac:dyDescent="0.15">
      <c r="B51" s="1186"/>
      <c r="C51" s="1187"/>
      <c r="D51" s="106"/>
      <c r="E51" s="1192" t="s">
        <v>44</v>
      </c>
      <c r="F51" s="1192"/>
      <c r="G51" s="1192"/>
      <c r="H51" s="1193"/>
      <c r="I51" s="358">
        <v>5613</v>
      </c>
      <c r="J51" s="359">
        <v>5233</v>
      </c>
      <c r="K51" s="359">
        <v>6134</v>
      </c>
      <c r="L51" s="359">
        <v>7058</v>
      </c>
      <c r="M51" s="360">
        <v>7206</v>
      </c>
    </row>
    <row r="52" spans="2:13" ht="27.75" customHeight="1" x14ac:dyDescent="0.15">
      <c r="B52" s="1188"/>
      <c r="C52" s="1189"/>
      <c r="D52" s="106"/>
      <c r="E52" s="1192" t="s">
        <v>45</v>
      </c>
      <c r="F52" s="1192"/>
      <c r="G52" s="1192"/>
      <c r="H52" s="1193"/>
      <c r="I52" s="358">
        <v>31833</v>
      </c>
      <c r="J52" s="359">
        <v>31480</v>
      </c>
      <c r="K52" s="359">
        <v>31668</v>
      </c>
      <c r="L52" s="359">
        <v>31011</v>
      </c>
      <c r="M52" s="360">
        <v>29688</v>
      </c>
    </row>
    <row r="53" spans="2:13" ht="27.75" customHeight="1" thickBot="1" x14ac:dyDescent="0.2">
      <c r="B53" s="1199" t="s">
        <v>46</v>
      </c>
      <c r="C53" s="1200"/>
      <c r="D53" s="110"/>
      <c r="E53" s="1201" t="s">
        <v>47</v>
      </c>
      <c r="F53" s="1201"/>
      <c r="G53" s="1201"/>
      <c r="H53" s="1202"/>
      <c r="I53" s="361">
        <v>-6772</v>
      </c>
      <c r="J53" s="362">
        <v>-5789</v>
      </c>
      <c r="K53" s="362">
        <v>-6263</v>
      </c>
      <c r="L53" s="362">
        <v>-10160</v>
      </c>
      <c r="M53" s="363">
        <v>-11893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r8MjNZumGdTKS+PiMEBZrLAX4vbayL2TDdu0QeEP+RBBZcK5Y+pRnKNS7In+9QOwXzT/ZNfKowtE4tc9d5ag==" saltValue="nwB27JhpEupK48zMGi8D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31"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6689</v>
      </c>
      <c r="G55" s="122">
        <v>7339</v>
      </c>
      <c r="H55" s="123">
        <v>7866</v>
      </c>
    </row>
    <row r="56" spans="2:8" ht="52.5" customHeight="1" x14ac:dyDescent="0.15">
      <c r="B56" s="124"/>
      <c r="C56" s="1213" t="s">
        <v>51</v>
      </c>
      <c r="D56" s="1213"/>
      <c r="E56" s="1214"/>
      <c r="F56" s="125">
        <v>819</v>
      </c>
      <c r="G56" s="125">
        <v>1278</v>
      </c>
      <c r="H56" s="126">
        <v>419</v>
      </c>
    </row>
    <row r="57" spans="2:8" ht="53.25" customHeight="1" x14ac:dyDescent="0.15">
      <c r="B57" s="124"/>
      <c r="C57" s="1215" t="s">
        <v>52</v>
      </c>
      <c r="D57" s="1215"/>
      <c r="E57" s="1216"/>
      <c r="F57" s="127">
        <v>3813</v>
      </c>
      <c r="G57" s="127">
        <v>4795</v>
      </c>
      <c r="H57" s="128">
        <v>5221</v>
      </c>
    </row>
    <row r="58" spans="2:8" ht="45.75" customHeight="1" x14ac:dyDescent="0.15">
      <c r="B58" s="129"/>
      <c r="C58" s="1203" t="s">
        <v>610</v>
      </c>
      <c r="D58" s="1204"/>
      <c r="E58" s="1205"/>
      <c r="F58" s="130">
        <v>1524</v>
      </c>
      <c r="G58" s="130">
        <v>1905</v>
      </c>
      <c r="H58" s="131">
        <v>2207</v>
      </c>
    </row>
    <row r="59" spans="2:8" ht="45.75" customHeight="1" x14ac:dyDescent="0.15">
      <c r="B59" s="129"/>
      <c r="C59" s="1203" t="s">
        <v>611</v>
      </c>
      <c r="D59" s="1204"/>
      <c r="E59" s="1205"/>
      <c r="F59" s="130">
        <v>1610</v>
      </c>
      <c r="G59" s="130">
        <v>1754</v>
      </c>
      <c r="H59" s="131">
        <v>1552</v>
      </c>
    </row>
    <row r="60" spans="2:8" ht="45.75" customHeight="1" x14ac:dyDescent="0.15">
      <c r="B60" s="129"/>
      <c r="C60" s="1203" t="s">
        <v>612</v>
      </c>
      <c r="D60" s="1204"/>
      <c r="E60" s="1205"/>
      <c r="F60" s="130">
        <v>328</v>
      </c>
      <c r="G60" s="130">
        <v>748</v>
      </c>
      <c r="H60" s="131">
        <v>829</v>
      </c>
    </row>
    <row r="61" spans="2:8" ht="45.75" customHeight="1" x14ac:dyDescent="0.15">
      <c r="B61" s="129"/>
      <c r="C61" s="1203" t="s">
        <v>614</v>
      </c>
      <c r="D61" s="1204"/>
      <c r="E61" s="1205"/>
      <c r="F61" s="130" t="s">
        <v>615</v>
      </c>
      <c r="G61" s="130">
        <v>12</v>
      </c>
      <c r="H61" s="131">
        <v>263</v>
      </c>
    </row>
    <row r="62" spans="2:8" ht="45.75" customHeight="1" thickBot="1" x14ac:dyDescent="0.2">
      <c r="B62" s="132"/>
      <c r="C62" s="1206" t="s">
        <v>613</v>
      </c>
      <c r="D62" s="1207"/>
      <c r="E62" s="1208"/>
      <c r="F62" s="133">
        <v>184</v>
      </c>
      <c r="G62" s="133">
        <v>174</v>
      </c>
      <c r="H62" s="134">
        <v>156</v>
      </c>
    </row>
    <row r="63" spans="2:8" ht="52.5" customHeight="1" thickBot="1" x14ac:dyDescent="0.2">
      <c r="B63" s="135"/>
      <c r="C63" s="1209" t="s">
        <v>53</v>
      </c>
      <c r="D63" s="1209"/>
      <c r="E63" s="1210"/>
      <c r="F63" s="136">
        <v>11321</v>
      </c>
      <c r="G63" s="136">
        <v>13412</v>
      </c>
      <c r="H63" s="137">
        <v>13506</v>
      </c>
    </row>
    <row r="64" spans="2:8" x14ac:dyDescent="0.15"/>
  </sheetData>
  <sheetProtection algorithmName="SHA-512" hashValue="ZbpNTS1cZ2mItGexg7TGKpQHzCqLFaNL2qIhlYsRSFDhBfYkHACDPCOmoRhvPHv3AViyKOuJrSYmG6n/9XZX5Q==" saltValue="3R3ZeJygQf10TmZYDZ0v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42690</v>
      </c>
      <c r="E3" s="156"/>
      <c r="F3" s="157">
        <v>43226</v>
      </c>
      <c r="G3" s="158"/>
      <c r="H3" s="159"/>
    </row>
    <row r="4" spans="1:8" x14ac:dyDescent="0.15">
      <c r="A4" s="160"/>
      <c r="B4" s="161"/>
      <c r="C4" s="162"/>
      <c r="D4" s="163">
        <v>22024</v>
      </c>
      <c r="E4" s="164"/>
      <c r="F4" s="165">
        <v>22622</v>
      </c>
      <c r="G4" s="166"/>
      <c r="H4" s="167"/>
    </row>
    <row r="5" spans="1:8" x14ac:dyDescent="0.15">
      <c r="A5" s="148" t="s">
        <v>559</v>
      </c>
      <c r="B5" s="153"/>
      <c r="C5" s="154"/>
      <c r="D5" s="155">
        <v>35487</v>
      </c>
      <c r="E5" s="156"/>
      <c r="F5" s="157">
        <v>42836</v>
      </c>
      <c r="G5" s="158"/>
      <c r="H5" s="159"/>
    </row>
    <row r="6" spans="1:8" x14ac:dyDescent="0.15">
      <c r="A6" s="160"/>
      <c r="B6" s="161"/>
      <c r="C6" s="162"/>
      <c r="D6" s="163">
        <v>19353</v>
      </c>
      <c r="E6" s="164"/>
      <c r="F6" s="165">
        <v>22936</v>
      </c>
      <c r="G6" s="166"/>
      <c r="H6" s="167"/>
    </row>
    <row r="7" spans="1:8" x14ac:dyDescent="0.15">
      <c r="A7" s="148" t="s">
        <v>560</v>
      </c>
      <c r="B7" s="153"/>
      <c r="C7" s="154"/>
      <c r="D7" s="155">
        <v>71835</v>
      </c>
      <c r="E7" s="156"/>
      <c r="F7" s="157">
        <v>44161</v>
      </c>
      <c r="G7" s="158"/>
      <c r="H7" s="159"/>
    </row>
    <row r="8" spans="1:8" x14ac:dyDescent="0.15">
      <c r="A8" s="160"/>
      <c r="B8" s="161"/>
      <c r="C8" s="162"/>
      <c r="D8" s="163">
        <v>26280</v>
      </c>
      <c r="E8" s="164"/>
      <c r="F8" s="165">
        <v>23644</v>
      </c>
      <c r="G8" s="166"/>
      <c r="H8" s="167"/>
    </row>
    <row r="9" spans="1:8" x14ac:dyDescent="0.15">
      <c r="A9" s="148" t="s">
        <v>561</v>
      </c>
      <c r="B9" s="153"/>
      <c r="C9" s="154"/>
      <c r="D9" s="155">
        <v>43402</v>
      </c>
      <c r="E9" s="156"/>
      <c r="F9" s="157">
        <v>43955</v>
      </c>
      <c r="G9" s="158"/>
      <c r="H9" s="159"/>
    </row>
    <row r="10" spans="1:8" x14ac:dyDescent="0.15">
      <c r="A10" s="160"/>
      <c r="B10" s="161"/>
      <c r="C10" s="162"/>
      <c r="D10" s="163">
        <v>17376</v>
      </c>
      <c r="E10" s="164"/>
      <c r="F10" s="165">
        <v>21318</v>
      </c>
      <c r="G10" s="166"/>
      <c r="H10" s="167"/>
    </row>
    <row r="11" spans="1:8" x14ac:dyDescent="0.15">
      <c r="A11" s="148" t="s">
        <v>562</v>
      </c>
      <c r="B11" s="153"/>
      <c r="C11" s="154"/>
      <c r="D11" s="155">
        <v>46016</v>
      </c>
      <c r="E11" s="156"/>
      <c r="F11" s="157">
        <v>41921</v>
      </c>
      <c r="G11" s="158"/>
      <c r="H11" s="159"/>
    </row>
    <row r="12" spans="1:8" x14ac:dyDescent="0.15">
      <c r="A12" s="160"/>
      <c r="B12" s="161"/>
      <c r="C12" s="168"/>
      <c r="D12" s="163">
        <v>22127</v>
      </c>
      <c r="E12" s="164"/>
      <c r="F12" s="165">
        <v>21655</v>
      </c>
      <c r="G12" s="166"/>
      <c r="H12" s="167"/>
    </row>
    <row r="13" spans="1:8" x14ac:dyDescent="0.15">
      <c r="A13" s="148"/>
      <c r="B13" s="153"/>
      <c r="C13" s="169"/>
      <c r="D13" s="170">
        <v>47886</v>
      </c>
      <c r="E13" s="171"/>
      <c r="F13" s="172">
        <v>43220</v>
      </c>
      <c r="G13" s="173"/>
      <c r="H13" s="159"/>
    </row>
    <row r="14" spans="1:8" x14ac:dyDescent="0.15">
      <c r="A14" s="160"/>
      <c r="B14" s="161"/>
      <c r="C14" s="162"/>
      <c r="D14" s="163">
        <v>21432</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2.5</v>
      </c>
      <c r="C19" s="174">
        <f>ROUND(VALUE(SUBSTITUTE(実質収支比率等に係る経年分析!G$48,"▲","-")),2)</f>
        <v>2.76</v>
      </c>
      <c r="D19" s="174">
        <f>ROUND(VALUE(SUBSTITUTE(実質収支比率等に係る経年分析!H$48,"▲","-")),2)</f>
        <v>3.05</v>
      </c>
      <c r="E19" s="174">
        <f>ROUND(VALUE(SUBSTITUTE(実質収支比率等に係る経年分析!I$48,"▲","-")),2)</f>
        <v>3.85</v>
      </c>
      <c r="F19" s="174">
        <f>ROUND(VALUE(SUBSTITUTE(実質収支比率等に係る経年分析!J$48,"▲","-")),2)</f>
        <v>2.6</v>
      </c>
    </row>
    <row r="20" spans="1:11" x14ac:dyDescent="0.15">
      <c r="A20" s="174" t="s">
        <v>57</v>
      </c>
      <c r="B20" s="174">
        <f>ROUND(VALUE(SUBSTITUTE(実質収支比率等に係る経年分析!F$47,"▲","-")),2)</f>
        <v>28.87</v>
      </c>
      <c r="C20" s="174">
        <f>ROUND(VALUE(SUBSTITUTE(実質収支比率等に係る経年分析!G$47,"▲","-")),2)</f>
        <v>25.6</v>
      </c>
      <c r="D20" s="174">
        <f>ROUND(VALUE(SUBSTITUTE(実質収支比率等に係る経年分析!H$47,"▲","-")),2)</f>
        <v>25.71</v>
      </c>
      <c r="E20" s="174">
        <f>ROUND(VALUE(SUBSTITUTE(実質収支比率等に係る経年分析!I$47,"▲","-")),2)</f>
        <v>27.07</v>
      </c>
      <c r="F20" s="174">
        <f>ROUND(VALUE(SUBSTITUTE(実質収支比率等に係る経年分析!J$47,"▲","-")),2)</f>
        <v>29.36</v>
      </c>
    </row>
    <row r="21" spans="1:11" x14ac:dyDescent="0.15">
      <c r="A21" s="174" t="s">
        <v>58</v>
      </c>
      <c r="B21" s="174">
        <f>IF(ISNUMBER(VALUE(SUBSTITUTE(実質収支比率等に係る経年分析!F$49,"▲","-"))),ROUND(VALUE(SUBSTITUTE(実質収支比率等に係る経年分析!F$49,"▲","-")),2),NA())</f>
        <v>-4.12</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1.35</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0.66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公共用地先行取得事業特別会計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15">
      <c r="A32" s="175" t="str">
        <f>IF(連結実質赤字比率に係る赤字・黒字の構成分析!C$38="",NA(),連結実質赤字比率に係る赤字・黒字の構成分析!C$38)</f>
        <v>競輪事業特別会計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2.4900000000000002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3139</v>
      </c>
      <c r="E42" s="176"/>
      <c r="F42" s="176"/>
      <c r="G42" s="176">
        <f>'実質公債費比率（分子）の構造'!L$52</f>
        <v>3094</v>
      </c>
      <c r="H42" s="176"/>
      <c r="I42" s="176"/>
      <c r="J42" s="176">
        <f>'実質公債費比率（分子）の構造'!M$52</f>
        <v>3170</v>
      </c>
      <c r="K42" s="176"/>
      <c r="L42" s="176"/>
      <c r="M42" s="176">
        <f>'実質公債費比率（分子）の構造'!N$52</f>
        <v>3210</v>
      </c>
      <c r="N42" s="176"/>
      <c r="O42" s="176"/>
      <c r="P42" s="176">
        <f>'実質公債費比率（分子）の構造'!O$52</f>
        <v>3386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370</v>
      </c>
      <c r="C45" s="176"/>
      <c r="D45" s="176"/>
      <c r="E45" s="176">
        <f>'実質公債費比率（分子）の構造'!L$49</f>
        <v>371</v>
      </c>
      <c r="F45" s="176"/>
      <c r="G45" s="176"/>
      <c r="H45" s="176">
        <f>'実質公債費比率（分子）の構造'!M$49</f>
        <v>371</v>
      </c>
      <c r="I45" s="176"/>
      <c r="J45" s="176"/>
      <c r="K45" s="176">
        <f>'実質公債費比率（分子）の構造'!N$49</f>
        <v>373</v>
      </c>
      <c r="L45" s="176"/>
      <c r="M45" s="176"/>
      <c r="N45" s="176">
        <f>'実質公債費比率（分子）の構造'!O$49</f>
        <v>409</v>
      </c>
      <c r="O45" s="176"/>
      <c r="P45" s="176"/>
    </row>
    <row r="46" spans="1:16" x14ac:dyDescent="0.15">
      <c r="A46" s="176" t="s">
        <v>69</v>
      </c>
      <c r="B46" s="176">
        <f>'実質公債費比率（分子）の構造'!K$48</f>
        <v>217</v>
      </c>
      <c r="C46" s="176"/>
      <c r="D46" s="176"/>
      <c r="E46" s="176">
        <f>'実質公債費比率（分子）の構造'!L$48</f>
        <v>216</v>
      </c>
      <c r="F46" s="176"/>
      <c r="G46" s="176"/>
      <c r="H46" s="176">
        <f>'実質公債費比率（分子）の構造'!M$48</f>
        <v>209</v>
      </c>
      <c r="I46" s="176"/>
      <c r="J46" s="176"/>
      <c r="K46" s="176">
        <f>'実質公債費比率（分子）の構造'!N$48</f>
        <v>191</v>
      </c>
      <c r="L46" s="176"/>
      <c r="M46" s="176"/>
      <c r="N46" s="176">
        <f>'実質公債費比率（分子）の構造'!O$48</f>
        <v>168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3317</v>
      </c>
      <c r="C49" s="176"/>
      <c r="D49" s="176"/>
      <c r="E49" s="176">
        <f>'実質公債費比率（分子）の構造'!L$45</f>
        <v>3146</v>
      </c>
      <c r="F49" s="176"/>
      <c r="G49" s="176"/>
      <c r="H49" s="176">
        <f>'実質公債費比率（分子）の構造'!M$45</f>
        <v>3130</v>
      </c>
      <c r="I49" s="176"/>
      <c r="J49" s="176"/>
      <c r="K49" s="176">
        <f>'実質公債費比率（分子）の構造'!N$45</f>
        <v>3556</v>
      </c>
      <c r="L49" s="176"/>
      <c r="M49" s="176"/>
      <c r="N49" s="176">
        <f>'実質公債費比率（分子）の構造'!O$45</f>
        <v>3906</v>
      </c>
      <c r="O49" s="176"/>
      <c r="P49" s="176"/>
    </row>
    <row r="50" spans="1:16" x14ac:dyDescent="0.15">
      <c r="A50" s="176" t="s">
        <v>73</v>
      </c>
      <c r="B50" s="176" t="e">
        <f>NA()</f>
        <v>#N/A</v>
      </c>
      <c r="C50" s="176">
        <f>IF(ISNUMBER('実質公債費比率（分子）の構造'!K$53),'実質公債費比率（分子）の構造'!K$53,NA())</f>
        <v>765</v>
      </c>
      <c r="D50" s="176" t="e">
        <f>NA()</f>
        <v>#N/A</v>
      </c>
      <c r="E50" s="176" t="e">
        <f>NA()</f>
        <v>#N/A</v>
      </c>
      <c r="F50" s="176">
        <f>IF(ISNUMBER('実質公債費比率（分子）の構造'!L$53),'実質公債費比率（分子）の構造'!L$53,NA())</f>
        <v>639</v>
      </c>
      <c r="G50" s="176" t="e">
        <f>NA()</f>
        <v>#N/A</v>
      </c>
      <c r="H50" s="176" t="e">
        <f>NA()</f>
        <v>#N/A</v>
      </c>
      <c r="I50" s="176">
        <f>IF(ISNUMBER('実質公債費比率（分子）の構造'!M$53),'実質公債費比率（分子）の構造'!M$53,NA())</f>
        <v>540</v>
      </c>
      <c r="J50" s="176" t="e">
        <f>NA()</f>
        <v>#N/A</v>
      </c>
      <c r="K50" s="176" t="e">
        <f>NA()</f>
        <v>#N/A</v>
      </c>
      <c r="L50" s="176">
        <f>IF(ISNUMBER('実質公債費比率（分子）の構造'!N$53),'実質公債費比率（分子）の構造'!N$53,NA())</f>
        <v>910</v>
      </c>
      <c r="M50" s="176" t="e">
        <f>NA()</f>
        <v>#N/A</v>
      </c>
      <c r="N50" s="176" t="e">
        <f>NA()</f>
        <v>#N/A</v>
      </c>
      <c r="O50" s="176">
        <f>IF(ISNUMBER('実質公債費比率（分子）の構造'!O$53),'実質公債費比率（分子）の構造'!O$53,NA())</f>
        <v>1097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31833</v>
      </c>
      <c r="E56" s="175"/>
      <c r="F56" s="175"/>
      <c r="G56" s="175">
        <f>'将来負担比率（分子）の構造'!J$52</f>
        <v>31480</v>
      </c>
      <c r="H56" s="175"/>
      <c r="I56" s="175"/>
      <c r="J56" s="175">
        <f>'将来負担比率（分子）の構造'!K$52</f>
        <v>31668</v>
      </c>
      <c r="K56" s="175"/>
      <c r="L56" s="175"/>
      <c r="M56" s="175">
        <f>'将来負担比率（分子）の構造'!L$52</f>
        <v>31011</v>
      </c>
      <c r="N56" s="175"/>
      <c r="O56" s="175"/>
      <c r="P56" s="175">
        <f>'将来負担比率（分子）の構造'!M$52</f>
        <v>29688</v>
      </c>
    </row>
    <row r="57" spans="1:16" x14ac:dyDescent="0.15">
      <c r="A57" s="175" t="s">
        <v>44</v>
      </c>
      <c r="B57" s="175"/>
      <c r="C57" s="175"/>
      <c r="D57" s="175">
        <f>'将来負担比率（分子）の構造'!I$51</f>
        <v>5613</v>
      </c>
      <c r="E57" s="175"/>
      <c r="F57" s="175"/>
      <c r="G57" s="175">
        <f>'将来負担比率（分子）の構造'!J$51</f>
        <v>5233</v>
      </c>
      <c r="H57" s="175"/>
      <c r="I57" s="175"/>
      <c r="J57" s="175">
        <f>'将来負担比率（分子）の構造'!K$51</f>
        <v>6134</v>
      </c>
      <c r="K57" s="175"/>
      <c r="L57" s="175"/>
      <c r="M57" s="175">
        <f>'将来負担比率（分子）の構造'!L$51</f>
        <v>7058</v>
      </c>
      <c r="N57" s="175"/>
      <c r="O57" s="175"/>
      <c r="P57" s="175">
        <f>'将来負担比率（分子）の構造'!M$51</f>
        <v>7206</v>
      </c>
    </row>
    <row r="58" spans="1:16" x14ac:dyDescent="0.15">
      <c r="A58" s="175" t="s">
        <v>43</v>
      </c>
      <c r="B58" s="175"/>
      <c r="C58" s="175"/>
      <c r="D58" s="175">
        <f>'将来負担比率（分子）の構造'!I$50</f>
        <v>15546</v>
      </c>
      <c r="E58" s="175"/>
      <c r="F58" s="175"/>
      <c r="G58" s="175">
        <f>'将来負担比率（分子）の構造'!J$50</f>
        <v>14991</v>
      </c>
      <c r="H58" s="175"/>
      <c r="I58" s="175"/>
      <c r="J58" s="175">
        <f>'将来負担比率（分子）の構造'!K$50</f>
        <v>17005</v>
      </c>
      <c r="K58" s="175"/>
      <c r="L58" s="175"/>
      <c r="M58" s="175">
        <f>'将来負担比率（分子）の構造'!L$50</f>
        <v>20784</v>
      </c>
      <c r="N58" s="175"/>
      <c r="O58" s="175"/>
      <c r="P58" s="175">
        <f>'将来負担比率（分子）の構造'!M$50</f>
        <v>22334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5655</v>
      </c>
      <c r="C62" s="175"/>
      <c r="D62" s="175"/>
      <c r="E62" s="175">
        <f>'将来負担比率（分子）の構造'!J$45</f>
        <v>5256</v>
      </c>
      <c r="F62" s="175"/>
      <c r="G62" s="175"/>
      <c r="H62" s="175">
        <f>'将来負担比率（分子）の構造'!K$45</f>
        <v>5095</v>
      </c>
      <c r="I62" s="175"/>
      <c r="J62" s="175"/>
      <c r="K62" s="175">
        <f>'将来負担比率（分子）の構造'!L$45</f>
        <v>5027</v>
      </c>
      <c r="L62" s="175"/>
      <c r="M62" s="175"/>
      <c r="N62" s="175">
        <f>'将来負担比率（分子）の構造'!M$45</f>
        <v>5144</v>
      </c>
      <c r="O62" s="175"/>
      <c r="P62" s="175"/>
    </row>
    <row r="63" spans="1:16" x14ac:dyDescent="0.15">
      <c r="A63" s="175" t="s">
        <v>36</v>
      </c>
      <c r="B63" s="175">
        <f>'将来負担比率（分子）の構造'!I$44</f>
        <v>3289</v>
      </c>
      <c r="C63" s="175"/>
      <c r="D63" s="175"/>
      <c r="E63" s="175">
        <f>'将来負担比率（分子）の構造'!J$44</f>
        <v>3404</v>
      </c>
      <c r="F63" s="175"/>
      <c r="G63" s="175"/>
      <c r="H63" s="175">
        <f>'将来負担比率（分子）の構造'!K$44</f>
        <v>3325</v>
      </c>
      <c r="I63" s="175"/>
      <c r="J63" s="175"/>
      <c r="K63" s="175">
        <f>'将来負担比率（分子）の構造'!L$44</f>
        <v>3185</v>
      </c>
      <c r="L63" s="175"/>
      <c r="M63" s="175"/>
      <c r="N63" s="175">
        <f>'将来負担比率（分子）の構造'!M$44</f>
        <v>2794</v>
      </c>
      <c r="O63" s="175"/>
      <c r="P63" s="175"/>
    </row>
    <row r="64" spans="1:16" x14ac:dyDescent="0.15">
      <c r="A64" s="175" t="s">
        <v>35</v>
      </c>
      <c r="B64" s="175">
        <f>'将来負担比率（分子）の構造'!I$43</f>
        <v>2467</v>
      </c>
      <c r="C64" s="175"/>
      <c r="D64" s="175"/>
      <c r="E64" s="175">
        <f>'将来負担比率（分子）の構造'!J$43</f>
        <v>2397</v>
      </c>
      <c r="F64" s="175"/>
      <c r="G64" s="175"/>
      <c r="H64" s="175">
        <f>'将来負担比率（分子）の構造'!K$43</f>
        <v>2255</v>
      </c>
      <c r="I64" s="175"/>
      <c r="J64" s="175"/>
      <c r="K64" s="175">
        <f>'将来負担比率（分子）の構造'!L$43</f>
        <v>2161</v>
      </c>
      <c r="L64" s="175"/>
      <c r="M64" s="175"/>
      <c r="N64" s="175">
        <f>'将来負担比率（分子）の構造'!M$43</f>
        <v>2078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34809</v>
      </c>
      <c r="C66" s="175"/>
      <c r="D66" s="175"/>
      <c r="E66" s="175">
        <f>'将来負担比率（分子）の構造'!J$41</f>
        <v>34858</v>
      </c>
      <c r="F66" s="175"/>
      <c r="G66" s="175"/>
      <c r="H66" s="175">
        <f>'将来負担比率（分子）の構造'!K$41</f>
        <v>37869</v>
      </c>
      <c r="I66" s="175"/>
      <c r="J66" s="175"/>
      <c r="K66" s="175">
        <f>'将来負担比率（分子）の構造'!L$41</f>
        <v>38319</v>
      </c>
      <c r="L66" s="175"/>
      <c r="M66" s="175"/>
      <c r="N66" s="175">
        <f>'将来負担比率（分子）の構造'!M$41</f>
        <v>37318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6689</v>
      </c>
      <c r="C72" s="179">
        <f>基金残高に係る経年分析!G55</f>
        <v>7339</v>
      </c>
      <c r="D72" s="179">
        <f>基金残高に係る経年分析!H55</f>
        <v>7866</v>
      </c>
    </row>
    <row r="73" spans="1:16" x14ac:dyDescent="0.15">
      <c r="A73" s="178" t="s">
        <v>80</v>
      </c>
      <c r="B73" s="179">
        <f>基金残高に係る経年分析!F56</f>
        <v>819</v>
      </c>
      <c r="C73" s="179">
        <f>基金残高に係る経年分析!G56</f>
        <v>1278</v>
      </c>
      <c r="D73" s="179">
        <f>基金残高に係る経年分析!H56</f>
        <v>419</v>
      </c>
    </row>
    <row r="74" spans="1:16" x14ac:dyDescent="0.15">
      <c r="A74" s="178" t="s">
        <v>81</v>
      </c>
      <c r="B74" s="179">
        <f>基金残高に係る経年分析!F57</f>
        <v>3813</v>
      </c>
      <c r="C74" s="179">
        <f>基金残高に係る経年分析!G57</f>
        <v>4795</v>
      </c>
      <c r="D74" s="179">
        <f>基金残高に係る経年分析!H57</f>
        <v>5221</v>
      </c>
    </row>
  </sheetData>
  <sheetProtection algorithmName="SHA-512" hashValue="718TQC4RU8XIun9OcfWgyRRFsc6PcvbbVy8s+Q2BLdMGe+k3hgqsNgtr3HYIex7O1Sh/aMX27OSU+m17FFD/Wg==" saltValue="RpLcChSiR3LgoNoNHEL5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topLeftCell="BR1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14528237</v>
      </c>
      <c r="S5" s="613"/>
      <c r="T5" s="613"/>
      <c r="U5" s="613"/>
      <c r="V5" s="613"/>
      <c r="W5" s="613"/>
      <c r="X5" s="613"/>
      <c r="Y5" s="614"/>
      <c r="Z5" s="615">
        <v>23.6</v>
      </c>
      <c r="AA5" s="615"/>
      <c r="AB5" s="615"/>
      <c r="AC5" s="615"/>
      <c r="AD5" s="616">
        <v>13271737</v>
      </c>
      <c r="AE5" s="616"/>
      <c r="AF5" s="616"/>
      <c r="AG5" s="616"/>
      <c r="AH5" s="616"/>
      <c r="AI5" s="616"/>
      <c r="AJ5" s="616"/>
      <c r="AK5" s="616"/>
      <c r="AL5" s="617">
        <v>48.4</v>
      </c>
      <c r="AM5" s="618"/>
      <c r="AN5" s="618"/>
      <c r="AO5" s="619"/>
      <c r="AP5" s="609" t="s">
        <v>227</v>
      </c>
      <c r="AQ5" s="610"/>
      <c r="AR5" s="610"/>
      <c r="AS5" s="610"/>
      <c r="AT5" s="610"/>
      <c r="AU5" s="610"/>
      <c r="AV5" s="610"/>
      <c r="AW5" s="610"/>
      <c r="AX5" s="610"/>
      <c r="AY5" s="610"/>
      <c r="AZ5" s="610"/>
      <c r="BA5" s="610"/>
      <c r="BB5" s="610"/>
      <c r="BC5" s="610"/>
      <c r="BD5" s="610"/>
      <c r="BE5" s="610"/>
      <c r="BF5" s="611"/>
      <c r="BG5" s="623">
        <v>13004346</v>
      </c>
      <c r="BH5" s="624"/>
      <c r="BI5" s="624"/>
      <c r="BJ5" s="624"/>
      <c r="BK5" s="624"/>
      <c r="BL5" s="624"/>
      <c r="BM5" s="624"/>
      <c r="BN5" s="625"/>
      <c r="BO5" s="626">
        <v>89.5</v>
      </c>
      <c r="BP5" s="626"/>
      <c r="BQ5" s="626"/>
      <c r="BR5" s="626"/>
      <c r="BS5" s="627">
        <v>105530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279219</v>
      </c>
      <c r="S6" s="624"/>
      <c r="T6" s="624"/>
      <c r="U6" s="624"/>
      <c r="V6" s="624"/>
      <c r="W6" s="624"/>
      <c r="X6" s="624"/>
      <c r="Y6" s="625"/>
      <c r="Z6" s="626">
        <v>0.5</v>
      </c>
      <c r="AA6" s="626"/>
      <c r="AB6" s="626"/>
      <c r="AC6" s="626"/>
      <c r="AD6" s="627">
        <v>279219</v>
      </c>
      <c r="AE6" s="627"/>
      <c r="AF6" s="627"/>
      <c r="AG6" s="627"/>
      <c r="AH6" s="627"/>
      <c r="AI6" s="627"/>
      <c r="AJ6" s="627"/>
      <c r="AK6" s="627"/>
      <c r="AL6" s="628">
        <v>1</v>
      </c>
      <c r="AM6" s="629"/>
      <c r="AN6" s="629"/>
      <c r="AO6" s="630"/>
      <c r="AP6" s="620" t="s">
        <v>232</v>
      </c>
      <c r="AQ6" s="621"/>
      <c r="AR6" s="621"/>
      <c r="AS6" s="621"/>
      <c r="AT6" s="621"/>
      <c r="AU6" s="621"/>
      <c r="AV6" s="621"/>
      <c r="AW6" s="621"/>
      <c r="AX6" s="621"/>
      <c r="AY6" s="621"/>
      <c r="AZ6" s="621"/>
      <c r="BA6" s="621"/>
      <c r="BB6" s="621"/>
      <c r="BC6" s="621"/>
      <c r="BD6" s="621"/>
      <c r="BE6" s="621"/>
      <c r="BF6" s="622"/>
      <c r="BG6" s="623">
        <v>13004346</v>
      </c>
      <c r="BH6" s="624"/>
      <c r="BI6" s="624"/>
      <c r="BJ6" s="624"/>
      <c r="BK6" s="624"/>
      <c r="BL6" s="624"/>
      <c r="BM6" s="624"/>
      <c r="BN6" s="625"/>
      <c r="BO6" s="626">
        <v>89.5</v>
      </c>
      <c r="BP6" s="626"/>
      <c r="BQ6" s="626"/>
      <c r="BR6" s="626"/>
      <c r="BS6" s="627">
        <v>105530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312571</v>
      </c>
      <c r="CS6" s="624"/>
      <c r="CT6" s="624"/>
      <c r="CU6" s="624"/>
      <c r="CV6" s="624"/>
      <c r="CW6" s="624"/>
      <c r="CX6" s="624"/>
      <c r="CY6" s="625"/>
      <c r="CZ6" s="617">
        <v>0.5</v>
      </c>
      <c r="DA6" s="618"/>
      <c r="DB6" s="618"/>
      <c r="DC6" s="634"/>
      <c r="DD6" s="632" t="s">
        <v>234</v>
      </c>
      <c r="DE6" s="624"/>
      <c r="DF6" s="624"/>
      <c r="DG6" s="624"/>
      <c r="DH6" s="624"/>
      <c r="DI6" s="624"/>
      <c r="DJ6" s="624"/>
      <c r="DK6" s="624"/>
      <c r="DL6" s="624"/>
      <c r="DM6" s="624"/>
      <c r="DN6" s="624"/>
      <c r="DO6" s="624"/>
      <c r="DP6" s="625"/>
      <c r="DQ6" s="632">
        <v>312571</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4702</v>
      </c>
      <c r="S7" s="624"/>
      <c r="T7" s="624"/>
      <c r="U7" s="624"/>
      <c r="V7" s="624"/>
      <c r="W7" s="624"/>
      <c r="X7" s="624"/>
      <c r="Y7" s="625"/>
      <c r="Z7" s="626">
        <v>0</v>
      </c>
      <c r="AA7" s="626"/>
      <c r="AB7" s="626"/>
      <c r="AC7" s="626"/>
      <c r="AD7" s="627">
        <v>4702</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5482971</v>
      </c>
      <c r="BH7" s="624"/>
      <c r="BI7" s="624"/>
      <c r="BJ7" s="624"/>
      <c r="BK7" s="624"/>
      <c r="BL7" s="624"/>
      <c r="BM7" s="624"/>
      <c r="BN7" s="625"/>
      <c r="BO7" s="626">
        <v>37.700000000000003</v>
      </c>
      <c r="BP7" s="626"/>
      <c r="BQ7" s="626"/>
      <c r="BR7" s="626"/>
      <c r="BS7" s="627">
        <v>105530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6728538</v>
      </c>
      <c r="CS7" s="624"/>
      <c r="CT7" s="624"/>
      <c r="CU7" s="624"/>
      <c r="CV7" s="624"/>
      <c r="CW7" s="624"/>
      <c r="CX7" s="624"/>
      <c r="CY7" s="625"/>
      <c r="CZ7" s="626">
        <v>11.1</v>
      </c>
      <c r="DA7" s="626"/>
      <c r="DB7" s="626"/>
      <c r="DC7" s="626"/>
      <c r="DD7" s="632">
        <v>73454</v>
      </c>
      <c r="DE7" s="624"/>
      <c r="DF7" s="624"/>
      <c r="DG7" s="624"/>
      <c r="DH7" s="624"/>
      <c r="DI7" s="624"/>
      <c r="DJ7" s="624"/>
      <c r="DK7" s="624"/>
      <c r="DL7" s="624"/>
      <c r="DM7" s="624"/>
      <c r="DN7" s="624"/>
      <c r="DO7" s="624"/>
      <c r="DP7" s="625"/>
      <c r="DQ7" s="632">
        <v>5854768</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43312</v>
      </c>
      <c r="S8" s="624"/>
      <c r="T8" s="624"/>
      <c r="U8" s="624"/>
      <c r="V8" s="624"/>
      <c r="W8" s="624"/>
      <c r="X8" s="624"/>
      <c r="Y8" s="625"/>
      <c r="Z8" s="626">
        <v>0.1</v>
      </c>
      <c r="AA8" s="626"/>
      <c r="AB8" s="626"/>
      <c r="AC8" s="626"/>
      <c r="AD8" s="627">
        <v>43312</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182324</v>
      </c>
      <c r="BH8" s="624"/>
      <c r="BI8" s="624"/>
      <c r="BJ8" s="624"/>
      <c r="BK8" s="624"/>
      <c r="BL8" s="624"/>
      <c r="BM8" s="624"/>
      <c r="BN8" s="625"/>
      <c r="BO8" s="626">
        <v>1.3</v>
      </c>
      <c r="BP8" s="626"/>
      <c r="BQ8" s="626"/>
      <c r="BR8" s="626"/>
      <c r="BS8" s="627" t="s">
        <v>234</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29480019</v>
      </c>
      <c r="CS8" s="624"/>
      <c r="CT8" s="624"/>
      <c r="CU8" s="624"/>
      <c r="CV8" s="624"/>
      <c r="CW8" s="624"/>
      <c r="CX8" s="624"/>
      <c r="CY8" s="625"/>
      <c r="CZ8" s="626">
        <v>48.8</v>
      </c>
      <c r="DA8" s="626"/>
      <c r="DB8" s="626"/>
      <c r="DC8" s="626"/>
      <c r="DD8" s="632">
        <v>177914</v>
      </c>
      <c r="DE8" s="624"/>
      <c r="DF8" s="624"/>
      <c r="DG8" s="624"/>
      <c r="DH8" s="624"/>
      <c r="DI8" s="624"/>
      <c r="DJ8" s="624"/>
      <c r="DK8" s="624"/>
      <c r="DL8" s="624"/>
      <c r="DM8" s="624"/>
      <c r="DN8" s="624"/>
      <c r="DO8" s="624"/>
      <c r="DP8" s="625"/>
      <c r="DQ8" s="632">
        <v>12328810</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36051</v>
      </c>
      <c r="S9" s="624"/>
      <c r="T9" s="624"/>
      <c r="U9" s="624"/>
      <c r="V9" s="624"/>
      <c r="W9" s="624"/>
      <c r="X9" s="624"/>
      <c r="Y9" s="625"/>
      <c r="Z9" s="626">
        <v>0.1</v>
      </c>
      <c r="AA9" s="626"/>
      <c r="AB9" s="626"/>
      <c r="AC9" s="626"/>
      <c r="AD9" s="627">
        <v>36051</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4625628</v>
      </c>
      <c r="BH9" s="624"/>
      <c r="BI9" s="624"/>
      <c r="BJ9" s="624"/>
      <c r="BK9" s="624"/>
      <c r="BL9" s="624"/>
      <c r="BM9" s="624"/>
      <c r="BN9" s="625"/>
      <c r="BO9" s="626">
        <v>31.8</v>
      </c>
      <c r="BP9" s="626"/>
      <c r="BQ9" s="626"/>
      <c r="BR9" s="626"/>
      <c r="BS9" s="627" t="s">
        <v>234</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6487056</v>
      </c>
      <c r="CS9" s="624"/>
      <c r="CT9" s="624"/>
      <c r="CU9" s="624"/>
      <c r="CV9" s="624"/>
      <c r="CW9" s="624"/>
      <c r="CX9" s="624"/>
      <c r="CY9" s="625"/>
      <c r="CZ9" s="626">
        <v>10.7</v>
      </c>
      <c r="DA9" s="626"/>
      <c r="DB9" s="626"/>
      <c r="DC9" s="626"/>
      <c r="DD9" s="632">
        <v>165390</v>
      </c>
      <c r="DE9" s="624"/>
      <c r="DF9" s="624"/>
      <c r="DG9" s="624"/>
      <c r="DH9" s="624"/>
      <c r="DI9" s="624"/>
      <c r="DJ9" s="624"/>
      <c r="DK9" s="624"/>
      <c r="DL9" s="624"/>
      <c r="DM9" s="624"/>
      <c r="DN9" s="624"/>
      <c r="DO9" s="624"/>
      <c r="DP9" s="625"/>
      <c r="DQ9" s="632">
        <v>4235209</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245</v>
      </c>
      <c r="AA10" s="626"/>
      <c r="AB10" s="626"/>
      <c r="AC10" s="626"/>
      <c r="AD10" s="627" t="s">
        <v>245</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304101</v>
      </c>
      <c r="BH10" s="624"/>
      <c r="BI10" s="624"/>
      <c r="BJ10" s="624"/>
      <c r="BK10" s="624"/>
      <c r="BL10" s="624"/>
      <c r="BM10" s="624"/>
      <c r="BN10" s="625"/>
      <c r="BO10" s="626">
        <v>2.1</v>
      </c>
      <c r="BP10" s="626"/>
      <c r="BQ10" s="626"/>
      <c r="BR10" s="626"/>
      <c r="BS10" s="627" t="s">
        <v>234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110514</v>
      </c>
      <c r="CS10" s="624"/>
      <c r="CT10" s="624"/>
      <c r="CU10" s="624"/>
      <c r="CV10" s="624"/>
      <c r="CW10" s="624"/>
      <c r="CX10" s="624"/>
      <c r="CY10" s="625"/>
      <c r="CZ10" s="626">
        <v>0.2</v>
      </c>
      <c r="DA10" s="626"/>
      <c r="DB10" s="626"/>
      <c r="DC10" s="626"/>
      <c r="DD10" s="632" t="s">
        <v>234</v>
      </c>
      <c r="DE10" s="624"/>
      <c r="DF10" s="624"/>
      <c r="DG10" s="624"/>
      <c r="DH10" s="624"/>
      <c r="DI10" s="624"/>
      <c r="DJ10" s="624"/>
      <c r="DK10" s="624"/>
      <c r="DL10" s="624"/>
      <c r="DM10" s="624"/>
      <c r="DN10" s="624"/>
      <c r="DO10" s="624"/>
      <c r="DP10" s="625"/>
      <c r="DQ10" s="632">
        <v>54038</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2887398</v>
      </c>
      <c r="S11" s="624"/>
      <c r="T11" s="624"/>
      <c r="U11" s="624"/>
      <c r="V11" s="624"/>
      <c r="W11" s="624"/>
      <c r="X11" s="624"/>
      <c r="Y11" s="625"/>
      <c r="Z11" s="628">
        <v>4.7</v>
      </c>
      <c r="AA11" s="629"/>
      <c r="AB11" s="629"/>
      <c r="AC11" s="635"/>
      <c r="AD11" s="632">
        <v>2887398</v>
      </c>
      <c r="AE11" s="624"/>
      <c r="AF11" s="624"/>
      <c r="AG11" s="624"/>
      <c r="AH11" s="624"/>
      <c r="AI11" s="624"/>
      <c r="AJ11" s="624"/>
      <c r="AK11" s="625"/>
      <c r="AL11" s="628">
        <v>10.5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370918</v>
      </c>
      <c r="BH11" s="624"/>
      <c r="BI11" s="624"/>
      <c r="BJ11" s="624"/>
      <c r="BK11" s="624"/>
      <c r="BL11" s="624"/>
      <c r="BM11" s="624"/>
      <c r="BN11" s="625"/>
      <c r="BO11" s="626">
        <v>2.6</v>
      </c>
      <c r="BP11" s="626"/>
      <c r="BQ11" s="626"/>
      <c r="BR11" s="626"/>
      <c r="BS11" s="627">
        <v>105530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455018</v>
      </c>
      <c r="CS11" s="624"/>
      <c r="CT11" s="624"/>
      <c r="CU11" s="624"/>
      <c r="CV11" s="624"/>
      <c r="CW11" s="624"/>
      <c r="CX11" s="624"/>
      <c r="CY11" s="625"/>
      <c r="CZ11" s="626">
        <v>0.8</v>
      </c>
      <c r="DA11" s="626"/>
      <c r="DB11" s="626"/>
      <c r="DC11" s="626"/>
      <c r="DD11" s="632">
        <v>125192</v>
      </c>
      <c r="DE11" s="624"/>
      <c r="DF11" s="624"/>
      <c r="DG11" s="624"/>
      <c r="DH11" s="624"/>
      <c r="DI11" s="624"/>
      <c r="DJ11" s="624"/>
      <c r="DK11" s="624"/>
      <c r="DL11" s="624"/>
      <c r="DM11" s="624"/>
      <c r="DN11" s="624"/>
      <c r="DO11" s="624"/>
      <c r="DP11" s="625"/>
      <c r="DQ11" s="632">
        <v>236879</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30067</v>
      </c>
      <c r="S12" s="624"/>
      <c r="T12" s="624"/>
      <c r="U12" s="624"/>
      <c r="V12" s="624"/>
      <c r="W12" s="624"/>
      <c r="X12" s="624"/>
      <c r="Y12" s="625"/>
      <c r="Z12" s="626">
        <v>0</v>
      </c>
      <c r="AA12" s="626"/>
      <c r="AB12" s="626"/>
      <c r="AC12" s="626"/>
      <c r="AD12" s="627">
        <v>30067</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6306592</v>
      </c>
      <c r="BH12" s="624"/>
      <c r="BI12" s="624"/>
      <c r="BJ12" s="624"/>
      <c r="BK12" s="624"/>
      <c r="BL12" s="624"/>
      <c r="BM12" s="624"/>
      <c r="BN12" s="625"/>
      <c r="BO12" s="626">
        <v>43.4</v>
      </c>
      <c r="BP12" s="626"/>
      <c r="BQ12" s="626"/>
      <c r="BR12" s="626"/>
      <c r="BS12" s="627" t="s">
        <v>234</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1970190</v>
      </c>
      <c r="CS12" s="624"/>
      <c r="CT12" s="624"/>
      <c r="CU12" s="624"/>
      <c r="CV12" s="624"/>
      <c r="CW12" s="624"/>
      <c r="CX12" s="624"/>
      <c r="CY12" s="625"/>
      <c r="CZ12" s="626">
        <v>3.3</v>
      </c>
      <c r="DA12" s="626"/>
      <c r="DB12" s="626"/>
      <c r="DC12" s="626"/>
      <c r="DD12" s="632">
        <v>135453</v>
      </c>
      <c r="DE12" s="624"/>
      <c r="DF12" s="624"/>
      <c r="DG12" s="624"/>
      <c r="DH12" s="624"/>
      <c r="DI12" s="624"/>
      <c r="DJ12" s="624"/>
      <c r="DK12" s="624"/>
      <c r="DL12" s="624"/>
      <c r="DM12" s="624"/>
      <c r="DN12" s="624"/>
      <c r="DO12" s="624"/>
      <c r="DP12" s="625"/>
      <c r="DQ12" s="632">
        <v>1127078</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245</v>
      </c>
      <c r="AA13" s="626"/>
      <c r="AB13" s="626"/>
      <c r="AC13" s="626"/>
      <c r="AD13" s="627" t="s">
        <v>234</v>
      </c>
      <c r="AE13" s="627"/>
      <c r="AF13" s="627"/>
      <c r="AG13" s="627"/>
      <c r="AH13" s="627"/>
      <c r="AI13" s="627"/>
      <c r="AJ13" s="627"/>
      <c r="AK13" s="627"/>
      <c r="AL13" s="628" t="s">
        <v>234</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6288006</v>
      </c>
      <c r="BH13" s="624"/>
      <c r="BI13" s="624"/>
      <c r="BJ13" s="624"/>
      <c r="BK13" s="624"/>
      <c r="BL13" s="624"/>
      <c r="BM13" s="624"/>
      <c r="BN13" s="625"/>
      <c r="BO13" s="626">
        <v>43.3</v>
      </c>
      <c r="BP13" s="626"/>
      <c r="BQ13" s="626"/>
      <c r="BR13" s="626"/>
      <c r="BS13" s="627" t="s">
        <v>245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4454288</v>
      </c>
      <c r="CS13" s="624"/>
      <c r="CT13" s="624"/>
      <c r="CU13" s="624"/>
      <c r="CV13" s="624"/>
      <c r="CW13" s="624"/>
      <c r="CX13" s="624"/>
      <c r="CY13" s="625"/>
      <c r="CZ13" s="626">
        <v>7.4</v>
      </c>
      <c r="DA13" s="626"/>
      <c r="DB13" s="626"/>
      <c r="DC13" s="626"/>
      <c r="DD13" s="632">
        <v>2784507</v>
      </c>
      <c r="DE13" s="624"/>
      <c r="DF13" s="624"/>
      <c r="DG13" s="624"/>
      <c r="DH13" s="624"/>
      <c r="DI13" s="624"/>
      <c r="DJ13" s="624"/>
      <c r="DK13" s="624"/>
      <c r="DL13" s="624"/>
      <c r="DM13" s="624"/>
      <c r="DN13" s="624"/>
      <c r="DO13" s="624"/>
      <c r="DP13" s="625"/>
      <c r="DQ13" s="632">
        <v>1706437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337645</v>
      </c>
      <c r="BH14" s="624"/>
      <c r="BI14" s="624"/>
      <c r="BJ14" s="624"/>
      <c r="BK14" s="624"/>
      <c r="BL14" s="624"/>
      <c r="BM14" s="624"/>
      <c r="BN14" s="625"/>
      <c r="BO14" s="626">
        <v>2.2999999999999998</v>
      </c>
      <c r="BP14" s="626"/>
      <c r="BQ14" s="626"/>
      <c r="BR14" s="626"/>
      <c r="BS14" s="627" t="s">
        <v>234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1531508</v>
      </c>
      <c r="CS14" s="624"/>
      <c r="CT14" s="624"/>
      <c r="CU14" s="624"/>
      <c r="CV14" s="624"/>
      <c r="CW14" s="624"/>
      <c r="CX14" s="624"/>
      <c r="CY14" s="625"/>
      <c r="CZ14" s="626">
        <v>2.5</v>
      </c>
      <c r="DA14" s="626"/>
      <c r="DB14" s="626"/>
      <c r="DC14" s="626"/>
      <c r="DD14" s="632">
        <v>336625</v>
      </c>
      <c r="DE14" s="624"/>
      <c r="DF14" s="624"/>
      <c r="DG14" s="624"/>
      <c r="DH14" s="624"/>
      <c r="DI14" s="624"/>
      <c r="DJ14" s="624"/>
      <c r="DK14" s="624"/>
      <c r="DL14" s="624"/>
      <c r="DM14" s="624"/>
      <c r="DN14" s="624"/>
      <c r="DO14" s="624"/>
      <c r="DP14" s="625"/>
      <c r="DQ14" s="632">
        <v>1160871</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245</v>
      </c>
      <c r="AA15" s="626"/>
      <c r="AB15" s="626"/>
      <c r="AC15" s="626"/>
      <c r="AD15" s="627" t="s">
        <v>234</v>
      </c>
      <c r="AE15" s="627"/>
      <c r="AF15" s="627"/>
      <c r="AG15" s="627"/>
      <c r="AH15" s="627"/>
      <c r="AI15" s="627"/>
      <c r="AJ15" s="627"/>
      <c r="AK15" s="627"/>
      <c r="AL15" s="628" t="s">
        <v>245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877138</v>
      </c>
      <c r="BH15" s="624"/>
      <c r="BI15" s="624"/>
      <c r="BJ15" s="624"/>
      <c r="BK15" s="624"/>
      <c r="BL15" s="624"/>
      <c r="BM15" s="624"/>
      <c r="BN15" s="625"/>
      <c r="BO15" s="626">
        <v>6</v>
      </c>
      <c r="BP15" s="626"/>
      <c r="BQ15" s="626"/>
      <c r="BR15" s="626"/>
      <c r="BS15" s="627" t="s">
        <v>234</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4823914</v>
      </c>
      <c r="CS15" s="624"/>
      <c r="CT15" s="624"/>
      <c r="CU15" s="624"/>
      <c r="CV15" s="624"/>
      <c r="CW15" s="624"/>
      <c r="CX15" s="624"/>
      <c r="CY15" s="625"/>
      <c r="CZ15" s="626">
        <v>8</v>
      </c>
      <c r="DA15" s="626"/>
      <c r="DB15" s="626"/>
      <c r="DC15" s="626"/>
      <c r="DD15" s="632">
        <v>1435125</v>
      </c>
      <c r="DE15" s="624"/>
      <c r="DF15" s="624"/>
      <c r="DG15" s="624"/>
      <c r="DH15" s="624"/>
      <c r="DI15" s="624"/>
      <c r="DJ15" s="624"/>
      <c r="DK15" s="624"/>
      <c r="DL15" s="624"/>
      <c r="DM15" s="624"/>
      <c r="DN15" s="624"/>
      <c r="DO15" s="624"/>
      <c r="DP15" s="625"/>
      <c r="DQ15" s="632">
        <v>3324184</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15630</v>
      </c>
      <c r="S16" s="624"/>
      <c r="T16" s="624"/>
      <c r="U16" s="624"/>
      <c r="V16" s="624"/>
      <c r="W16" s="624"/>
      <c r="X16" s="624"/>
      <c r="Y16" s="625"/>
      <c r="Z16" s="626">
        <v>0</v>
      </c>
      <c r="AA16" s="626"/>
      <c r="AB16" s="626"/>
      <c r="AC16" s="626"/>
      <c r="AD16" s="627">
        <v>15630</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234</v>
      </c>
      <c r="BH16" s="624"/>
      <c r="BI16" s="624"/>
      <c r="BJ16" s="624"/>
      <c r="BK16" s="624"/>
      <c r="BL16" s="624"/>
      <c r="BM16" s="624"/>
      <c r="BN16" s="625"/>
      <c r="BO16" s="626" t="s">
        <v>245</v>
      </c>
      <c r="BP16" s="626"/>
      <c r="BQ16" s="626"/>
      <c r="BR16" s="626"/>
      <c r="BS16" s="627" t="s">
        <v>245</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63837</v>
      </c>
      <c r="CS16" s="624"/>
      <c r="CT16" s="624"/>
      <c r="CU16" s="624"/>
      <c r="CV16" s="624"/>
      <c r="CW16" s="624"/>
      <c r="CX16" s="624"/>
      <c r="CY16" s="625"/>
      <c r="CZ16" s="626">
        <v>0.1</v>
      </c>
      <c r="DA16" s="626"/>
      <c r="DB16" s="626"/>
      <c r="DC16" s="626"/>
      <c r="DD16" s="632" t="s">
        <v>234</v>
      </c>
      <c r="DE16" s="624"/>
      <c r="DF16" s="624"/>
      <c r="DG16" s="624"/>
      <c r="DH16" s="624"/>
      <c r="DI16" s="624"/>
      <c r="DJ16" s="624"/>
      <c r="DK16" s="624"/>
      <c r="DL16" s="624"/>
      <c r="DM16" s="624"/>
      <c r="DN16" s="624"/>
      <c r="DO16" s="624"/>
      <c r="DP16" s="625"/>
      <c r="DQ16" s="632">
        <v>46436</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189562</v>
      </c>
      <c r="S17" s="624"/>
      <c r="T17" s="624"/>
      <c r="U17" s="624"/>
      <c r="V17" s="624"/>
      <c r="W17" s="624"/>
      <c r="X17" s="624"/>
      <c r="Y17" s="625"/>
      <c r="Z17" s="626">
        <v>0.3</v>
      </c>
      <c r="AA17" s="626"/>
      <c r="AB17" s="626"/>
      <c r="AC17" s="626"/>
      <c r="AD17" s="627">
        <v>189562</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3941168</v>
      </c>
      <c r="CS17" s="624"/>
      <c r="CT17" s="624"/>
      <c r="CU17" s="624"/>
      <c r="CV17" s="624"/>
      <c r="CW17" s="624"/>
      <c r="CX17" s="624"/>
      <c r="CY17" s="625"/>
      <c r="CZ17" s="626">
        <v>6.5</v>
      </c>
      <c r="DA17" s="626"/>
      <c r="DB17" s="626"/>
      <c r="DC17" s="626"/>
      <c r="DD17" s="632" t="s">
        <v>234</v>
      </c>
      <c r="DE17" s="624"/>
      <c r="DF17" s="624"/>
      <c r="DG17" s="624"/>
      <c r="DH17" s="624"/>
      <c r="DI17" s="624"/>
      <c r="DJ17" s="624"/>
      <c r="DK17" s="624"/>
      <c r="DL17" s="624"/>
      <c r="DM17" s="624"/>
      <c r="DN17" s="624"/>
      <c r="DO17" s="624"/>
      <c r="DP17" s="625"/>
      <c r="DQ17" s="632">
        <v>3687819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105967</v>
      </c>
      <c r="S18" s="624"/>
      <c r="T18" s="624"/>
      <c r="U18" s="624"/>
      <c r="V18" s="624"/>
      <c r="W18" s="624"/>
      <c r="X18" s="624"/>
      <c r="Y18" s="625"/>
      <c r="Z18" s="626">
        <v>0.2</v>
      </c>
      <c r="AA18" s="626"/>
      <c r="AB18" s="626"/>
      <c r="AC18" s="626"/>
      <c r="AD18" s="627">
        <v>105967</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234</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105861</v>
      </c>
      <c r="S19" s="624"/>
      <c r="T19" s="624"/>
      <c r="U19" s="624"/>
      <c r="V19" s="624"/>
      <c r="W19" s="624"/>
      <c r="X19" s="624"/>
      <c r="Y19" s="625"/>
      <c r="Z19" s="626">
        <v>0.2</v>
      </c>
      <c r="AA19" s="626"/>
      <c r="AB19" s="626"/>
      <c r="AC19" s="626"/>
      <c r="AD19" s="627">
        <v>105861</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1523891</v>
      </c>
      <c r="BH19" s="624"/>
      <c r="BI19" s="624"/>
      <c r="BJ19" s="624"/>
      <c r="BK19" s="624"/>
      <c r="BL19" s="624"/>
      <c r="BM19" s="624"/>
      <c r="BN19" s="625"/>
      <c r="BO19" s="626">
        <v>10.5</v>
      </c>
      <c r="BP19" s="626"/>
      <c r="BQ19" s="626"/>
      <c r="BR19" s="626"/>
      <c r="BS19" s="627">
        <v>159525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106</v>
      </c>
      <c r="S20" s="624"/>
      <c r="T20" s="624"/>
      <c r="U20" s="624"/>
      <c r="V20" s="624"/>
      <c r="W20" s="624"/>
      <c r="X20" s="624"/>
      <c r="Y20" s="625"/>
      <c r="Z20" s="626">
        <v>0</v>
      </c>
      <c r="AA20" s="626"/>
      <c r="AB20" s="626"/>
      <c r="AC20" s="626"/>
      <c r="AD20" s="627">
        <v>106</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1523891</v>
      </c>
      <c r="BH20" s="624"/>
      <c r="BI20" s="624"/>
      <c r="BJ20" s="624"/>
      <c r="BK20" s="624"/>
      <c r="BL20" s="624"/>
      <c r="BM20" s="624"/>
      <c r="BN20" s="625"/>
      <c r="BO20" s="626">
        <v>10.5</v>
      </c>
      <c r="BP20" s="626"/>
      <c r="BQ20" s="626"/>
      <c r="BR20" s="626"/>
      <c r="BS20" s="627">
        <v>159525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60358621</v>
      </c>
      <c r="CS20" s="624"/>
      <c r="CT20" s="624"/>
      <c r="CU20" s="624"/>
      <c r="CV20" s="624"/>
      <c r="CW20" s="624"/>
      <c r="CX20" s="624"/>
      <c r="CY20" s="625"/>
      <c r="CZ20" s="626">
        <v>100</v>
      </c>
      <c r="DA20" s="626"/>
      <c r="DB20" s="626"/>
      <c r="DC20" s="626"/>
      <c r="DD20" s="632">
        <v>5233660</v>
      </c>
      <c r="DE20" s="624"/>
      <c r="DF20" s="624"/>
      <c r="DG20" s="624"/>
      <c r="DH20" s="624"/>
      <c r="DI20" s="624"/>
      <c r="DJ20" s="624"/>
      <c r="DK20" s="624"/>
      <c r="DL20" s="624"/>
      <c r="DM20" s="624"/>
      <c r="DN20" s="624"/>
      <c r="DO20" s="624"/>
      <c r="DP20" s="625"/>
      <c r="DQ20" s="632">
        <v>34075100</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10551339</v>
      </c>
      <c r="S21" s="624"/>
      <c r="T21" s="624"/>
      <c r="U21" s="624"/>
      <c r="V21" s="624"/>
      <c r="W21" s="624"/>
      <c r="X21" s="624"/>
      <c r="Y21" s="625"/>
      <c r="Z21" s="626">
        <v>17.2</v>
      </c>
      <c r="AA21" s="626"/>
      <c r="AB21" s="626"/>
      <c r="AC21" s="626"/>
      <c r="AD21" s="627">
        <v>10228044</v>
      </c>
      <c r="AE21" s="627"/>
      <c r="AF21" s="627"/>
      <c r="AG21" s="627"/>
      <c r="AH21" s="627"/>
      <c r="AI21" s="627"/>
      <c r="AJ21" s="627"/>
      <c r="AK21" s="627"/>
      <c r="AL21" s="628">
        <v>37.299999999999997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426916</v>
      </c>
      <c r="BH21" s="624"/>
      <c r="BI21" s="624"/>
      <c r="BJ21" s="624"/>
      <c r="BK21" s="624"/>
      <c r="BL21" s="624"/>
      <c r="BM21" s="624"/>
      <c r="BN21" s="625"/>
      <c r="BO21" s="626">
        <v>2.9</v>
      </c>
      <c r="BP21" s="626"/>
      <c r="BQ21" s="626"/>
      <c r="BR21" s="626"/>
      <c r="BS21" s="627">
        <v>159525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10228044</v>
      </c>
      <c r="S22" s="624"/>
      <c r="T22" s="624"/>
      <c r="U22" s="624"/>
      <c r="V22" s="624"/>
      <c r="W22" s="624"/>
      <c r="X22" s="624"/>
      <c r="Y22" s="625"/>
      <c r="Z22" s="626">
        <v>16.600000000000001</v>
      </c>
      <c r="AA22" s="626"/>
      <c r="AB22" s="626"/>
      <c r="AC22" s="626"/>
      <c r="AD22" s="627">
        <v>10228044</v>
      </c>
      <c r="AE22" s="627"/>
      <c r="AF22" s="627"/>
      <c r="AG22" s="627"/>
      <c r="AH22" s="627"/>
      <c r="AI22" s="627"/>
      <c r="AJ22" s="627"/>
      <c r="AK22" s="627"/>
      <c r="AL22" s="628">
        <v>37.299999999999997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234</v>
      </c>
      <c r="BP22" s="626"/>
      <c r="BQ22" s="626"/>
      <c r="BR22" s="626"/>
      <c r="BS22" s="627" t="s">
        <v>234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323104</v>
      </c>
      <c r="S23" s="624"/>
      <c r="T23" s="624"/>
      <c r="U23" s="624"/>
      <c r="V23" s="624"/>
      <c r="W23" s="624"/>
      <c r="X23" s="624"/>
      <c r="Y23" s="625"/>
      <c r="Z23" s="626">
        <v>0.5</v>
      </c>
      <c r="AA23" s="626"/>
      <c r="AB23" s="626"/>
      <c r="AC23" s="626"/>
      <c r="AD23" s="627" t="s">
        <v>234</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1096975</v>
      </c>
      <c r="BH23" s="624"/>
      <c r="BI23" s="624"/>
      <c r="BJ23" s="624"/>
      <c r="BK23" s="624"/>
      <c r="BL23" s="624"/>
      <c r="BM23" s="624"/>
      <c r="BN23" s="625"/>
      <c r="BO23" s="626">
        <v>7.6</v>
      </c>
      <c r="BP23" s="626"/>
      <c r="BQ23" s="626"/>
      <c r="BR23" s="626"/>
      <c r="BS23" s="627" t="s">
        <v>245</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191</v>
      </c>
      <c r="S24" s="624"/>
      <c r="T24" s="624"/>
      <c r="U24" s="624"/>
      <c r="V24" s="624"/>
      <c r="W24" s="624"/>
      <c r="X24" s="624"/>
      <c r="Y24" s="625"/>
      <c r="Z24" s="626">
        <v>0</v>
      </c>
      <c r="AA24" s="626"/>
      <c r="AB24" s="626"/>
      <c r="AC24" s="626"/>
      <c r="AD24" s="627" t="s">
        <v>234</v>
      </c>
      <c r="AE24" s="627"/>
      <c r="AF24" s="627"/>
      <c r="AG24" s="627"/>
      <c r="AH24" s="627"/>
      <c r="AI24" s="627"/>
      <c r="AJ24" s="627"/>
      <c r="AK24" s="627"/>
      <c r="AL24" s="628" t="s">
        <v>245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234</v>
      </c>
      <c r="BP24" s="626"/>
      <c r="BQ24" s="626"/>
      <c r="BR24" s="626"/>
      <c r="BS24" s="627" t="s">
        <v>245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33090393</v>
      </c>
      <c r="CS24" s="613"/>
      <c r="CT24" s="613"/>
      <c r="CU24" s="613"/>
      <c r="CV24" s="613"/>
      <c r="CW24" s="613"/>
      <c r="CX24" s="613"/>
      <c r="CY24" s="614"/>
      <c r="CZ24" s="617">
        <v>54.8</v>
      </c>
      <c r="DA24" s="618"/>
      <c r="DB24" s="618"/>
      <c r="DC24" s="634"/>
      <c r="DD24" s="653">
        <v>17006560</v>
      </c>
      <c r="DE24" s="613"/>
      <c r="DF24" s="613"/>
      <c r="DG24" s="613"/>
      <c r="DH24" s="613"/>
      <c r="DI24" s="613"/>
      <c r="DJ24" s="613"/>
      <c r="DK24" s="614"/>
      <c r="DL24" s="653">
        <v>16887127</v>
      </c>
      <c r="DM24" s="613"/>
      <c r="DN24" s="613"/>
      <c r="DO24" s="613"/>
      <c r="DP24" s="613"/>
      <c r="DQ24" s="613"/>
      <c r="DR24" s="613"/>
      <c r="DS24" s="613"/>
      <c r="DT24" s="613"/>
      <c r="DU24" s="613"/>
      <c r="DV24" s="614"/>
      <c r="DW24" s="617">
        <v>60.6</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28671488</v>
      </c>
      <c r="S25" s="624"/>
      <c r="T25" s="624"/>
      <c r="U25" s="624"/>
      <c r="V25" s="624"/>
      <c r="W25" s="624"/>
      <c r="X25" s="624"/>
      <c r="Y25" s="625"/>
      <c r="Z25" s="626">
        <v>46.7</v>
      </c>
      <c r="AA25" s="626"/>
      <c r="AB25" s="626"/>
      <c r="AC25" s="626"/>
      <c r="AD25" s="627">
        <v>27091693</v>
      </c>
      <c r="AE25" s="627"/>
      <c r="AF25" s="627"/>
      <c r="AG25" s="627"/>
      <c r="AH25" s="627"/>
      <c r="AI25" s="627"/>
      <c r="AJ25" s="627"/>
      <c r="AK25" s="627"/>
      <c r="AL25" s="628">
        <v>98.9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234</v>
      </c>
      <c r="BP25" s="626"/>
      <c r="BQ25" s="626"/>
      <c r="BR25" s="626"/>
      <c r="BS25" s="627" t="s">
        <v>234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8540152</v>
      </c>
      <c r="CS25" s="656"/>
      <c r="CT25" s="656"/>
      <c r="CU25" s="656"/>
      <c r="CV25" s="656"/>
      <c r="CW25" s="656"/>
      <c r="CX25" s="656"/>
      <c r="CY25" s="657"/>
      <c r="CZ25" s="628">
        <v>14.1</v>
      </c>
      <c r="DA25" s="654"/>
      <c r="DB25" s="654"/>
      <c r="DC25" s="658"/>
      <c r="DD25" s="632">
        <v>7986133</v>
      </c>
      <c r="DE25" s="656"/>
      <c r="DF25" s="656"/>
      <c r="DG25" s="656"/>
      <c r="DH25" s="656"/>
      <c r="DI25" s="656"/>
      <c r="DJ25" s="656"/>
      <c r="DK25" s="657"/>
      <c r="DL25" s="632">
        <v>7911765</v>
      </c>
      <c r="DM25" s="656"/>
      <c r="DN25" s="656"/>
      <c r="DO25" s="656"/>
      <c r="DP25" s="656"/>
      <c r="DQ25" s="656"/>
      <c r="DR25" s="656"/>
      <c r="DS25" s="656"/>
      <c r="DT25" s="656"/>
      <c r="DU25" s="656"/>
      <c r="DV25" s="657"/>
      <c r="DW25" s="628">
        <v>28.4</v>
      </c>
      <c r="DX25" s="654"/>
      <c r="DY25" s="654"/>
      <c r="DZ25" s="654"/>
      <c r="EA25" s="654"/>
      <c r="EB25" s="654"/>
      <c r="EC25" s="655"/>
    </row>
    <row r="26" spans="2:133" ht="11.25" customHeight="1" x14ac:dyDescent="0.15">
      <c r="B26" s="620" t="s">
        <v>296</v>
      </c>
      <c r="C26" s="621"/>
      <c r="D26" s="621"/>
      <c r="E26" s="621"/>
      <c r="F26" s="621"/>
      <c r="G26" s="621"/>
      <c r="H26" s="621"/>
      <c r="I26" s="621"/>
      <c r="J26" s="621"/>
      <c r="K26" s="621"/>
      <c r="L26" s="621"/>
      <c r="M26" s="621"/>
      <c r="N26" s="621"/>
      <c r="O26" s="621"/>
      <c r="P26" s="621"/>
      <c r="Q26" s="622"/>
      <c r="R26" s="623">
        <v>16858</v>
      </c>
      <c r="S26" s="624"/>
      <c r="T26" s="624"/>
      <c r="U26" s="624"/>
      <c r="V26" s="624"/>
      <c r="W26" s="624"/>
      <c r="X26" s="624"/>
      <c r="Y26" s="625"/>
      <c r="Z26" s="626">
        <v>0</v>
      </c>
      <c r="AA26" s="626"/>
      <c r="AB26" s="626"/>
      <c r="AC26" s="626"/>
      <c r="AD26" s="627">
        <v>16858</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234</v>
      </c>
      <c r="BP26" s="626"/>
      <c r="BQ26" s="626"/>
      <c r="BR26" s="626"/>
      <c r="BS26" s="627" t="s">
        <v>234</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4959934</v>
      </c>
      <c r="CS26" s="624"/>
      <c r="CT26" s="624"/>
      <c r="CU26" s="624"/>
      <c r="CV26" s="624"/>
      <c r="CW26" s="624"/>
      <c r="CX26" s="624"/>
      <c r="CY26" s="625"/>
      <c r="CZ26" s="628">
        <v>8.1999999999999993</v>
      </c>
      <c r="DA26" s="654"/>
      <c r="DB26" s="654"/>
      <c r="DC26" s="658"/>
      <c r="DD26" s="632">
        <v>4629024</v>
      </c>
      <c r="DE26" s="624"/>
      <c r="DF26" s="624"/>
      <c r="DG26" s="624"/>
      <c r="DH26" s="624"/>
      <c r="DI26" s="624"/>
      <c r="DJ26" s="624"/>
      <c r="DK26" s="625"/>
      <c r="DL26" s="632" t="s">
        <v>234</v>
      </c>
      <c r="DM26" s="624"/>
      <c r="DN26" s="624"/>
      <c r="DO26" s="624"/>
      <c r="DP26" s="624"/>
      <c r="DQ26" s="624"/>
      <c r="DR26" s="624"/>
      <c r="DS26" s="624"/>
      <c r="DT26" s="624"/>
      <c r="DU26" s="624"/>
      <c r="DV26" s="625"/>
      <c r="DW26" s="628" t="s">
        <v>245</v>
      </c>
      <c r="DX26" s="654"/>
      <c r="DY26" s="654"/>
      <c r="DZ26" s="654"/>
      <c r="EA26" s="654"/>
      <c r="EB26" s="654"/>
      <c r="EC26" s="655"/>
    </row>
    <row r="27" spans="2:133" ht="11.25" customHeight="1" x14ac:dyDescent="0.15">
      <c r="B27" s="620" t="s">
        <v>299</v>
      </c>
      <c r="C27" s="621"/>
      <c r="D27" s="621"/>
      <c r="E27" s="621"/>
      <c r="F27" s="621"/>
      <c r="G27" s="621"/>
      <c r="H27" s="621"/>
      <c r="I27" s="621"/>
      <c r="J27" s="621"/>
      <c r="K27" s="621"/>
      <c r="L27" s="621"/>
      <c r="M27" s="621"/>
      <c r="N27" s="621"/>
      <c r="O27" s="621"/>
      <c r="P27" s="621"/>
      <c r="Q27" s="622"/>
      <c r="R27" s="623">
        <v>224642</v>
      </c>
      <c r="S27" s="624"/>
      <c r="T27" s="624"/>
      <c r="U27" s="624"/>
      <c r="V27" s="624"/>
      <c r="W27" s="624"/>
      <c r="X27" s="624"/>
      <c r="Y27" s="625"/>
      <c r="Z27" s="626">
        <v>0.4</v>
      </c>
      <c r="AA27" s="626"/>
      <c r="AB27" s="626"/>
      <c r="AC27" s="626"/>
      <c r="AD27" s="627" t="s">
        <v>245</v>
      </c>
      <c r="AE27" s="627"/>
      <c r="AF27" s="627"/>
      <c r="AG27" s="627"/>
      <c r="AH27" s="627"/>
      <c r="AI27" s="627"/>
      <c r="AJ27" s="627"/>
      <c r="AK27" s="627"/>
      <c r="AL27" s="628" t="s">
        <v>245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14528237</v>
      </c>
      <c r="BH27" s="624"/>
      <c r="BI27" s="624"/>
      <c r="BJ27" s="624"/>
      <c r="BK27" s="624"/>
      <c r="BL27" s="624"/>
      <c r="BM27" s="624"/>
      <c r="BN27" s="625"/>
      <c r="BO27" s="626">
        <v>100</v>
      </c>
      <c r="BP27" s="626"/>
      <c r="BQ27" s="626"/>
      <c r="BR27" s="626"/>
      <c r="BS27" s="627">
        <v>265055</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20609073</v>
      </c>
      <c r="CS27" s="656"/>
      <c r="CT27" s="656"/>
      <c r="CU27" s="656"/>
      <c r="CV27" s="656"/>
      <c r="CW27" s="656"/>
      <c r="CX27" s="656"/>
      <c r="CY27" s="657"/>
      <c r="CZ27" s="628">
        <v>34.1</v>
      </c>
      <c r="DA27" s="654"/>
      <c r="DB27" s="654"/>
      <c r="DC27" s="658"/>
      <c r="DD27" s="632">
        <v>5332608</v>
      </c>
      <c r="DE27" s="656"/>
      <c r="DF27" s="656"/>
      <c r="DG27" s="656"/>
      <c r="DH27" s="656"/>
      <c r="DI27" s="656"/>
      <c r="DJ27" s="656"/>
      <c r="DK27" s="657"/>
      <c r="DL27" s="632">
        <v>5322492</v>
      </c>
      <c r="DM27" s="656"/>
      <c r="DN27" s="656"/>
      <c r="DO27" s="656"/>
      <c r="DP27" s="656"/>
      <c r="DQ27" s="656"/>
      <c r="DR27" s="656"/>
      <c r="DS27" s="656"/>
      <c r="DT27" s="656"/>
      <c r="DU27" s="656"/>
      <c r="DV27" s="657"/>
      <c r="DW27" s="628">
        <v>19.100000000000001</v>
      </c>
      <c r="DX27" s="654"/>
      <c r="DY27" s="654"/>
      <c r="DZ27" s="654"/>
      <c r="EA27" s="654"/>
      <c r="EB27" s="654"/>
      <c r="EC27" s="655"/>
    </row>
    <row r="28" spans="2:133" ht="11.25" customHeight="1" x14ac:dyDescent="0.15">
      <c r="B28" s="620" t="s">
        <v>302</v>
      </c>
      <c r="C28" s="621"/>
      <c r="D28" s="621"/>
      <c r="E28" s="621"/>
      <c r="F28" s="621"/>
      <c r="G28" s="621"/>
      <c r="H28" s="621"/>
      <c r="I28" s="621"/>
      <c r="J28" s="621"/>
      <c r="K28" s="621"/>
      <c r="L28" s="621"/>
      <c r="M28" s="621"/>
      <c r="N28" s="621"/>
      <c r="O28" s="621"/>
      <c r="P28" s="621"/>
      <c r="Q28" s="622"/>
      <c r="R28" s="623">
        <v>676212</v>
      </c>
      <c r="S28" s="624"/>
      <c r="T28" s="624"/>
      <c r="U28" s="624"/>
      <c r="V28" s="624"/>
      <c r="W28" s="624"/>
      <c r="X28" s="624"/>
      <c r="Y28" s="625"/>
      <c r="Z28" s="626">
        <v>1.1000000000000001</v>
      </c>
      <c r="AA28" s="626"/>
      <c r="AB28" s="626"/>
      <c r="AC28" s="626"/>
      <c r="AD28" s="627">
        <v>69230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3941168</v>
      </c>
      <c r="CS28" s="624"/>
      <c r="CT28" s="624"/>
      <c r="CU28" s="624"/>
      <c r="CV28" s="624"/>
      <c r="CW28" s="624"/>
      <c r="CX28" s="624"/>
      <c r="CY28" s="625"/>
      <c r="CZ28" s="628">
        <v>6.5</v>
      </c>
      <c r="DA28" s="654"/>
      <c r="DB28" s="654"/>
      <c r="DC28" s="658"/>
      <c r="DD28" s="632">
        <v>3687819</v>
      </c>
      <c r="DE28" s="624"/>
      <c r="DF28" s="624"/>
      <c r="DG28" s="624"/>
      <c r="DH28" s="624"/>
      <c r="DI28" s="624"/>
      <c r="DJ28" s="624"/>
      <c r="DK28" s="625"/>
      <c r="DL28" s="632">
        <v>3652870</v>
      </c>
      <c r="DM28" s="624"/>
      <c r="DN28" s="624"/>
      <c r="DO28" s="624"/>
      <c r="DP28" s="624"/>
      <c r="DQ28" s="624"/>
      <c r="DR28" s="624"/>
      <c r="DS28" s="624"/>
      <c r="DT28" s="624"/>
      <c r="DU28" s="624"/>
      <c r="DV28" s="625"/>
      <c r="DW28" s="628">
        <v>13.1</v>
      </c>
      <c r="DX28" s="654"/>
      <c r="DY28" s="654"/>
      <c r="DZ28" s="654"/>
      <c r="EA28" s="654"/>
      <c r="EB28" s="654"/>
      <c r="EC28" s="655"/>
    </row>
    <row r="29" spans="2:133" ht="11.25" customHeight="1" x14ac:dyDescent="0.15">
      <c r="B29" s="620" t="s">
        <v>304</v>
      </c>
      <c r="C29" s="621"/>
      <c r="D29" s="621"/>
      <c r="E29" s="621"/>
      <c r="F29" s="621"/>
      <c r="G29" s="621"/>
      <c r="H29" s="621"/>
      <c r="I29" s="621"/>
      <c r="J29" s="621"/>
      <c r="K29" s="621"/>
      <c r="L29" s="621"/>
      <c r="M29" s="621"/>
      <c r="N29" s="621"/>
      <c r="O29" s="621"/>
      <c r="P29" s="621"/>
      <c r="Q29" s="622"/>
      <c r="R29" s="623">
        <v>224595</v>
      </c>
      <c r="S29" s="624"/>
      <c r="T29" s="624"/>
      <c r="U29" s="624"/>
      <c r="V29" s="624"/>
      <c r="W29" s="624"/>
      <c r="X29" s="624"/>
      <c r="Y29" s="625"/>
      <c r="Z29" s="626">
        <v>0.4</v>
      </c>
      <c r="AA29" s="626"/>
      <c r="AB29" s="626"/>
      <c r="AC29" s="626"/>
      <c r="AD29" s="627" t="s">
        <v>234</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3941137</v>
      </c>
      <c r="CS29" s="656"/>
      <c r="CT29" s="656"/>
      <c r="CU29" s="656"/>
      <c r="CV29" s="656"/>
      <c r="CW29" s="656"/>
      <c r="CX29" s="656"/>
      <c r="CY29" s="657"/>
      <c r="CZ29" s="628">
        <v>6.5</v>
      </c>
      <c r="DA29" s="654"/>
      <c r="DB29" s="654"/>
      <c r="DC29" s="658"/>
      <c r="DD29" s="632">
        <v>3687788</v>
      </c>
      <c r="DE29" s="656"/>
      <c r="DF29" s="656"/>
      <c r="DG29" s="656"/>
      <c r="DH29" s="656"/>
      <c r="DI29" s="656"/>
      <c r="DJ29" s="656"/>
      <c r="DK29" s="657"/>
      <c r="DL29" s="632">
        <v>3652839</v>
      </c>
      <c r="DM29" s="656"/>
      <c r="DN29" s="656"/>
      <c r="DO29" s="656"/>
      <c r="DP29" s="656"/>
      <c r="DQ29" s="656"/>
      <c r="DR29" s="656"/>
      <c r="DS29" s="656"/>
      <c r="DT29" s="656"/>
      <c r="DU29" s="656"/>
      <c r="DV29" s="657"/>
      <c r="DW29" s="628">
        <v>13.1</v>
      </c>
      <c r="DX29" s="654"/>
      <c r="DY29" s="654"/>
      <c r="DZ29" s="654"/>
      <c r="EA29" s="654"/>
      <c r="EB29" s="654"/>
      <c r="EC29" s="655"/>
    </row>
    <row r="30" spans="2:133" ht="11.25" customHeight="1" x14ac:dyDescent="0.15">
      <c r="B30" s="620" t="s">
        <v>307</v>
      </c>
      <c r="C30" s="621"/>
      <c r="D30" s="621"/>
      <c r="E30" s="621"/>
      <c r="F30" s="621"/>
      <c r="G30" s="621"/>
      <c r="H30" s="621"/>
      <c r="I30" s="621"/>
      <c r="J30" s="621"/>
      <c r="K30" s="621"/>
      <c r="L30" s="621"/>
      <c r="M30" s="621"/>
      <c r="N30" s="621"/>
      <c r="O30" s="621"/>
      <c r="P30" s="621"/>
      <c r="Q30" s="622"/>
      <c r="R30" s="623">
        <v>16736923</v>
      </c>
      <c r="S30" s="624"/>
      <c r="T30" s="624"/>
      <c r="U30" s="624"/>
      <c r="V30" s="624"/>
      <c r="W30" s="624"/>
      <c r="X30" s="624"/>
      <c r="Y30" s="625"/>
      <c r="Z30" s="626">
        <v>27.2</v>
      </c>
      <c r="AA30" s="626"/>
      <c r="AB30" s="626"/>
      <c r="AC30" s="626"/>
      <c r="AD30" s="627" t="s">
        <v>234</v>
      </c>
      <c r="AE30" s="627"/>
      <c r="AF30" s="627"/>
      <c r="AG30" s="627"/>
      <c r="AH30" s="627"/>
      <c r="AI30" s="627"/>
      <c r="AJ30" s="627"/>
      <c r="AK30" s="627"/>
      <c r="AL30" s="628" t="s">
        <v>245</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3817305</v>
      </c>
      <c r="CS30" s="624"/>
      <c r="CT30" s="624"/>
      <c r="CU30" s="624"/>
      <c r="CV30" s="624"/>
      <c r="CW30" s="624"/>
      <c r="CX30" s="624"/>
      <c r="CY30" s="625"/>
      <c r="CZ30" s="628">
        <v>6.3</v>
      </c>
      <c r="DA30" s="654"/>
      <c r="DB30" s="654"/>
      <c r="DC30" s="658"/>
      <c r="DD30" s="632">
        <v>3585812</v>
      </c>
      <c r="DE30" s="624"/>
      <c r="DF30" s="624"/>
      <c r="DG30" s="624"/>
      <c r="DH30" s="624"/>
      <c r="DI30" s="624"/>
      <c r="DJ30" s="624"/>
      <c r="DK30" s="625"/>
      <c r="DL30" s="632">
        <v>3552021</v>
      </c>
      <c r="DM30" s="624"/>
      <c r="DN30" s="624"/>
      <c r="DO30" s="624"/>
      <c r="DP30" s="624"/>
      <c r="DQ30" s="624"/>
      <c r="DR30" s="624"/>
      <c r="DS30" s="624"/>
      <c r="DT30" s="624"/>
      <c r="DU30" s="624"/>
      <c r="DV30" s="625"/>
      <c r="DW30" s="628">
        <v>12.7</v>
      </c>
      <c r="DX30" s="654"/>
      <c r="DY30" s="654"/>
      <c r="DZ30" s="654"/>
      <c r="EA30" s="654"/>
      <c r="EB30" s="654"/>
      <c r="EC30" s="655"/>
    </row>
    <row r="31" spans="2:133" ht="11.25" customHeight="1" x14ac:dyDescent="0.15">
      <c r="B31" s="636" t="s">
        <v>311</v>
      </c>
      <c r="C31" s="637"/>
      <c r="D31" s="637"/>
      <c r="E31" s="637"/>
      <c r="F31" s="637"/>
      <c r="G31" s="637"/>
      <c r="H31" s="637"/>
      <c r="I31" s="637"/>
      <c r="J31" s="637"/>
      <c r="K31" s="637"/>
      <c r="L31" s="637"/>
      <c r="M31" s="637"/>
      <c r="N31" s="637"/>
      <c r="O31" s="637"/>
      <c r="P31" s="637"/>
      <c r="Q31" s="638"/>
      <c r="R31" s="623">
        <v>16090</v>
      </c>
      <c r="S31" s="624"/>
      <c r="T31" s="624"/>
      <c r="U31" s="624"/>
      <c r="V31" s="624"/>
      <c r="W31" s="624"/>
      <c r="X31" s="624"/>
      <c r="Y31" s="625"/>
      <c r="Z31" s="626">
        <v>0</v>
      </c>
      <c r="AA31" s="626"/>
      <c r="AB31" s="626"/>
      <c r="AC31" s="626"/>
      <c r="AD31" s="627">
        <v>16090</v>
      </c>
      <c r="AE31" s="627"/>
      <c r="AF31" s="627"/>
      <c r="AG31" s="627"/>
      <c r="AH31" s="627"/>
      <c r="AI31" s="627"/>
      <c r="AJ31" s="627"/>
      <c r="AK31" s="627"/>
      <c r="AL31" s="628">
        <v>0.1</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99.3</v>
      </c>
      <c r="BH31" s="667"/>
      <c r="BI31" s="667"/>
      <c r="BJ31" s="667"/>
      <c r="BK31" s="667"/>
      <c r="BL31" s="667"/>
      <c r="BM31" s="618">
        <v>97.8</v>
      </c>
      <c r="BN31" s="667"/>
      <c r="BO31" s="667"/>
      <c r="BP31" s="667"/>
      <c r="BQ31" s="668"/>
      <c r="BR31" s="679">
        <v>99</v>
      </c>
      <c r="BS31" s="667"/>
      <c r="BT31" s="667"/>
      <c r="BU31" s="667"/>
      <c r="BV31" s="667"/>
      <c r="BW31" s="667"/>
      <c r="BX31" s="618">
        <v>96.8</v>
      </c>
      <c r="BY31" s="667"/>
      <c r="BZ31" s="667"/>
      <c r="CA31" s="667"/>
      <c r="CB31" s="668"/>
      <c r="CD31" s="661"/>
      <c r="CE31" s="662"/>
      <c r="CF31" s="620" t="s">
        <v>314</v>
      </c>
      <c r="CG31" s="621"/>
      <c r="CH31" s="621"/>
      <c r="CI31" s="621"/>
      <c r="CJ31" s="621"/>
      <c r="CK31" s="621"/>
      <c r="CL31" s="621"/>
      <c r="CM31" s="621"/>
      <c r="CN31" s="621"/>
      <c r="CO31" s="621"/>
      <c r="CP31" s="621"/>
      <c r="CQ31" s="622"/>
      <c r="CR31" s="623">
        <v>123832</v>
      </c>
      <c r="CS31" s="656"/>
      <c r="CT31" s="656"/>
      <c r="CU31" s="656"/>
      <c r="CV31" s="656"/>
      <c r="CW31" s="656"/>
      <c r="CX31" s="656"/>
      <c r="CY31" s="657"/>
      <c r="CZ31" s="628">
        <v>0.2</v>
      </c>
      <c r="DA31" s="654"/>
      <c r="DB31" s="654"/>
      <c r="DC31" s="658"/>
      <c r="DD31" s="632">
        <v>101976</v>
      </c>
      <c r="DE31" s="656"/>
      <c r="DF31" s="656"/>
      <c r="DG31" s="656"/>
      <c r="DH31" s="656"/>
      <c r="DI31" s="656"/>
      <c r="DJ31" s="656"/>
      <c r="DK31" s="657"/>
      <c r="DL31" s="632">
        <v>100818</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315</v>
      </c>
      <c r="C32" s="621"/>
      <c r="D32" s="621"/>
      <c r="E32" s="621"/>
      <c r="F32" s="621"/>
      <c r="G32" s="621"/>
      <c r="H32" s="621"/>
      <c r="I32" s="621"/>
      <c r="J32" s="621"/>
      <c r="K32" s="621"/>
      <c r="L32" s="621"/>
      <c r="M32" s="621"/>
      <c r="N32" s="621"/>
      <c r="O32" s="621"/>
      <c r="P32" s="621"/>
      <c r="Q32" s="622"/>
      <c r="R32" s="623">
        <v>5129888</v>
      </c>
      <c r="S32" s="624"/>
      <c r="T32" s="624"/>
      <c r="U32" s="624"/>
      <c r="V32" s="624"/>
      <c r="W32" s="624"/>
      <c r="X32" s="624"/>
      <c r="Y32" s="625"/>
      <c r="Z32" s="626">
        <v>8.3000000000000007</v>
      </c>
      <c r="AA32" s="626"/>
      <c r="AB32" s="626"/>
      <c r="AC32" s="626"/>
      <c r="AD32" s="627" t="s">
        <v>245</v>
      </c>
      <c r="AE32" s="627"/>
      <c r="AF32" s="627"/>
      <c r="AG32" s="627"/>
      <c r="AH32" s="627"/>
      <c r="AI32" s="627"/>
      <c r="AJ32" s="627"/>
      <c r="AK32" s="627"/>
      <c r="AL32" s="628" t="s">
        <v>245</v>
      </c>
      <c r="AM32" s="629"/>
      <c r="AN32" s="629"/>
      <c r="AO32" s="630"/>
      <c r="AP32" s="671"/>
      <c r="AQ32" s="672"/>
      <c r="AR32" s="672"/>
      <c r="AS32" s="672"/>
      <c r="AT32" s="676"/>
      <c r="AU32" s="214" t="s">
        <v>316</v>
      </c>
      <c r="AX32" s="620" t="s">
        <v>317</v>
      </c>
      <c r="AY32" s="621"/>
      <c r="AZ32" s="621"/>
      <c r="BA32" s="621"/>
      <c r="BB32" s="621"/>
      <c r="BC32" s="621"/>
      <c r="BD32" s="621"/>
      <c r="BE32" s="621"/>
      <c r="BF32" s="622"/>
      <c r="BG32" s="680">
        <v>99.3</v>
      </c>
      <c r="BH32" s="656"/>
      <c r="BI32" s="656"/>
      <c r="BJ32" s="656"/>
      <c r="BK32" s="656"/>
      <c r="BL32" s="656"/>
      <c r="BM32" s="629">
        <v>97.2</v>
      </c>
      <c r="BN32" s="656"/>
      <c r="BO32" s="656"/>
      <c r="BP32" s="656"/>
      <c r="BQ32" s="678"/>
      <c r="BR32" s="680">
        <v>98.7</v>
      </c>
      <c r="BS32" s="656"/>
      <c r="BT32" s="656"/>
      <c r="BU32" s="656"/>
      <c r="BV32" s="656"/>
      <c r="BW32" s="656"/>
      <c r="BX32" s="629">
        <v>96.7</v>
      </c>
      <c r="BY32" s="656"/>
      <c r="BZ32" s="656"/>
      <c r="CA32" s="656"/>
      <c r="CB32" s="678"/>
      <c r="CD32" s="663"/>
      <c r="CE32" s="664"/>
      <c r="CF32" s="620" t="s">
        <v>318</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4"/>
      <c r="DB32" s="654"/>
      <c r="DC32" s="658"/>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319</v>
      </c>
      <c r="C33" s="621"/>
      <c r="D33" s="621"/>
      <c r="E33" s="621"/>
      <c r="F33" s="621"/>
      <c r="G33" s="621"/>
      <c r="H33" s="621"/>
      <c r="I33" s="621"/>
      <c r="J33" s="621"/>
      <c r="K33" s="621"/>
      <c r="L33" s="621"/>
      <c r="M33" s="621"/>
      <c r="N33" s="621"/>
      <c r="O33" s="621"/>
      <c r="P33" s="621"/>
      <c r="Q33" s="622"/>
      <c r="R33" s="623">
        <v>342745</v>
      </c>
      <c r="S33" s="624"/>
      <c r="T33" s="624"/>
      <c r="U33" s="624"/>
      <c r="V33" s="624"/>
      <c r="W33" s="624"/>
      <c r="X33" s="624"/>
      <c r="Y33" s="625"/>
      <c r="Z33" s="626">
        <v>0.6</v>
      </c>
      <c r="AA33" s="626"/>
      <c r="AB33" s="626"/>
      <c r="AC33" s="626"/>
      <c r="AD33" s="627">
        <v>191072</v>
      </c>
      <c r="AE33" s="627"/>
      <c r="AF33" s="627"/>
      <c r="AG33" s="627"/>
      <c r="AH33" s="627"/>
      <c r="AI33" s="627"/>
      <c r="AJ33" s="627"/>
      <c r="AK33" s="627"/>
      <c r="AL33" s="628">
        <v>0.7</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99.3</v>
      </c>
      <c r="BH33" s="682"/>
      <c r="BI33" s="682"/>
      <c r="BJ33" s="682"/>
      <c r="BK33" s="682"/>
      <c r="BL33" s="682"/>
      <c r="BM33" s="683">
        <v>97.9</v>
      </c>
      <c r="BN33" s="682"/>
      <c r="BO33" s="682"/>
      <c r="BP33" s="682"/>
      <c r="BQ33" s="684"/>
      <c r="BR33" s="681">
        <v>99.1</v>
      </c>
      <c r="BS33" s="682"/>
      <c r="BT33" s="682"/>
      <c r="BU33" s="682"/>
      <c r="BV33" s="682"/>
      <c r="BW33" s="682"/>
      <c r="BX33" s="683">
        <v>96.3</v>
      </c>
      <c r="BY33" s="682"/>
      <c r="BZ33" s="682"/>
      <c r="CA33" s="682"/>
      <c r="CB33" s="684"/>
      <c r="CD33" s="620" t="s">
        <v>321</v>
      </c>
      <c r="CE33" s="621"/>
      <c r="CF33" s="621"/>
      <c r="CG33" s="621"/>
      <c r="CH33" s="621"/>
      <c r="CI33" s="621"/>
      <c r="CJ33" s="621"/>
      <c r="CK33" s="621"/>
      <c r="CL33" s="621"/>
      <c r="CM33" s="621"/>
      <c r="CN33" s="621"/>
      <c r="CO33" s="621"/>
      <c r="CP33" s="621"/>
      <c r="CQ33" s="622"/>
      <c r="CR33" s="623">
        <v>21970731</v>
      </c>
      <c r="CS33" s="656"/>
      <c r="CT33" s="656"/>
      <c r="CU33" s="656"/>
      <c r="CV33" s="656"/>
      <c r="CW33" s="656"/>
      <c r="CX33" s="656"/>
      <c r="CY33" s="657"/>
      <c r="CZ33" s="628">
        <v>36.4</v>
      </c>
      <c r="DA33" s="654"/>
      <c r="DB33" s="654"/>
      <c r="DC33" s="658"/>
      <c r="DD33" s="632">
        <v>15970275</v>
      </c>
      <c r="DE33" s="656"/>
      <c r="DF33" s="656"/>
      <c r="DG33" s="656"/>
      <c r="DH33" s="656"/>
      <c r="DI33" s="656"/>
      <c r="DJ33" s="656"/>
      <c r="DK33" s="657"/>
      <c r="DL33" s="632">
        <v>9913913</v>
      </c>
      <c r="DM33" s="656"/>
      <c r="DN33" s="656"/>
      <c r="DO33" s="656"/>
      <c r="DP33" s="656"/>
      <c r="DQ33" s="656"/>
      <c r="DR33" s="656"/>
      <c r="DS33" s="656"/>
      <c r="DT33" s="656"/>
      <c r="DU33" s="656"/>
      <c r="DV33" s="657"/>
      <c r="DW33" s="628">
        <v>35.6</v>
      </c>
      <c r="DX33" s="654"/>
      <c r="DY33" s="654"/>
      <c r="DZ33" s="654"/>
      <c r="EA33" s="654"/>
      <c r="EB33" s="654"/>
      <c r="EC33" s="655"/>
    </row>
    <row r="34" spans="2:133" ht="11.25" customHeight="1" x14ac:dyDescent="0.15">
      <c r="B34" s="620" t="s">
        <v>322</v>
      </c>
      <c r="C34" s="621"/>
      <c r="D34" s="621"/>
      <c r="E34" s="621"/>
      <c r="F34" s="621"/>
      <c r="G34" s="621"/>
      <c r="H34" s="621"/>
      <c r="I34" s="621"/>
      <c r="J34" s="621"/>
      <c r="K34" s="621"/>
      <c r="L34" s="621"/>
      <c r="M34" s="621"/>
      <c r="N34" s="621"/>
      <c r="O34" s="621"/>
      <c r="P34" s="621"/>
      <c r="Q34" s="622"/>
      <c r="R34" s="623">
        <v>1117872</v>
      </c>
      <c r="S34" s="624"/>
      <c r="T34" s="624"/>
      <c r="U34" s="624"/>
      <c r="V34" s="624"/>
      <c r="W34" s="624"/>
      <c r="X34" s="624"/>
      <c r="Y34" s="625"/>
      <c r="Z34" s="626">
        <v>1.8</v>
      </c>
      <c r="AA34" s="626"/>
      <c r="AB34" s="626"/>
      <c r="AC34" s="626"/>
      <c r="AD34" s="627" t="s">
        <v>234</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8485468</v>
      </c>
      <c r="CS34" s="624"/>
      <c r="CT34" s="624"/>
      <c r="CU34" s="624"/>
      <c r="CV34" s="624"/>
      <c r="CW34" s="624"/>
      <c r="CX34" s="624"/>
      <c r="CY34" s="625"/>
      <c r="CZ34" s="628">
        <v>14.1</v>
      </c>
      <c r="DA34" s="654"/>
      <c r="DB34" s="654"/>
      <c r="DC34" s="658"/>
      <c r="DD34" s="632">
        <v>5491841</v>
      </c>
      <c r="DE34" s="624"/>
      <c r="DF34" s="624"/>
      <c r="DG34" s="624"/>
      <c r="DH34" s="624"/>
      <c r="DI34" s="624"/>
      <c r="DJ34" s="624"/>
      <c r="DK34" s="625"/>
      <c r="DL34" s="632">
        <v>3646610</v>
      </c>
      <c r="DM34" s="624"/>
      <c r="DN34" s="624"/>
      <c r="DO34" s="624"/>
      <c r="DP34" s="624"/>
      <c r="DQ34" s="624"/>
      <c r="DR34" s="624"/>
      <c r="DS34" s="624"/>
      <c r="DT34" s="624"/>
      <c r="DU34" s="624"/>
      <c r="DV34" s="625"/>
      <c r="DW34" s="628">
        <v>13.1</v>
      </c>
      <c r="DX34" s="654"/>
      <c r="DY34" s="654"/>
      <c r="DZ34" s="654"/>
      <c r="EA34" s="654"/>
      <c r="EB34" s="654"/>
      <c r="EC34" s="655"/>
    </row>
    <row r="35" spans="2:133" ht="11.25" customHeight="1" x14ac:dyDescent="0.15">
      <c r="B35" s="620" t="s">
        <v>324</v>
      </c>
      <c r="C35" s="621"/>
      <c r="D35" s="621"/>
      <c r="E35" s="621"/>
      <c r="F35" s="621"/>
      <c r="G35" s="621"/>
      <c r="H35" s="621"/>
      <c r="I35" s="621"/>
      <c r="J35" s="621"/>
      <c r="K35" s="621"/>
      <c r="L35" s="621"/>
      <c r="M35" s="621"/>
      <c r="N35" s="621"/>
      <c r="O35" s="621"/>
      <c r="P35" s="621"/>
      <c r="Q35" s="622"/>
      <c r="R35" s="623">
        <v>2291926</v>
      </c>
      <c r="S35" s="624"/>
      <c r="T35" s="624"/>
      <c r="U35" s="624"/>
      <c r="V35" s="624"/>
      <c r="W35" s="624"/>
      <c r="X35" s="624"/>
      <c r="Y35" s="625"/>
      <c r="Z35" s="626">
        <v>3.7</v>
      </c>
      <c r="AA35" s="626"/>
      <c r="AB35" s="626"/>
      <c r="AC35" s="626"/>
      <c r="AD35" s="627" t="s">
        <v>245</v>
      </c>
      <c r="AE35" s="627"/>
      <c r="AF35" s="627"/>
      <c r="AG35" s="627"/>
      <c r="AH35" s="627"/>
      <c r="AI35" s="627"/>
      <c r="AJ35" s="627"/>
      <c r="AK35" s="627"/>
      <c r="AL35" s="628" t="s">
        <v>234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256129</v>
      </c>
      <c r="CS35" s="656"/>
      <c r="CT35" s="656"/>
      <c r="CU35" s="656"/>
      <c r="CV35" s="656"/>
      <c r="CW35" s="656"/>
      <c r="CX35" s="656"/>
      <c r="CY35" s="657"/>
      <c r="CZ35" s="628">
        <v>0.4</v>
      </c>
      <c r="DA35" s="654"/>
      <c r="DB35" s="654"/>
      <c r="DC35" s="658"/>
      <c r="DD35" s="632">
        <v>223790</v>
      </c>
      <c r="DE35" s="656"/>
      <c r="DF35" s="656"/>
      <c r="DG35" s="656"/>
      <c r="DH35" s="656"/>
      <c r="DI35" s="656"/>
      <c r="DJ35" s="656"/>
      <c r="DK35" s="657"/>
      <c r="DL35" s="632">
        <v>223790</v>
      </c>
      <c r="DM35" s="656"/>
      <c r="DN35" s="656"/>
      <c r="DO35" s="656"/>
      <c r="DP35" s="656"/>
      <c r="DQ35" s="656"/>
      <c r="DR35" s="656"/>
      <c r="DS35" s="656"/>
      <c r="DT35" s="656"/>
      <c r="DU35" s="656"/>
      <c r="DV35" s="657"/>
      <c r="DW35" s="628">
        <v>0.8</v>
      </c>
      <c r="DX35" s="654"/>
      <c r="DY35" s="654"/>
      <c r="DZ35" s="654"/>
      <c r="EA35" s="654"/>
      <c r="EB35" s="654"/>
      <c r="EC35" s="655"/>
    </row>
    <row r="36" spans="2:133" ht="11.25" customHeight="1" x14ac:dyDescent="0.15">
      <c r="B36" s="620" t="s">
        <v>328</v>
      </c>
      <c r="C36" s="621"/>
      <c r="D36" s="621"/>
      <c r="E36" s="621"/>
      <c r="F36" s="621"/>
      <c r="G36" s="621"/>
      <c r="H36" s="621"/>
      <c r="I36" s="621"/>
      <c r="J36" s="621"/>
      <c r="K36" s="621"/>
      <c r="L36" s="621"/>
      <c r="M36" s="621"/>
      <c r="N36" s="621"/>
      <c r="O36" s="621"/>
      <c r="P36" s="621"/>
      <c r="Q36" s="622"/>
      <c r="R36" s="623">
        <v>1696469</v>
      </c>
      <c r="S36" s="624"/>
      <c r="T36" s="624"/>
      <c r="U36" s="624"/>
      <c r="V36" s="624"/>
      <c r="W36" s="624"/>
      <c r="X36" s="624"/>
      <c r="Y36" s="625"/>
      <c r="Z36" s="626">
        <v>2.8</v>
      </c>
      <c r="AA36" s="626"/>
      <c r="AB36" s="626"/>
      <c r="AC36" s="626"/>
      <c r="AD36" s="627" t="s">
        <v>234</v>
      </c>
      <c r="AE36" s="627"/>
      <c r="AF36" s="627"/>
      <c r="AG36" s="627"/>
      <c r="AH36" s="627"/>
      <c r="AI36" s="627"/>
      <c r="AJ36" s="627"/>
      <c r="AK36" s="627"/>
      <c r="AL36" s="628" t="s">
        <v>234</v>
      </c>
      <c r="AM36" s="629"/>
      <c r="AN36" s="629"/>
      <c r="AO36" s="630"/>
      <c r="AP36" s="222"/>
      <c r="AQ36" s="689" t="s">
        <v>329</v>
      </c>
      <c r="AR36" s="690"/>
      <c r="AS36" s="690"/>
      <c r="AT36" s="690"/>
      <c r="AU36" s="690"/>
      <c r="AV36" s="690"/>
      <c r="AW36" s="690"/>
      <c r="AX36" s="690"/>
      <c r="AY36" s="691"/>
      <c r="AZ36" s="612">
        <v>6295949</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500429</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4644657</v>
      </c>
      <c r="CS36" s="624"/>
      <c r="CT36" s="624"/>
      <c r="CU36" s="624"/>
      <c r="CV36" s="624"/>
      <c r="CW36" s="624"/>
      <c r="CX36" s="624"/>
      <c r="CY36" s="625"/>
      <c r="CZ36" s="628">
        <v>7.7</v>
      </c>
      <c r="DA36" s="654"/>
      <c r="DB36" s="654"/>
      <c r="DC36" s="658"/>
      <c r="DD36" s="632">
        <v>3595224</v>
      </c>
      <c r="DE36" s="624"/>
      <c r="DF36" s="624"/>
      <c r="DG36" s="624"/>
      <c r="DH36" s="624"/>
      <c r="DI36" s="624"/>
      <c r="DJ36" s="624"/>
      <c r="DK36" s="625"/>
      <c r="DL36" s="632">
        <v>1712629</v>
      </c>
      <c r="DM36" s="624"/>
      <c r="DN36" s="624"/>
      <c r="DO36" s="624"/>
      <c r="DP36" s="624"/>
      <c r="DQ36" s="624"/>
      <c r="DR36" s="624"/>
      <c r="DS36" s="624"/>
      <c r="DT36" s="624"/>
      <c r="DU36" s="624"/>
      <c r="DV36" s="625"/>
      <c r="DW36" s="628">
        <v>6.1</v>
      </c>
      <c r="DX36" s="654"/>
      <c r="DY36" s="654"/>
      <c r="DZ36" s="654"/>
      <c r="EA36" s="654"/>
      <c r="EB36" s="654"/>
      <c r="EC36" s="655"/>
    </row>
    <row r="37" spans="2:133" ht="11.25" customHeight="1" x14ac:dyDescent="0.15">
      <c r="B37" s="620" t="s">
        <v>332</v>
      </c>
      <c r="C37" s="621"/>
      <c r="D37" s="621"/>
      <c r="E37" s="621"/>
      <c r="F37" s="621"/>
      <c r="G37" s="621"/>
      <c r="H37" s="621"/>
      <c r="I37" s="621"/>
      <c r="J37" s="621"/>
      <c r="K37" s="621"/>
      <c r="L37" s="621"/>
      <c r="M37" s="621"/>
      <c r="N37" s="621"/>
      <c r="O37" s="621"/>
      <c r="P37" s="621"/>
      <c r="Q37" s="622"/>
      <c r="R37" s="623">
        <v>1491691</v>
      </c>
      <c r="S37" s="624"/>
      <c r="T37" s="624"/>
      <c r="U37" s="624"/>
      <c r="V37" s="624"/>
      <c r="W37" s="624"/>
      <c r="X37" s="624"/>
      <c r="Y37" s="625"/>
      <c r="Z37" s="626">
        <v>2.4</v>
      </c>
      <c r="AA37" s="626"/>
      <c r="AB37" s="626"/>
      <c r="AC37" s="626"/>
      <c r="AD37" s="627">
        <v>9260</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554180</v>
      </c>
      <c r="BA37" s="624"/>
      <c r="BB37" s="624"/>
      <c r="BC37" s="624"/>
      <c r="BD37" s="656"/>
      <c r="BE37" s="656"/>
      <c r="BF37" s="678"/>
      <c r="BG37" s="620" t="s">
        <v>334</v>
      </c>
      <c r="BH37" s="621"/>
      <c r="BI37" s="621"/>
      <c r="BJ37" s="621"/>
      <c r="BK37" s="621"/>
      <c r="BL37" s="621"/>
      <c r="BM37" s="621"/>
      <c r="BN37" s="621"/>
      <c r="BO37" s="621"/>
      <c r="BP37" s="621"/>
      <c r="BQ37" s="621"/>
      <c r="BR37" s="621"/>
      <c r="BS37" s="621"/>
      <c r="BT37" s="621"/>
      <c r="BU37" s="622"/>
      <c r="BV37" s="623">
        <v>286983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803130</v>
      </c>
      <c r="CS37" s="656"/>
      <c r="CT37" s="656"/>
      <c r="CU37" s="656"/>
      <c r="CV37" s="656"/>
      <c r="CW37" s="656"/>
      <c r="CX37" s="656"/>
      <c r="CY37" s="657"/>
      <c r="CZ37" s="628">
        <v>1.3</v>
      </c>
      <c r="DA37" s="654"/>
      <c r="DB37" s="654"/>
      <c r="DC37" s="658"/>
      <c r="DD37" s="632">
        <v>803130</v>
      </c>
      <c r="DE37" s="656"/>
      <c r="DF37" s="656"/>
      <c r="DG37" s="656"/>
      <c r="DH37" s="656"/>
      <c r="DI37" s="656"/>
      <c r="DJ37" s="656"/>
      <c r="DK37" s="657"/>
      <c r="DL37" s="632">
        <v>798677</v>
      </c>
      <c r="DM37" s="656"/>
      <c r="DN37" s="656"/>
      <c r="DO37" s="656"/>
      <c r="DP37" s="656"/>
      <c r="DQ37" s="656"/>
      <c r="DR37" s="656"/>
      <c r="DS37" s="656"/>
      <c r="DT37" s="656"/>
      <c r="DU37" s="656"/>
      <c r="DV37" s="657"/>
      <c r="DW37" s="628">
        <v>2.9</v>
      </c>
      <c r="DX37" s="654"/>
      <c r="DY37" s="654"/>
      <c r="DZ37" s="654"/>
      <c r="EA37" s="654"/>
      <c r="EB37" s="654"/>
      <c r="EC37" s="655"/>
    </row>
    <row r="38" spans="2:133" ht="11.25" customHeight="1" x14ac:dyDescent="0.15">
      <c r="B38" s="620" t="s">
        <v>336</v>
      </c>
      <c r="C38" s="621"/>
      <c r="D38" s="621"/>
      <c r="E38" s="621"/>
      <c r="F38" s="621"/>
      <c r="G38" s="621"/>
      <c r="H38" s="621"/>
      <c r="I38" s="621"/>
      <c r="J38" s="621"/>
      <c r="K38" s="621"/>
      <c r="L38" s="621"/>
      <c r="M38" s="621"/>
      <c r="N38" s="621"/>
      <c r="O38" s="621"/>
      <c r="P38" s="621"/>
      <c r="Q38" s="622"/>
      <c r="R38" s="623">
        <v>2816925</v>
      </c>
      <c r="S38" s="624"/>
      <c r="T38" s="624"/>
      <c r="U38" s="624"/>
      <c r="V38" s="624"/>
      <c r="W38" s="624"/>
      <c r="X38" s="624"/>
      <c r="Y38" s="625"/>
      <c r="Z38" s="626">
        <v>4.5999999999999996</v>
      </c>
      <c r="AA38" s="626"/>
      <c r="AB38" s="626"/>
      <c r="AC38" s="626"/>
      <c r="AD38" s="627" t="s">
        <v>234</v>
      </c>
      <c r="AE38" s="627"/>
      <c r="AF38" s="627"/>
      <c r="AG38" s="627"/>
      <c r="AH38" s="627"/>
      <c r="AI38" s="627"/>
      <c r="AJ38" s="627"/>
      <c r="AK38" s="627"/>
      <c r="AL38" s="628" t="s">
        <v>245</v>
      </c>
      <c r="AM38" s="629"/>
      <c r="AN38" s="629"/>
      <c r="AO38" s="630"/>
      <c r="AQ38" s="686" t="s">
        <v>337</v>
      </c>
      <c r="AR38" s="687"/>
      <c r="AS38" s="687"/>
      <c r="AT38" s="687"/>
      <c r="AU38" s="687"/>
      <c r="AV38" s="687"/>
      <c r="AW38" s="687"/>
      <c r="AX38" s="687"/>
      <c r="AY38" s="688"/>
      <c r="AZ38" s="623">
        <v>13737</v>
      </c>
      <c r="BA38" s="624"/>
      <c r="BB38" s="624"/>
      <c r="BC38" s="624"/>
      <c r="BD38" s="656"/>
      <c r="BE38" s="656"/>
      <c r="BF38" s="678"/>
      <c r="BG38" s="620" t="s">
        <v>338</v>
      </c>
      <c r="BH38" s="621"/>
      <c r="BI38" s="621"/>
      <c r="BJ38" s="621"/>
      <c r="BK38" s="621"/>
      <c r="BL38" s="621"/>
      <c r="BM38" s="621"/>
      <c r="BN38" s="621"/>
      <c r="BO38" s="621"/>
      <c r="BP38" s="621"/>
      <c r="BQ38" s="621"/>
      <c r="BR38" s="621"/>
      <c r="BS38" s="621"/>
      <c r="BT38" s="621"/>
      <c r="BU38" s="622"/>
      <c r="BV38" s="623">
        <v>17400</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5728032</v>
      </c>
      <c r="CS38" s="624"/>
      <c r="CT38" s="624"/>
      <c r="CU38" s="624"/>
      <c r="CV38" s="624"/>
      <c r="CW38" s="624"/>
      <c r="CX38" s="624"/>
      <c r="CY38" s="625"/>
      <c r="CZ38" s="628">
        <v>9.5</v>
      </c>
      <c r="DA38" s="654"/>
      <c r="DB38" s="654"/>
      <c r="DC38" s="658"/>
      <c r="DD38" s="632">
        <v>4551972</v>
      </c>
      <c r="DE38" s="624"/>
      <c r="DF38" s="624"/>
      <c r="DG38" s="624"/>
      <c r="DH38" s="624"/>
      <c r="DI38" s="624"/>
      <c r="DJ38" s="624"/>
      <c r="DK38" s="625"/>
      <c r="DL38" s="632">
        <v>4322882</v>
      </c>
      <c r="DM38" s="624"/>
      <c r="DN38" s="624"/>
      <c r="DO38" s="624"/>
      <c r="DP38" s="624"/>
      <c r="DQ38" s="624"/>
      <c r="DR38" s="624"/>
      <c r="DS38" s="624"/>
      <c r="DT38" s="624"/>
      <c r="DU38" s="624"/>
      <c r="DV38" s="625"/>
      <c r="DW38" s="628">
        <v>15.5</v>
      </c>
      <c r="DX38" s="654"/>
      <c r="DY38" s="654"/>
      <c r="DZ38" s="654"/>
      <c r="EA38" s="654"/>
      <c r="EB38" s="654"/>
      <c r="EC38" s="655"/>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234</v>
      </c>
      <c r="AA39" s="626"/>
      <c r="AB39" s="626"/>
      <c r="AC39" s="626"/>
      <c r="AD39" s="627" t="s">
        <v>245</v>
      </c>
      <c r="AE39" s="627"/>
      <c r="AF39" s="627"/>
      <c r="AG39" s="627"/>
      <c r="AH39" s="627"/>
      <c r="AI39" s="627"/>
      <c r="AJ39" s="627"/>
      <c r="AK39" s="627"/>
      <c r="AL39" s="628" t="s">
        <v>245</v>
      </c>
      <c r="AM39" s="629"/>
      <c r="AN39" s="629"/>
      <c r="AO39" s="630"/>
      <c r="AQ39" s="686" t="s">
        <v>341</v>
      </c>
      <c r="AR39" s="687"/>
      <c r="AS39" s="687"/>
      <c r="AT39" s="687"/>
      <c r="AU39" s="687"/>
      <c r="AV39" s="687"/>
      <c r="AW39" s="687"/>
      <c r="AX39" s="687"/>
      <c r="AY39" s="688"/>
      <c r="AZ39" s="623">
        <v>6467</v>
      </c>
      <c r="BA39" s="624"/>
      <c r="BB39" s="624"/>
      <c r="BC39" s="624"/>
      <c r="BD39" s="656"/>
      <c r="BE39" s="656"/>
      <c r="BF39" s="678"/>
      <c r="BG39" s="620" t="s">
        <v>342</v>
      </c>
      <c r="BH39" s="621"/>
      <c r="BI39" s="621"/>
      <c r="BJ39" s="621"/>
      <c r="BK39" s="621"/>
      <c r="BL39" s="621"/>
      <c r="BM39" s="621"/>
      <c r="BN39" s="621"/>
      <c r="BO39" s="621"/>
      <c r="BP39" s="621"/>
      <c r="BQ39" s="621"/>
      <c r="BR39" s="621"/>
      <c r="BS39" s="621"/>
      <c r="BT39" s="621"/>
      <c r="BU39" s="622"/>
      <c r="BV39" s="623">
        <v>23317</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2385347</v>
      </c>
      <c r="CS39" s="656"/>
      <c r="CT39" s="656"/>
      <c r="CU39" s="656"/>
      <c r="CV39" s="656"/>
      <c r="CW39" s="656"/>
      <c r="CX39" s="656"/>
      <c r="CY39" s="657"/>
      <c r="CZ39" s="628">
        <v>4</v>
      </c>
      <c r="DA39" s="654"/>
      <c r="DB39" s="654"/>
      <c r="DC39" s="658"/>
      <c r="DD39" s="632">
        <v>2096098</v>
      </c>
      <c r="DE39" s="656"/>
      <c r="DF39" s="656"/>
      <c r="DG39" s="656"/>
      <c r="DH39" s="656"/>
      <c r="DI39" s="656"/>
      <c r="DJ39" s="656"/>
      <c r="DK39" s="657"/>
      <c r="DL39" s="632" t="s">
        <v>234</v>
      </c>
      <c r="DM39" s="656"/>
      <c r="DN39" s="656"/>
      <c r="DO39" s="656"/>
      <c r="DP39" s="656"/>
      <c r="DQ39" s="656"/>
      <c r="DR39" s="656"/>
      <c r="DS39" s="656"/>
      <c r="DT39" s="656"/>
      <c r="DU39" s="656"/>
      <c r="DV39" s="657"/>
      <c r="DW39" s="628" t="s">
        <v>234</v>
      </c>
      <c r="DX39" s="654"/>
      <c r="DY39" s="654"/>
      <c r="DZ39" s="654"/>
      <c r="EA39" s="654"/>
      <c r="EB39" s="654"/>
      <c r="EC39" s="655"/>
    </row>
    <row r="40" spans="2:133" ht="11.25" customHeight="1" x14ac:dyDescent="0.15">
      <c r="B40" s="620" t="s">
        <v>344</v>
      </c>
      <c r="C40" s="621"/>
      <c r="D40" s="621"/>
      <c r="E40" s="621"/>
      <c r="F40" s="621"/>
      <c r="G40" s="621"/>
      <c r="H40" s="621"/>
      <c r="I40" s="621"/>
      <c r="J40" s="621"/>
      <c r="K40" s="621"/>
      <c r="L40" s="621"/>
      <c r="M40" s="621"/>
      <c r="N40" s="621"/>
      <c r="O40" s="621"/>
      <c r="P40" s="621"/>
      <c r="Q40" s="622"/>
      <c r="R40" s="623">
        <v>490125</v>
      </c>
      <c r="S40" s="624"/>
      <c r="T40" s="624"/>
      <c r="U40" s="624"/>
      <c r="V40" s="624"/>
      <c r="W40" s="624"/>
      <c r="X40" s="624"/>
      <c r="Y40" s="625"/>
      <c r="Z40" s="626">
        <v>0.8</v>
      </c>
      <c r="AA40" s="626"/>
      <c r="AB40" s="626"/>
      <c r="AC40" s="626"/>
      <c r="AD40" s="627" t="s">
        <v>245</v>
      </c>
      <c r="AE40" s="627"/>
      <c r="AF40" s="627"/>
      <c r="AG40" s="627"/>
      <c r="AH40" s="627"/>
      <c r="AI40" s="627"/>
      <c r="AJ40" s="627"/>
      <c r="AK40" s="627"/>
      <c r="AL40" s="628" t="s">
        <v>234</v>
      </c>
      <c r="AM40" s="629"/>
      <c r="AN40" s="629"/>
      <c r="AO40" s="630"/>
      <c r="AQ40" s="686" t="s">
        <v>345</v>
      </c>
      <c r="AR40" s="687"/>
      <c r="AS40" s="687"/>
      <c r="AT40" s="687"/>
      <c r="AU40" s="687"/>
      <c r="AV40" s="687"/>
      <c r="AW40" s="687"/>
      <c r="AX40" s="687"/>
      <c r="AY40" s="688"/>
      <c r="AZ40" s="623" t="s">
        <v>234</v>
      </c>
      <c r="BA40" s="624"/>
      <c r="BB40" s="624"/>
      <c r="BC40" s="624"/>
      <c r="BD40" s="656"/>
      <c r="BE40" s="656"/>
      <c r="BF40" s="678"/>
      <c r="BG40" s="671" t="s">
        <v>346</v>
      </c>
      <c r="BH40" s="672"/>
      <c r="BI40" s="672"/>
      <c r="BJ40" s="672"/>
      <c r="BK40" s="672"/>
      <c r="BL40" s="223"/>
      <c r="BM40" s="621" t="s">
        <v>347</v>
      </c>
      <c r="BN40" s="621"/>
      <c r="BO40" s="621"/>
      <c r="BP40" s="621"/>
      <c r="BQ40" s="621"/>
      <c r="BR40" s="621"/>
      <c r="BS40" s="621"/>
      <c r="BT40" s="621"/>
      <c r="BU40" s="622"/>
      <c r="BV40" s="623">
        <v>75</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471098</v>
      </c>
      <c r="CS40" s="624"/>
      <c r="CT40" s="624"/>
      <c r="CU40" s="624"/>
      <c r="CV40" s="624"/>
      <c r="CW40" s="624"/>
      <c r="CX40" s="624"/>
      <c r="CY40" s="625"/>
      <c r="CZ40" s="628">
        <v>0.8</v>
      </c>
      <c r="DA40" s="654"/>
      <c r="DB40" s="654"/>
      <c r="DC40" s="658"/>
      <c r="DD40" s="632">
        <v>11350</v>
      </c>
      <c r="DE40" s="624"/>
      <c r="DF40" s="624"/>
      <c r="DG40" s="624"/>
      <c r="DH40" s="624"/>
      <c r="DI40" s="624"/>
      <c r="DJ40" s="624"/>
      <c r="DK40" s="625"/>
      <c r="DL40" s="632">
        <v>8002</v>
      </c>
      <c r="DM40" s="624"/>
      <c r="DN40" s="624"/>
      <c r="DO40" s="624"/>
      <c r="DP40" s="624"/>
      <c r="DQ40" s="624"/>
      <c r="DR40" s="624"/>
      <c r="DS40" s="624"/>
      <c r="DT40" s="624"/>
      <c r="DU40" s="624"/>
      <c r="DV40" s="625"/>
      <c r="DW40" s="628">
        <v>0</v>
      </c>
      <c r="DX40" s="654"/>
      <c r="DY40" s="654"/>
      <c r="DZ40" s="654"/>
      <c r="EA40" s="654"/>
      <c r="EB40" s="654"/>
      <c r="EC40" s="655"/>
    </row>
    <row r="41" spans="2:133" ht="11.25" customHeight="1" x14ac:dyDescent="0.15">
      <c r="B41" s="644" t="s">
        <v>349</v>
      </c>
      <c r="C41" s="645"/>
      <c r="D41" s="645"/>
      <c r="E41" s="645"/>
      <c r="F41" s="645"/>
      <c r="G41" s="645"/>
      <c r="H41" s="645"/>
      <c r="I41" s="645"/>
      <c r="J41" s="645"/>
      <c r="K41" s="645"/>
      <c r="L41" s="645"/>
      <c r="M41" s="645"/>
      <c r="N41" s="645"/>
      <c r="O41" s="645"/>
      <c r="P41" s="645"/>
      <c r="Q41" s="646"/>
      <c r="R41" s="695">
        <v>61454324</v>
      </c>
      <c r="S41" s="696"/>
      <c r="T41" s="696"/>
      <c r="U41" s="696"/>
      <c r="V41" s="696"/>
      <c r="W41" s="696"/>
      <c r="X41" s="696"/>
      <c r="Y41" s="700"/>
      <c r="Z41" s="701">
        <v>100</v>
      </c>
      <c r="AA41" s="701"/>
      <c r="AB41" s="701"/>
      <c r="AC41" s="701"/>
      <c r="AD41" s="702">
        <v>27394203</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1283444</v>
      </c>
      <c r="BA41" s="624"/>
      <c r="BB41" s="624"/>
      <c r="BC41" s="624"/>
      <c r="BD41" s="656"/>
      <c r="BE41" s="656"/>
      <c r="BF41" s="678"/>
      <c r="BG41" s="671"/>
      <c r="BH41" s="672"/>
      <c r="BI41" s="672"/>
      <c r="BJ41" s="672"/>
      <c r="BK41" s="672"/>
      <c r="BL41" s="223"/>
      <c r="BM41" s="621" t="s">
        <v>351</v>
      </c>
      <c r="BN41" s="621"/>
      <c r="BO41" s="621"/>
      <c r="BP41" s="621"/>
      <c r="BQ41" s="621"/>
      <c r="BR41" s="621"/>
      <c r="BS41" s="621"/>
      <c r="BT41" s="621"/>
      <c r="BU41" s="622"/>
      <c r="BV41" s="623" t="s">
        <v>234</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234</v>
      </c>
      <c r="CS41" s="656"/>
      <c r="CT41" s="656"/>
      <c r="CU41" s="656"/>
      <c r="CV41" s="656"/>
      <c r="CW41" s="656"/>
      <c r="CX41" s="656"/>
      <c r="CY41" s="657"/>
      <c r="CZ41" s="628" t="s">
        <v>234</v>
      </c>
      <c r="DA41" s="654"/>
      <c r="DB41" s="654"/>
      <c r="DC41" s="658"/>
      <c r="DD41" s="632" t="s">
        <v>234</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4438121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399</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5297497</v>
      </c>
      <c r="CS42" s="656"/>
      <c r="CT42" s="656"/>
      <c r="CU42" s="656"/>
      <c r="CV42" s="656"/>
      <c r="CW42" s="656"/>
      <c r="CX42" s="656"/>
      <c r="CY42" s="657"/>
      <c r="CZ42" s="628">
        <v>8.8000000000000007</v>
      </c>
      <c r="DA42" s="654"/>
      <c r="DB42" s="654"/>
      <c r="DC42" s="658"/>
      <c r="DD42" s="632">
        <v>1098265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130459</v>
      </c>
      <c r="CS43" s="656"/>
      <c r="CT43" s="656"/>
      <c r="CU43" s="656"/>
      <c r="CV43" s="656"/>
      <c r="CW43" s="656"/>
      <c r="CX43" s="656"/>
      <c r="CY43" s="657"/>
      <c r="CZ43" s="628">
        <v>0.2</v>
      </c>
      <c r="DA43" s="654"/>
      <c r="DB43" s="654"/>
      <c r="DC43" s="658"/>
      <c r="DD43" s="632">
        <v>130459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5233660</v>
      </c>
      <c r="CS44" s="624"/>
      <c r="CT44" s="624"/>
      <c r="CU44" s="624"/>
      <c r="CV44" s="624"/>
      <c r="CW44" s="624"/>
      <c r="CX44" s="624"/>
      <c r="CY44" s="625"/>
      <c r="CZ44" s="628">
        <v>8.6999999999999993</v>
      </c>
      <c r="DA44" s="629"/>
      <c r="DB44" s="629"/>
      <c r="DC44" s="635"/>
      <c r="DD44" s="632">
        <v>1051829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2379781</v>
      </c>
      <c r="CS45" s="656"/>
      <c r="CT45" s="656"/>
      <c r="CU45" s="656"/>
      <c r="CV45" s="656"/>
      <c r="CW45" s="656"/>
      <c r="CX45" s="656"/>
      <c r="CY45" s="657"/>
      <c r="CZ45" s="628">
        <v>3.9</v>
      </c>
      <c r="DA45" s="654"/>
      <c r="DB45" s="654"/>
      <c r="DC45" s="658"/>
      <c r="DD45" s="632">
        <v>120997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2516627</v>
      </c>
      <c r="CS46" s="624"/>
      <c r="CT46" s="624"/>
      <c r="CU46" s="624"/>
      <c r="CV46" s="624"/>
      <c r="CW46" s="624"/>
      <c r="CX46" s="624"/>
      <c r="CY46" s="625"/>
      <c r="CZ46" s="628">
        <v>4.2</v>
      </c>
      <c r="DA46" s="629"/>
      <c r="DB46" s="629"/>
      <c r="DC46" s="635"/>
      <c r="DD46" s="632">
        <v>923101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63837</v>
      </c>
      <c r="CS47" s="656"/>
      <c r="CT47" s="656"/>
      <c r="CU47" s="656"/>
      <c r="CV47" s="656"/>
      <c r="CW47" s="656"/>
      <c r="CX47" s="656"/>
      <c r="CY47" s="657"/>
      <c r="CZ47" s="628">
        <v>0.1</v>
      </c>
      <c r="DA47" s="654"/>
      <c r="DB47" s="654"/>
      <c r="DC47" s="658"/>
      <c r="DD47" s="632">
        <v>46436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234</v>
      </c>
      <c r="DA48" s="629"/>
      <c r="DB48" s="629"/>
      <c r="DC48" s="635"/>
      <c r="DD48" s="632" t="s">
        <v>234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60358621</v>
      </c>
      <c r="CS49" s="682"/>
      <c r="CT49" s="682"/>
      <c r="CU49" s="682"/>
      <c r="CV49" s="682"/>
      <c r="CW49" s="682"/>
      <c r="CX49" s="682"/>
      <c r="CY49" s="711"/>
      <c r="CZ49" s="703">
        <v>100</v>
      </c>
      <c r="DA49" s="712"/>
      <c r="DB49" s="712"/>
      <c r="DC49" s="713"/>
      <c r="DD49" s="714">
        <v>34075100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NHfPOYMG+gNfshA9LUrPSzcj+oSsRAMnE33K0C07fuXgmDZ1+dEOaiySA+oCLMKV7goGQOKHJEf/Kt9lGVgvw==" saltValue="+wGsl5F1Di4FfwoAZWsk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46"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61467</v>
      </c>
      <c r="R7" s="753"/>
      <c r="S7" s="753"/>
      <c r="T7" s="753"/>
      <c r="U7" s="753"/>
      <c r="V7" s="753">
        <v>60372</v>
      </c>
      <c r="W7" s="753"/>
      <c r="X7" s="753"/>
      <c r="Y7" s="753"/>
      <c r="Z7" s="753"/>
      <c r="AA7" s="753">
        <v>1095</v>
      </c>
      <c r="AB7" s="753"/>
      <c r="AC7" s="753"/>
      <c r="AD7" s="753"/>
      <c r="AE7" s="754"/>
      <c r="AF7" s="755">
        <v>696</v>
      </c>
      <c r="AG7" s="756"/>
      <c r="AH7" s="756"/>
      <c r="AI7" s="756"/>
      <c r="AJ7" s="757"/>
      <c r="AK7" s="758">
        <v>2292</v>
      </c>
      <c r="AL7" s="759"/>
      <c r="AM7" s="759"/>
      <c r="AN7" s="759"/>
      <c r="AO7" s="759"/>
      <c r="AP7" s="759">
        <v>37318</v>
      </c>
      <c r="AQ7" s="759"/>
      <c r="AR7" s="759"/>
      <c r="AS7" s="759"/>
      <c r="AT7" s="759"/>
      <c r="AU7" s="760" t="s">
        <v>590</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62"/>
      <c r="CH7" s="743">
        <v>-7</v>
      </c>
      <c r="CI7" s="744"/>
      <c r="CJ7" s="744"/>
      <c r="CK7" s="744"/>
      <c r="CL7" s="745"/>
      <c r="CM7" s="743">
        <v>215</v>
      </c>
      <c r="CN7" s="744"/>
      <c r="CO7" s="744"/>
      <c r="CP7" s="744"/>
      <c r="CQ7" s="745"/>
      <c r="CR7" s="743">
        <v>4</v>
      </c>
      <c r="CS7" s="744"/>
      <c r="CT7" s="744"/>
      <c r="CU7" s="744"/>
      <c r="CV7" s="745"/>
      <c r="CW7" s="743" t="s">
        <v>525</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t="s">
        <v>525</v>
      </c>
      <c r="R8" s="784"/>
      <c r="S8" s="784"/>
      <c r="T8" s="784"/>
      <c r="U8" s="784"/>
      <c r="V8" s="784" t="s">
        <v>525</v>
      </c>
      <c r="W8" s="784"/>
      <c r="X8" s="784"/>
      <c r="Y8" s="784"/>
      <c r="Z8" s="784"/>
      <c r="AA8" s="784" t="s">
        <v>525</v>
      </c>
      <c r="AB8" s="784"/>
      <c r="AC8" s="784"/>
      <c r="AD8" s="784"/>
      <c r="AE8" s="785"/>
      <c r="AF8" s="786" t="s">
        <v>390</v>
      </c>
      <c r="AG8" s="787"/>
      <c r="AH8" s="787"/>
      <c r="AI8" s="787"/>
      <c r="AJ8" s="788"/>
      <c r="AK8" s="769" t="s">
        <v>525</v>
      </c>
      <c r="AL8" s="770"/>
      <c r="AM8" s="770"/>
      <c r="AN8" s="770"/>
      <c r="AO8" s="770"/>
      <c r="AP8" s="770" t="s">
        <v>525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607</v>
      </c>
      <c r="BT8" s="774"/>
      <c r="BU8" s="774"/>
      <c r="BV8" s="774"/>
      <c r="BW8" s="774"/>
      <c r="BX8" s="774"/>
      <c r="BY8" s="774"/>
      <c r="BZ8" s="774"/>
      <c r="CA8" s="774"/>
      <c r="CB8" s="774"/>
      <c r="CC8" s="774"/>
      <c r="CD8" s="774"/>
      <c r="CE8" s="774"/>
      <c r="CF8" s="774"/>
      <c r="CG8" s="775"/>
      <c r="CH8" s="776">
        <v>0</v>
      </c>
      <c r="CI8" s="777"/>
      <c r="CJ8" s="777"/>
      <c r="CK8" s="777"/>
      <c r="CL8" s="778"/>
      <c r="CM8" s="776">
        <v>50</v>
      </c>
      <c r="CN8" s="777"/>
      <c r="CO8" s="777"/>
      <c r="CP8" s="777"/>
      <c r="CQ8" s="778"/>
      <c r="CR8" s="776">
        <v>17</v>
      </c>
      <c r="CS8" s="777"/>
      <c r="CT8" s="777"/>
      <c r="CU8" s="777"/>
      <c r="CV8" s="778"/>
      <c r="CW8" s="776">
        <v>5</v>
      </c>
      <c r="CX8" s="777"/>
      <c r="CY8" s="777"/>
      <c r="CZ8" s="777"/>
      <c r="DA8" s="778"/>
      <c r="DB8" s="776" t="s">
        <v>525</v>
      </c>
      <c r="DC8" s="777"/>
      <c r="DD8" s="777"/>
      <c r="DE8" s="777"/>
      <c r="DF8" s="778"/>
      <c r="DG8" s="776" t="s">
        <v>525</v>
      </c>
      <c r="DH8" s="777"/>
      <c r="DI8" s="777"/>
      <c r="DJ8" s="777"/>
      <c r="DK8" s="778"/>
      <c r="DL8" s="776" t="s">
        <v>525</v>
      </c>
      <c r="DM8" s="777"/>
      <c r="DN8" s="777"/>
      <c r="DO8" s="777"/>
      <c r="DP8" s="778"/>
      <c r="DQ8" s="776" t="s">
        <v>525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608</v>
      </c>
      <c r="BT9" s="774"/>
      <c r="BU9" s="774"/>
      <c r="BV9" s="774"/>
      <c r="BW9" s="774"/>
      <c r="BX9" s="774"/>
      <c r="BY9" s="774"/>
      <c r="BZ9" s="774"/>
      <c r="CA9" s="774"/>
      <c r="CB9" s="774"/>
      <c r="CC9" s="774"/>
      <c r="CD9" s="774"/>
      <c r="CE9" s="774"/>
      <c r="CF9" s="774"/>
      <c r="CG9" s="775"/>
      <c r="CH9" s="776">
        <v>-1</v>
      </c>
      <c r="CI9" s="777"/>
      <c r="CJ9" s="777"/>
      <c r="CK9" s="777"/>
      <c r="CL9" s="778"/>
      <c r="CM9" s="776">
        <v>50</v>
      </c>
      <c r="CN9" s="777"/>
      <c r="CO9" s="777"/>
      <c r="CP9" s="777"/>
      <c r="CQ9" s="778"/>
      <c r="CR9" s="776">
        <v>3</v>
      </c>
      <c r="CS9" s="777"/>
      <c r="CT9" s="777"/>
      <c r="CU9" s="777"/>
      <c r="CV9" s="778"/>
      <c r="CW9" s="776" t="s">
        <v>525</v>
      </c>
      <c r="CX9" s="777"/>
      <c r="CY9" s="777"/>
      <c r="CZ9" s="777"/>
      <c r="DA9" s="778"/>
      <c r="DB9" s="776" t="s">
        <v>525</v>
      </c>
      <c r="DC9" s="777"/>
      <c r="DD9" s="777"/>
      <c r="DE9" s="777"/>
      <c r="DF9" s="778"/>
      <c r="DG9" s="776" t="s">
        <v>525</v>
      </c>
      <c r="DH9" s="777"/>
      <c r="DI9" s="777"/>
      <c r="DJ9" s="777"/>
      <c r="DK9" s="778"/>
      <c r="DL9" s="776" t="s">
        <v>525</v>
      </c>
      <c r="DM9" s="777"/>
      <c r="DN9" s="777"/>
      <c r="DO9" s="777"/>
      <c r="DP9" s="778"/>
      <c r="DQ9" s="776" t="s">
        <v>525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609</v>
      </c>
      <c r="BT10" s="774"/>
      <c r="BU10" s="774"/>
      <c r="BV10" s="774"/>
      <c r="BW10" s="774"/>
      <c r="BX10" s="774"/>
      <c r="BY10" s="774"/>
      <c r="BZ10" s="774"/>
      <c r="CA10" s="774"/>
      <c r="CB10" s="774"/>
      <c r="CC10" s="774"/>
      <c r="CD10" s="774"/>
      <c r="CE10" s="774"/>
      <c r="CF10" s="774"/>
      <c r="CG10" s="775"/>
      <c r="CH10" s="776">
        <v>23</v>
      </c>
      <c r="CI10" s="777"/>
      <c r="CJ10" s="777"/>
      <c r="CK10" s="777"/>
      <c r="CL10" s="778"/>
      <c r="CM10" s="776">
        <v>85</v>
      </c>
      <c r="CN10" s="777"/>
      <c r="CO10" s="777"/>
      <c r="CP10" s="777"/>
      <c r="CQ10" s="778"/>
      <c r="CR10" s="776">
        <v>0</v>
      </c>
      <c r="CS10" s="777"/>
      <c r="CT10" s="777"/>
      <c r="CU10" s="777"/>
      <c r="CV10" s="778"/>
      <c r="CW10" s="776" t="s">
        <v>525</v>
      </c>
      <c r="CX10" s="777"/>
      <c r="CY10" s="777"/>
      <c r="CZ10" s="777"/>
      <c r="DA10" s="778"/>
      <c r="DB10" s="776" t="s">
        <v>525</v>
      </c>
      <c r="DC10" s="777"/>
      <c r="DD10" s="777"/>
      <c r="DE10" s="777"/>
      <c r="DF10" s="778"/>
      <c r="DG10" s="776" t="s">
        <v>525</v>
      </c>
      <c r="DH10" s="777"/>
      <c r="DI10" s="777"/>
      <c r="DJ10" s="777"/>
      <c r="DK10" s="778"/>
      <c r="DL10" s="776" t="s">
        <v>525</v>
      </c>
      <c r="DM10" s="777"/>
      <c r="DN10" s="777"/>
      <c r="DO10" s="777"/>
      <c r="DP10" s="778"/>
      <c r="DQ10" s="776" t="s">
        <v>525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61467</v>
      </c>
      <c r="R23" s="793"/>
      <c r="S23" s="793"/>
      <c r="T23" s="793"/>
      <c r="U23" s="793"/>
      <c r="V23" s="793">
        <v>60372</v>
      </c>
      <c r="W23" s="793"/>
      <c r="X23" s="793"/>
      <c r="Y23" s="793"/>
      <c r="Z23" s="793"/>
      <c r="AA23" s="793">
        <v>1095</v>
      </c>
      <c r="AB23" s="793"/>
      <c r="AC23" s="793"/>
      <c r="AD23" s="793"/>
      <c r="AE23" s="794"/>
      <c r="AF23" s="795">
        <v>696</v>
      </c>
      <c r="AG23" s="793"/>
      <c r="AH23" s="793"/>
      <c r="AI23" s="793"/>
      <c r="AJ23" s="796"/>
      <c r="AK23" s="797"/>
      <c r="AL23" s="798"/>
      <c r="AM23" s="798"/>
      <c r="AN23" s="798"/>
      <c r="AO23" s="798"/>
      <c r="AP23" s="793">
        <v>37318</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13724</v>
      </c>
      <c r="R28" s="823"/>
      <c r="S28" s="823"/>
      <c r="T28" s="823"/>
      <c r="U28" s="823"/>
      <c r="V28" s="823">
        <v>13223</v>
      </c>
      <c r="W28" s="823"/>
      <c r="X28" s="823"/>
      <c r="Y28" s="823"/>
      <c r="Z28" s="823"/>
      <c r="AA28" s="823">
        <v>501</v>
      </c>
      <c r="AB28" s="823"/>
      <c r="AC28" s="823"/>
      <c r="AD28" s="823"/>
      <c r="AE28" s="824"/>
      <c r="AF28" s="825">
        <v>501</v>
      </c>
      <c r="AG28" s="823"/>
      <c r="AH28" s="823"/>
      <c r="AI28" s="823"/>
      <c r="AJ28" s="826"/>
      <c r="AK28" s="827">
        <v>1283</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13673</v>
      </c>
      <c r="R29" s="784"/>
      <c r="S29" s="784"/>
      <c r="T29" s="784"/>
      <c r="U29" s="784"/>
      <c r="V29" s="784">
        <v>13208</v>
      </c>
      <c r="W29" s="784"/>
      <c r="X29" s="784"/>
      <c r="Y29" s="784"/>
      <c r="Z29" s="784"/>
      <c r="AA29" s="784">
        <v>465</v>
      </c>
      <c r="AB29" s="784"/>
      <c r="AC29" s="784"/>
      <c r="AD29" s="784"/>
      <c r="AE29" s="785"/>
      <c r="AF29" s="786">
        <v>465</v>
      </c>
      <c r="AG29" s="787"/>
      <c r="AH29" s="787"/>
      <c r="AI29" s="787"/>
      <c r="AJ29" s="788"/>
      <c r="AK29" s="834">
        <v>2071</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2012</v>
      </c>
      <c r="R30" s="784"/>
      <c r="S30" s="784"/>
      <c r="T30" s="784"/>
      <c r="U30" s="784"/>
      <c r="V30" s="784">
        <v>2002</v>
      </c>
      <c r="W30" s="784"/>
      <c r="X30" s="784"/>
      <c r="Y30" s="784"/>
      <c r="Z30" s="784"/>
      <c r="AA30" s="784">
        <v>10</v>
      </c>
      <c r="AB30" s="784"/>
      <c r="AC30" s="784"/>
      <c r="AD30" s="784"/>
      <c r="AE30" s="785"/>
      <c r="AF30" s="786">
        <v>10</v>
      </c>
      <c r="AG30" s="787"/>
      <c r="AH30" s="787"/>
      <c r="AI30" s="787"/>
      <c r="AJ30" s="788"/>
      <c r="AK30" s="834">
        <v>499</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36406</v>
      </c>
      <c r="R31" s="784"/>
      <c r="S31" s="784"/>
      <c r="T31" s="784"/>
      <c r="U31" s="784"/>
      <c r="V31" s="784">
        <v>36306</v>
      </c>
      <c r="W31" s="784"/>
      <c r="X31" s="784"/>
      <c r="Y31" s="784"/>
      <c r="Z31" s="784"/>
      <c r="AA31" s="784">
        <v>100</v>
      </c>
      <c r="AB31" s="784"/>
      <c r="AC31" s="784"/>
      <c r="AD31" s="784"/>
      <c r="AE31" s="785"/>
      <c r="AF31" s="786">
        <v>100</v>
      </c>
      <c r="AG31" s="787"/>
      <c r="AH31" s="787"/>
      <c r="AI31" s="787"/>
      <c r="AJ31" s="788"/>
      <c r="AK31" s="834">
        <v>6</v>
      </c>
      <c r="AL31" s="830"/>
      <c r="AM31" s="830"/>
      <c r="AN31" s="830"/>
      <c r="AO31" s="830"/>
      <c r="AP31" s="830" t="s">
        <v>525</v>
      </c>
      <c r="AQ31" s="830"/>
      <c r="AR31" s="830"/>
      <c r="AS31" s="830"/>
      <c r="AT31" s="830"/>
      <c r="AU31" s="830" t="s">
        <v>525</v>
      </c>
      <c r="AV31" s="830"/>
      <c r="AW31" s="830"/>
      <c r="AX31" s="830"/>
      <c r="AY31" s="830"/>
      <c r="AZ31" s="831" t="s">
        <v>525</v>
      </c>
      <c r="BA31" s="831"/>
      <c r="BB31" s="831"/>
      <c r="BC31" s="831"/>
      <c r="BD31" s="831"/>
      <c r="BE31" s="832" t="s">
        <v>591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2270</v>
      </c>
      <c r="R32" s="784"/>
      <c r="S32" s="784"/>
      <c r="T32" s="784"/>
      <c r="U32" s="784"/>
      <c r="V32" s="784">
        <v>2093</v>
      </c>
      <c r="W32" s="784"/>
      <c r="X32" s="784"/>
      <c r="Y32" s="784"/>
      <c r="Z32" s="784"/>
      <c r="AA32" s="784">
        <v>177</v>
      </c>
      <c r="AB32" s="784"/>
      <c r="AC32" s="784"/>
      <c r="AD32" s="784"/>
      <c r="AE32" s="785"/>
      <c r="AF32" s="786">
        <v>1465</v>
      </c>
      <c r="AG32" s="787"/>
      <c r="AH32" s="787"/>
      <c r="AI32" s="787"/>
      <c r="AJ32" s="788"/>
      <c r="AK32" s="834">
        <v>14</v>
      </c>
      <c r="AL32" s="830"/>
      <c r="AM32" s="830"/>
      <c r="AN32" s="830"/>
      <c r="AO32" s="830"/>
      <c r="AP32" s="830">
        <v>3013</v>
      </c>
      <c r="AQ32" s="830"/>
      <c r="AR32" s="830"/>
      <c r="AS32" s="830"/>
      <c r="AT32" s="830"/>
      <c r="AU32" s="830">
        <v>9</v>
      </c>
      <c r="AV32" s="830"/>
      <c r="AW32" s="830"/>
      <c r="AX32" s="830"/>
      <c r="AY32" s="830"/>
      <c r="AZ32" s="831" t="s">
        <v>525</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1847</v>
      </c>
      <c r="R33" s="784"/>
      <c r="S33" s="784"/>
      <c r="T33" s="784"/>
      <c r="U33" s="784"/>
      <c r="V33" s="784">
        <v>2066</v>
      </c>
      <c r="W33" s="784"/>
      <c r="X33" s="784"/>
      <c r="Y33" s="784"/>
      <c r="Z33" s="784"/>
      <c r="AA33" s="784">
        <v>-219</v>
      </c>
      <c r="AB33" s="784"/>
      <c r="AC33" s="784"/>
      <c r="AD33" s="784"/>
      <c r="AE33" s="785"/>
      <c r="AF33" s="786">
        <v>72</v>
      </c>
      <c r="AG33" s="787"/>
      <c r="AH33" s="787"/>
      <c r="AI33" s="787"/>
      <c r="AJ33" s="788"/>
      <c r="AK33" s="834">
        <v>254</v>
      </c>
      <c r="AL33" s="830"/>
      <c r="AM33" s="830"/>
      <c r="AN33" s="830"/>
      <c r="AO33" s="830"/>
      <c r="AP33" s="830">
        <v>9236</v>
      </c>
      <c r="AQ33" s="830"/>
      <c r="AR33" s="830"/>
      <c r="AS33" s="830"/>
      <c r="AT33" s="830"/>
      <c r="AU33" s="830">
        <v>2069</v>
      </c>
      <c r="AV33" s="830"/>
      <c r="AW33" s="830"/>
      <c r="AX33" s="830"/>
      <c r="AY33" s="830"/>
      <c r="AZ33" s="831" t="s">
        <v>525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40</v>
      </c>
      <c r="R34" s="784"/>
      <c r="S34" s="784"/>
      <c r="T34" s="784"/>
      <c r="U34" s="784"/>
      <c r="V34" s="784">
        <v>40</v>
      </c>
      <c r="W34" s="784"/>
      <c r="X34" s="784"/>
      <c r="Y34" s="784"/>
      <c r="Z34" s="784"/>
      <c r="AA34" s="784" t="s">
        <v>592</v>
      </c>
      <c r="AB34" s="784"/>
      <c r="AC34" s="784"/>
      <c r="AD34" s="784"/>
      <c r="AE34" s="785"/>
      <c r="AF34" s="786" t="s">
        <v>413</v>
      </c>
      <c r="AG34" s="787"/>
      <c r="AH34" s="787"/>
      <c r="AI34" s="787"/>
      <c r="AJ34" s="788"/>
      <c r="AK34" s="834">
        <v>6</v>
      </c>
      <c r="AL34" s="830"/>
      <c r="AM34" s="830"/>
      <c r="AN34" s="830"/>
      <c r="AO34" s="830"/>
      <c r="AP34" s="830" t="s">
        <v>592</v>
      </c>
      <c r="AQ34" s="830"/>
      <c r="AR34" s="830"/>
      <c r="AS34" s="830"/>
      <c r="AT34" s="830"/>
      <c r="AU34" s="830" t="s">
        <v>592</v>
      </c>
      <c r="AV34" s="830"/>
      <c r="AW34" s="830"/>
      <c r="AX34" s="830"/>
      <c r="AY34" s="830"/>
      <c r="AZ34" s="831" t="s">
        <v>525</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2614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62</v>
      </c>
      <c r="R68" s="866"/>
      <c r="S68" s="866"/>
      <c r="T68" s="866"/>
      <c r="U68" s="866"/>
      <c r="V68" s="866">
        <v>57</v>
      </c>
      <c r="W68" s="866"/>
      <c r="X68" s="866"/>
      <c r="Y68" s="866"/>
      <c r="Z68" s="866"/>
      <c r="AA68" s="866">
        <v>5</v>
      </c>
      <c r="AB68" s="866"/>
      <c r="AC68" s="866"/>
      <c r="AD68" s="866"/>
      <c r="AE68" s="866"/>
      <c r="AF68" s="866">
        <v>5</v>
      </c>
      <c r="AG68" s="866"/>
      <c r="AH68" s="866"/>
      <c r="AI68" s="866"/>
      <c r="AJ68" s="866"/>
      <c r="AK68" s="866" t="s">
        <v>602</v>
      </c>
      <c r="AL68" s="866"/>
      <c r="AM68" s="866"/>
      <c r="AN68" s="866"/>
      <c r="AO68" s="866"/>
      <c r="AP68" s="866" t="s">
        <v>602</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1124</v>
      </c>
      <c r="R69" s="830"/>
      <c r="S69" s="830"/>
      <c r="T69" s="830"/>
      <c r="U69" s="830"/>
      <c r="V69" s="830">
        <v>1124</v>
      </c>
      <c r="W69" s="830"/>
      <c r="X69" s="830"/>
      <c r="Y69" s="830"/>
      <c r="Z69" s="830"/>
      <c r="AA69" s="830" t="s">
        <v>602</v>
      </c>
      <c r="AB69" s="830"/>
      <c r="AC69" s="830"/>
      <c r="AD69" s="830"/>
      <c r="AE69" s="830"/>
      <c r="AF69" s="830" t="s">
        <v>602</v>
      </c>
      <c r="AG69" s="830"/>
      <c r="AH69" s="830"/>
      <c r="AI69" s="830"/>
      <c r="AJ69" s="830"/>
      <c r="AK69" s="830">
        <v>3</v>
      </c>
      <c r="AL69" s="830"/>
      <c r="AM69" s="830"/>
      <c r="AN69" s="830"/>
      <c r="AO69" s="830"/>
      <c r="AP69" s="830" t="s">
        <v>602</v>
      </c>
      <c r="AQ69" s="830"/>
      <c r="AR69" s="830"/>
      <c r="AS69" s="830"/>
      <c r="AT69" s="830"/>
      <c r="AU69" s="830" t="s">
        <v>525</v>
      </c>
      <c r="AV69" s="830"/>
      <c r="AW69" s="830"/>
      <c r="AX69" s="830"/>
      <c r="AY69" s="830"/>
      <c r="AZ69" s="832" t="s">
        <v>603</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154</v>
      </c>
      <c r="R70" s="830"/>
      <c r="S70" s="830"/>
      <c r="T70" s="830"/>
      <c r="U70" s="830"/>
      <c r="V70" s="830">
        <v>154</v>
      </c>
      <c r="W70" s="830"/>
      <c r="X70" s="830"/>
      <c r="Y70" s="830"/>
      <c r="Z70" s="830"/>
      <c r="AA70" s="830" t="s">
        <v>602</v>
      </c>
      <c r="AB70" s="830"/>
      <c r="AC70" s="830"/>
      <c r="AD70" s="830"/>
      <c r="AE70" s="830"/>
      <c r="AF70" s="830" t="s">
        <v>602</v>
      </c>
      <c r="AG70" s="830"/>
      <c r="AH70" s="830"/>
      <c r="AI70" s="830"/>
      <c r="AJ70" s="830"/>
      <c r="AK70" s="830">
        <v>127</v>
      </c>
      <c r="AL70" s="830"/>
      <c r="AM70" s="830"/>
      <c r="AN70" s="830"/>
      <c r="AO70" s="830"/>
      <c r="AP70" s="830">
        <v>1201</v>
      </c>
      <c r="AQ70" s="830"/>
      <c r="AR70" s="830"/>
      <c r="AS70" s="830"/>
      <c r="AT70" s="830"/>
      <c r="AU70" s="830">
        <v>773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1221</v>
      </c>
      <c r="R71" s="830"/>
      <c r="S71" s="830"/>
      <c r="T71" s="830"/>
      <c r="U71" s="830"/>
      <c r="V71" s="830">
        <v>1221</v>
      </c>
      <c r="W71" s="830"/>
      <c r="X71" s="830"/>
      <c r="Y71" s="830"/>
      <c r="Z71" s="830"/>
      <c r="AA71" s="830" t="s">
        <v>602</v>
      </c>
      <c r="AB71" s="830"/>
      <c r="AC71" s="830"/>
      <c r="AD71" s="830"/>
      <c r="AE71" s="830"/>
      <c r="AF71" s="830" t="s">
        <v>602</v>
      </c>
      <c r="AG71" s="830"/>
      <c r="AH71" s="830"/>
      <c r="AI71" s="830"/>
      <c r="AJ71" s="830"/>
      <c r="AK71" s="830">
        <v>962</v>
      </c>
      <c r="AL71" s="830"/>
      <c r="AM71" s="830"/>
      <c r="AN71" s="830"/>
      <c r="AO71" s="830"/>
      <c r="AP71" s="830">
        <v>2591</v>
      </c>
      <c r="AQ71" s="830"/>
      <c r="AR71" s="830"/>
      <c r="AS71" s="830"/>
      <c r="AT71" s="830"/>
      <c r="AU71" s="830">
        <v>2022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24</v>
      </c>
      <c r="R72" s="830"/>
      <c r="S72" s="830"/>
      <c r="T72" s="830"/>
      <c r="U72" s="830"/>
      <c r="V72" s="830">
        <v>24</v>
      </c>
      <c r="W72" s="830"/>
      <c r="X72" s="830"/>
      <c r="Y72" s="830"/>
      <c r="Z72" s="830"/>
      <c r="AA72" s="830" t="s">
        <v>602</v>
      </c>
      <c r="AB72" s="830"/>
      <c r="AC72" s="830"/>
      <c r="AD72" s="830"/>
      <c r="AE72" s="830"/>
      <c r="AF72" s="830" t="s">
        <v>602</v>
      </c>
      <c r="AG72" s="830"/>
      <c r="AH72" s="830"/>
      <c r="AI72" s="830"/>
      <c r="AJ72" s="830"/>
      <c r="AK72" s="830">
        <v>22</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1410</v>
      </c>
      <c r="R73" s="830"/>
      <c r="S73" s="830"/>
      <c r="T73" s="830"/>
      <c r="U73" s="830"/>
      <c r="V73" s="830">
        <v>1410</v>
      </c>
      <c r="W73" s="830"/>
      <c r="X73" s="830"/>
      <c r="Y73" s="830"/>
      <c r="Z73" s="830"/>
      <c r="AA73" s="830" t="s">
        <v>602</v>
      </c>
      <c r="AB73" s="830"/>
      <c r="AC73" s="830"/>
      <c r="AD73" s="830"/>
      <c r="AE73" s="830"/>
      <c r="AF73" s="830" t="s">
        <v>602</v>
      </c>
      <c r="AG73" s="830"/>
      <c r="AH73" s="830"/>
      <c r="AI73" s="830"/>
      <c r="AJ73" s="830"/>
      <c r="AK73" s="830">
        <v>3</v>
      </c>
      <c r="AL73" s="830"/>
      <c r="AM73" s="830"/>
      <c r="AN73" s="830"/>
      <c r="AO73" s="830"/>
      <c r="AP73" s="830">
        <v>3731</v>
      </c>
      <c r="AQ73" s="830"/>
      <c r="AR73" s="830"/>
      <c r="AS73" s="830"/>
      <c r="AT73" s="830"/>
      <c r="AU73" s="830">
        <v>2794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30</v>
      </c>
      <c r="R74" s="830"/>
      <c r="S74" s="830"/>
      <c r="T74" s="830"/>
      <c r="U74" s="830"/>
      <c r="V74" s="830">
        <v>26</v>
      </c>
      <c r="W74" s="830"/>
      <c r="X74" s="830"/>
      <c r="Y74" s="830"/>
      <c r="Z74" s="830"/>
      <c r="AA74" s="830">
        <v>4</v>
      </c>
      <c r="AB74" s="830"/>
      <c r="AC74" s="830"/>
      <c r="AD74" s="830"/>
      <c r="AE74" s="830"/>
      <c r="AF74" s="830">
        <v>4</v>
      </c>
      <c r="AG74" s="830"/>
      <c r="AH74" s="830"/>
      <c r="AI74" s="830"/>
      <c r="AJ74" s="830"/>
      <c r="AK74" s="830" t="s">
        <v>602</v>
      </c>
      <c r="AL74" s="830"/>
      <c r="AM74" s="830"/>
      <c r="AN74" s="830"/>
      <c r="AO74" s="830"/>
      <c r="AP74" s="830" t="s">
        <v>602</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343</v>
      </c>
      <c r="R75" s="878"/>
      <c r="S75" s="878"/>
      <c r="T75" s="878"/>
      <c r="U75" s="834"/>
      <c r="V75" s="879">
        <v>229</v>
      </c>
      <c r="W75" s="878"/>
      <c r="X75" s="878"/>
      <c r="Y75" s="878"/>
      <c r="Z75" s="834"/>
      <c r="AA75" s="879">
        <v>114</v>
      </c>
      <c r="AB75" s="878"/>
      <c r="AC75" s="878"/>
      <c r="AD75" s="878"/>
      <c r="AE75" s="834"/>
      <c r="AF75" s="879">
        <v>114</v>
      </c>
      <c r="AG75" s="878"/>
      <c r="AH75" s="878"/>
      <c r="AI75" s="878"/>
      <c r="AJ75" s="834"/>
      <c r="AK75" s="879">
        <v>133</v>
      </c>
      <c r="AL75" s="878"/>
      <c r="AM75" s="878"/>
      <c r="AN75" s="878"/>
      <c r="AO75" s="834"/>
      <c r="AP75" s="879" t="s">
        <v>602</v>
      </c>
      <c r="AQ75" s="878"/>
      <c r="AR75" s="878"/>
      <c r="AS75" s="878"/>
      <c r="AT75" s="834"/>
      <c r="AU75" s="879" t="s">
        <v>602</v>
      </c>
      <c r="AV75" s="878"/>
      <c r="AW75" s="878"/>
      <c r="AX75" s="878"/>
      <c r="AY75" s="834"/>
      <c r="AZ75" s="832" t="s">
        <v>604</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204864</v>
      </c>
      <c r="R76" s="878"/>
      <c r="S76" s="878"/>
      <c r="T76" s="878"/>
      <c r="U76" s="834"/>
      <c r="V76" s="879">
        <v>198243</v>
      </c>
      <c r="W76" s="878"/>
      <c r="X76" s="878"/>
      <c r="Y76" s="878"/>
      <c r="Z76" s="834"/>
      <c r="AA76" s="879">
        <v>6621</v>
      </c>
      <c r="AB76" s="878"/>
      <c r="AC76" s="878"/>
      <c r="AD76" s="878"/>
      <c r="AE76" s="834"/>
      <c r="AF76" s="879">
        <v>6621</v>
      </c>
      <c r="AG76" s="878"/>
      <c r="AH76" s="878"/>
      <c r="AI76" s="878"/>
      <c r="AJ76" s="834"/>
      <c r="AK76" s="879" t="s">
        <v>602</v>
      </c>
      <c r="AL76" s="878"/>
      <c r="AM76" s="878"/>
      <c r="AN76" s="878"/>
      <c r="AO76" s="834"/>
      <c r="AP76" s="879" t="s">
        <v>602</v>
      </c>
      <c r="AQ76" s="878"/>
      <c r="AR76" s="878"/>
      <c r="AS76" s="878"/>
      <c r="AT76" s="834"/>
      <c r="AU76" s="879" t="s">
        <v>602</v>
      </c>
      <c r="AV76" s="878"/>
      <c r="AW76" s="878"/>
      <c r="AX76" s="878"/>
      <c r="AY76" s="834"/>
      <c r="AZ76" s="832" t="s">
        <v>605</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24</v>
      </c>
      <c r="CS102" s="852"/>
      <c r="CT102" s="852"/>
      <c r="CU102" s="852"/>
      <c r="CV102" s="891"/>
      <c r="CW102" s="890">
        <v>5</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308</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308</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308</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3129582</v>
      </c>
      <c r="AB110" s="900"/>
      <c r="AC110" s="900"/>
      <c r="AD110" s="900"/>
      <c r="AE110" s="901"/>
      <c r="AF110" s="902">
        <v>3555806</v>
      </c>
      <c r="AG110" s="900"/>
      <c r="AH110" s="900"/>
      <c r="AI110" s="900"/>
      <c r="AJ110" s="901"/>
      <c r="AK110" s="902">
        <v>3906188</v>
      </c>
      <c r="AL110" s="900"/>
      <c r="AM110" s="900"/>
      <c r="AN110" s="900"/>
      <c r="AO110" s="901"/>
      <c r="AP110" s="903">
        <v>16.2</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37868637</v>
      </c>
      <c r="BR110" s="931"/>
      <c r="BS110" s="931"/>
      <c r="BT110" s="931"/>
      <c r="BU110" s="931"/>
      <c r="BV110" s="931">
        <v>38318843</v>
      </c>
      <c r="BW110" s="931"/>
      <c r="BX110" s="931"/>
      <c r="BY110" s="931"/>
      <c r="BZ110" s="931"/>
      <c r="CA110" s="931">
        <v>37318463</v>
      </c>
      <c r="CB110" s="931"/>
      <c r="CC110" s="931"/>
      <c r="CD110" s="931"/>
      <c r="CE110" s="931"/>
      <c r="CF110" s="944">
        <v>154.69999999999999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413</v>
      </c>
      <c r="DH110" s="931"/>
      <c r="DI110" s="931"/>
      <c r="DJ110" s="931"/>
      <c r="DK110" s="931"/>
      <c r="DL110" s="931" t="s">
        <v>444</v>
      </c>
      <c r="DM110" s="931"/>
      <c r="DN110" s="931"/>
      <c r="DO110" s="931"/>
      <c r="DP110" s="931"/>
      <c r="DQ110" s="931" t="s">
        <v>417</v>
      </c>
      <c r="DR110" s="931"/>
      <c r="DS110" s="931"/>
      <c r="DT110" s="931"/>
      <c r="DU110" s="931"/>
      <c r="DV110" s="932" t="s">
        <v>445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417</v>
      </c>
      <c r="AG111" s="938"/>
      <c r="AH111" s="938"/>
      <c r="AI111" s="938"/>
      <c r="AJ111" s="939"/>
      <c r="AK111" s="940" t="s">
        <v>444</v>
      </c>
      <c r="AL111" s="938"/>
      <c r="AM111" s="938"/>
      <c r="AN111" s="938"/>
      <c r="AO111" s="939"/>
      <c r="AP111" s="941" t="s">
        <v>417</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448</v>
      </c>
      <c r="BW111" s="926"/>
      <c r="BX111" s="926"/>
      <c r="BY111" s="926"/>
      <c r="BZ111" s="926"/>
      <c r="CA111" s="926" t="s">
        <v>445</v>
      </c>
      <c r="CB111" s="926"/>
      <c r="CC111" s="926"/>
      <c r="CD111" s="926"/>
      <c r="CE111" s="926"/>
      <c r="CF111" s="920" t="s">
        <v>445</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450</v>
      </c>
      <c r="DM111" s="926"/>
      <c r="DN111" s="926"/>
      <c r="DO111" s="926"/>
      <c r="DP111" s="926"/>
      <c r="DQ111" s="926" t="s">
        <v>450</v>
      </c>
      <c r="DR111" s="926"/>
      <c r="DS111" s="926"/>
      <c r="DT111" s="926"/>
      <c r="DU111" s="926"/>
      <c r="DV111" s="927" t="s">
        <v>417</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453</v>
      </c>
      <c r="AG112" s="959"/>
      <c r="AH112" s="959"/>
      <c r="AI112" s="959"/>
      <c r="AJ112" s="960"/>
      <c r="AK112" s="961" t="s">
        <v>417</v>
      </c>
      <c r="AL112" s="959"/>
      <c r="AM112" s="959"/>
      <c r="AN112" s="959"/>
      <c r="AO112" s="960"/>
      <c r="AP112" s="962" t="s">
        <v>450</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2255492</v>
      </c>
      <c r="BR112" s="926"/>
      <c r="BS112" s="926"/>
      <c r="BT112" s="926"/>
      <c r="BU112" s="926"/>
      <c r="BV112" s="926">
        <v>2161123</v>
      </c>
      <c r="BW112" s="926"/>
      <c r="BX112" s="926"/>
      <c r="BY112" s="926"/>
      <c r="BZ112" s="926"/>
      <c r="CA112" s="926">
        <v>2077940</v>
      </c>
      <c r="CB112" s="926"/>
      <c r="CC112" s="926"/>
      <c r="CD112" s="926"/>
      <c r="CE112" s="926"/>
      <c r="CF112" s="920">
        <v>8.6</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413</v>
      </c>
      <c r="DH112" s="926"/>
      <c r="DI112" s="926"/>
      <c r="DJ112" s="926"/>
      <c r="DK112" s="926"/>
      <c r="DL112" s="926" t="s">
        <v>450</v>
      </c>
      <c r="DM112" s="926"/>
      <c r="DN112" s="926"/>
      <c r="DO112" s="926"/>
      <c r="DP112" s="926"/>
      <c r="DQ112" s="926" t="s">
        <v>444</v>
      </c>
      <c r="DR112" s="926"/>
      <c r="DS112" s="926"/>
      <c r="DT112" s="926"/>
      <c r="DU112" s="926"/>
      <c r="DV112" s="927" t="s">
        <v>417</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208542</v>
      </c>
      <c r="AB113" s="938"/>
      <c r="AC113" s="938"/>
      <c r="AD113" s="938"/>
      <c r="AE113" s="939"/>
      <c r="AF113" s="940">
        <v>191338</v>
      </c>
      <c r="AG113" s="938"/>
      <c r="AH113" s="938"/>
      <c r="AI113" s="938"/>
      <c r="AJ113" s="939"/>
      <c r="AK113" s="940">
        <v>168454</v>
      </c>
      <c r="AL113" s="938"/>
      <c r="AM113" s="938"/>
      <c r="AN113" s="938"/>
      <c r="AO113" s="939"/>
      <c r="AP113" s="941">
        <v>0.7</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3324857</v>
      </c>
      <c r="BR113" s="926"/>
      <c r="BS113" s="926"/>
      <c r="BT113" s="926"/>
      <c r="BU113" s="926"/>
      <c r="BV113" s="926">
        <v>3184821</v>
      </c>
      <c r="BW113" s="926"/>
      <c r="BX113" s="926"/>
      <c r="BY113" s="926"/>
      <c r="BZ113" s="926"/>
      <c r="CA113" s="926">
        <v>2794315</v>
      </c>
      <c r="CB113" s="926"/>
      <c r="CC113" s="926"/>
      <c r="CD113" s="926"/>
      <c r="CE113" s="926"/>
      <c r="CF113" s="920">
        <v>11.6</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413</v>
      </c>
      <c r="DH113" s="959"/>
      <c r="DI113" s="959"/>
      <c r="DJ113" s="959"/>
      <c r="DK113" s="960"/>
      <c r="DL113" s="961" t="s">
        <v>413</v>
      </c>
      <c r="DM113" s="959"/>
      <c r="DN113" s="959"/>
      <c r="DO113" s="959"/>
      <c r="DP113" s="960"/>
      <c r="DQ113" s="961" t="s">
        <v>413</v>
      </c>
      <c r="DR113" s="959"/>
      <c r="DS113" s="959"/>
      <c r="DT113" s="959"/>
      <c r="DU113" s="960"/>
      <c r="DV113" s="962" t="s">
        <v>413</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371490</v>
      </c>
      <c r="AB114" s="959"/>
      <c r="AC114" s="959"/>
      <c r="AD114" s="959"/>
      <c r="AE114" s="960"/>
      <c r="AF114" s="961">
        <v>372590</v>
      </c>
      <c r="AG114" s="959"/>
      <c r="AH114" s="959"/>
      <c r="AI114" s="959"/>
      <c r="AJ114" s="960"/>
      <c r="AK114" s="961">
        <v>408937</v>
      </c>
      <c r="AL114" s="959"/>
      <c r="AM114" s="959"/>
      <c r="AN114" s="959"/>
      <c r="AO114" s="960"/>
      <c r="AP114" s="962">
        <v>1.7</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5095043</v>
      </c>
      <c r="BR114" s="926"/>
      <c r="BS114" s="926"/>
      <c r="BT114" s="926"/>
      <c r="BU114" s="926"/>
      <c r="BV114" s="926">
        <v>5027451</v>
      </c>
      <c r="BW114" s="926"/>
      <c r="BX114" s="926"/>
      <c r="BY114" s="926"/>
      <c r="BZ114" s="926"/>
      <c r="CA114" s="926">
        <v>5144093</v>
      </c>
      <c r="CB114" s="926"/>
      <c r="CC114" s="926"/>
      <c r="CD114" s="926"/>
      <c r="CE114" s="926"/>
      <c r="CF114" s="920">
        <v>21.3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413</v>
      </c>
      <c r="DH114" s="959"/>
      <c r="DI114" s="959"/>
      <c r="DJ114" s="959"/>
      <c r="DK114" s="960"/>
      <c r="DL114" s="961" t="s">
        <v>448</v>
      </c>
      <c r="DM114" s="959"/>
      <c r="DN114" s="959"/>
      <c r="DO114" s="959"/>
      <c r="DP114" s="960"/>
      <c r="DQ114" s="961" t="s">
        <v>450</v>
      </c>
      <c r="DR114" s="959"/>
      <c r="DS114" s="959"/>
      <c r="DT114" s="959"/>
      <c r="DU114" s="960"/>
      <c r="DV114" s="962" t="s">
        <v>417</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450</v>
      </c>
      <c r="AB115" s="938"/>
      <c r="AC115" s="938"/>
      <c r="AD115" s="938"/>
      <c r="AE115" s="939"/>
      <c r="AF115" s="940" t="s">
        <v>413</v>
      </c>
      <c r="AG115" s="938"/>
      <c r="AH115" s="938"/>
      <c r="AI115" s="938"/>
      <c r="AJ115" s="939"/>
      <c r="AK115" s="940" t="s">
        <v>444</v>
      </c>
      <c r="AL115" s="938"/>
      <c r="AM115" s="938"/>
      <c r="AN115" s="938"/>
      <c r="AO115" s="939"/>
      <c r="AP115" s="941" t="s">
        <v>417</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444</v>
      </c>
      <c r="BW115" s="926"/>
      <c r="BX115" s="926"/>
      <c r="BY115" s="926"/>
      <c r="BZ115" s="926"/>
      <c r="CA115" s="926" t="s">
        <v>417</v>
      </c>
      <c r="CB115" s="926"/>
      <c r="CC115" s="926"/>
      <c r="CD115" s="926"/>
      <c r="CE115" s="926"/>
      <c r="CF115" s="920" t="s">
        <v>444</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417</v>
      </c>
      <c r="DM115" s="959"/>
      <c r="DN115" s="959"/>
      <c r="DO115" s="959"/>
      <c r="DP115" s="960"/>
      <c r="DQ115" s="961" t="s">
        <v>417</v>
      </c>
      <c r="DR115" s="959"/>
      <c r="DS115" s="959"/>
      <c r="DT115" s="959"/>
      <c r="DU115" s="960"/>
      <c r="DV115" s="962" t="s">
        <v>444</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417</v>
      </c>
      <c r="AB116" s="959"/>
      <c r="AC116" s="959"/>
      <c r="AD116" s="959"/>
      <c r="AE116" s="960"/>
      <c r="AF116" s="961" t="s">
        <v>444</v>
      </c>
      <c r="AG116" s="959"/>
      <c r="AH116" s="959"/>
      <c r="AI116" s="959"/>
      <c r="AJ116" s="960"/>
      <c r="AK116" s="961" t="s">
        <v>450</v>
      </c>
      <c r="AL116" s="959"/>
      <c r="AM116" s="959"/>
      <c r="AN116" s="959"/>
      <c r="AO116" s="960"/>
      <c r="AP116" s="962" t="s">
        <v>444</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417</v>
      </c>
      <c r="BR116" s="926"/>
      <c r="BS116" s="926"/>
      <c r="BT116" s="926"/>
      <c r="BU116" s="926"/>
      <c r="BV116" s="926" t="s">
        <v>417</v>
      </c>
      <c r="BW116" s="926"/>
      <c r="BX116" s="926"/>
      <c r="BY116" s="926"/>
      <c r="BZ116" s="926"/>
      <c r="CA116" s="926" t="s">
        <v>417</v>
      </c>
      <c r="CB116" s="926"/>
      <c r="CC116" s="926"/>
      <c r="CD116" s="926"/>
      <c r="CE116" s="926"/>
      <c r="CF116" s="920" t="s">
        <v>417</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417</v>
      </c>
      <c r="DM116" s="959"/>
      <c r="DN116" s="959"/>
      <c r="DO116" s="959"/>
      <c r="DP116" s="960"/>
      <c r="DQ116" s="961" t="s">
        <v>444</v>
      </c>
      <c r="DR116" s="959"/>
      <c r="DS116" s="959"/>
      <c r="DT116" s="959"/>
      <c r="DU116" s="960"/>
      <c r="DV116" s="962" t="s">
        <v>413</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3709614</v>
      </c>
      <c r="AB117" s="979"/>
      <c r="AC117" s="979"/>
      <c r="AD117" s="979"/>
      <c r="AE117" s="980"/>
      <c r="AF117" s="981">
        <v>4119734</v>
      </c>
      <c r="AG117" s="979"/>
      <c r="AH117" s="979"/>
      <c r="AI117" s="979"/>
      <c r="AJ117" s="980"/>
      <c r="AK117" s="981">
        <v>4483579</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470</v>
      </c>
      <c r="BR117" s="926"/>
      <c r="BS117" s="926"/>
      <c r="BT117" s="926"/>
      <c r="BU117" s="926"/>
      <c r="BV117" s="926" t="s">
        <v>444</v>
      </c>
      <c r="BW117" s="926"/>
      <c r="BX117" s="926"/>
      <c r="BY117" s="926"/>
      <c r="BZ117" s="926"/>
      <c r="CA117" s="926" t="s">
        <v>471</v>
      </c>
      <c r="CB117" s="926"/>
      <c r="CC117" s="926"/>
      <c r="CD117" s="926"/>
      <c r="CE117" s="926"/>
      <c r="CF117" s="920" t="s">
        <v>444</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417</v>
      </c>
      <c r="DM117" s="959"/>
      <c r="DN117" s="959"/>
      <c r="DO117" s="959"/>
      <c r="DP117" s="960"/>
      <c r="DQ117" s="961" t="s">
        <v>471</v>
      </c>
      <c r="DR117" s="959"/>
      <c r="DS117" s="959"/>
      <c r="DT117" s="959"/>
      <c r="DU117" s="960"/>
      <c r="DV117" s="962" t="s">
        <v>417</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308</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417</v>
      </c>
      <c r="BW118" s="1000"/>
      <c r="BX118" s="1000"/>
      <c r="BY118" s="1000"/>
      <c r="BZ118" s="1000"/>
      <c r="CA118" s="1000" t="s">
        <v>471</v>
      </c>
      <c r="CB118" s="1000"/>
      <c r="CC118" s="1000"/>
      <c r="CD118" s="1000"/>
      <c r="CE118" s="1000"/>
      <c r="CF118" s="920" t="s">
        <v>413</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444</v>
      </c>
      <c r="DM118" s="959"/>
      <c r="DN118" s="959"/>
      <c r="DO118" s="959"/>
      <c r="DP118" s="960"/>
      <c r="DQ118" s="961" t="s">
        <v>444</v>
      </c>
      <c r="DR118" s="959"/>
      <c r="DS118" s="959"/>
      <c r="DT118" s="959"/>
      <c r="DU118" s="960"/>
      <c r="DV118" s="962" t="s">
        <v>417</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413</v>
      </c>
      <c r="AB119" s="900"/>
      <c r="AC119" s="900"/>
      <c r="AD119" s="900"/>
      <c r="AE119" s="901"/>
      <c r="AF119" s="902" t="s">
        <v>417</v>
      </c>
      <c r="AG119" s="900"/>
      <c r="AH119" s="900"/>
      <c r="AI119" s="900"/>
      <c r="AJ119" s="901"/>
      <c r="AK119" s="902" t="s">
        <v>448</v>
      </c>
      <c r="AL119" s="900"/>
      <c r="AM119" s="900"/>
      <c r="AN119" s="900"/>
      <c r="AO119" s="901"/>
      <c r="AP119" s="903" t="s">
        <v>444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475</v>
      </c>
      <c r="BP119" s="1005"/>
      <c r="BQ119" s="999">
        <v>48544029</v>
      </c>
      <c r="BR119" s="1000"/>
      <c r="BS119" s="1000"/>
      <c r="BT119" s="1000"/>
      <c r="BU119" s="1000"/>
      <c r="BV119" s="1000">
        <v>48692238</v>
      </c>
      <c r="BW119" s="1000"/>
      <c r="BX119" s="1000"/>
      <c r="BY119" s="1000"/>
      <c r="BZ119" s="1000"/>
      <c r="CA119" s="1000">
        <v>47334811</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417</v>
      </c>
      <c r="DH119" s="986"/>
      <c r="DI119" s="986"/>
      <c r="DJ119" s="986"/>
      <c r="DK119" s="987"/>
      <c r="DL119" s="985" t="s">
        <v>444</v>
      </c>
      <c r="DM119" s="986"/>
      <c r="DN119" s="986"/>
      <c r="DO119" s="986"/>
      <c r="DP119" s="987"/>
      <c r="DQ119" s="985" t="s">
        <v>417</v>
      </c>
      <c r="DR119" s="986"/>
      <c r="DS119" s="986"/>
      <c r="DT119" s="986"/>
      <c r="DU119" s="987"/>
      <c r="DV119" s="988" t="s">
        <v>444</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413</v>
      </c>
      <c r="AB120" s="959"/>
      <c r="AC120" s="959"/>
      <c r="AD120" s="959"/>
      <c r="AE120" s="960"/>
      <c r="AF120" s="961" t="s">
        <v>444</v>
      </c>
      <c r="AG120" s="959"/>
      <c r="AH120" s="959"/>
      <c r="AI120" s="959"/>
      <c r="AJ120" s="960"/>
      <c r="AK120" s="961" t="s">
        <v>413</v>
      </c>
      <c r="AL120" s="959"/>
      <c r="AM120" s="959"/>
      <c r="AN120" s="959"/>
      <c r="AO120" s="960"/>
      <c r="AP120" s="962" t="s">
        <v>413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17005493</v>
      </c>
      <c r="BR120" s="931"/>
      <c r="BS120" s="931"/>
      <c r="BT120" s="931"/>
      <c r="BU120" s="931"/>
      <c r="BV120" s="931">
        <v>20783509</v>
      </c>
      <c r="BW120" s="931"/>
      <c r="BX120" s="931"/>
      <c r="BY120" s="931"/>
      <c r="BZ120" s="931"/>
      <c r="CA120" s="931">
        <v>22333872</v>
      </c>
      <c r="CB120" s="931"/>
      <c r="CC120" s="931"/>
      <c r="CD120" s="931"/>
      <c r="CE120" s="931"/>
      <c r="CF120" s="944">
        <v>92.6</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2245457</v>
      </c>
      <c r="DH120" s="931"/>
      <c r="DI120" s="931"/>
      <c r="DJ120" s="931"/>
      <c r="DK120" s="931"/>
      <c r="DL120" s="931">
        <v>2151624</v>
      </c>
      <c r="DM120" s="931"/>
      <c r="DN120" s="931"/>
      <c r="DO120" s="931"/>
      <c r="DP120" s="931"/>
      <c r="DQ120" s="931">
        <v>2068902</v>
      </c>
      <c r="DR120" s="931"/>
      <c r="DS120" s="931"/>
      <c r="DT120" s="931"/>
      <c r="DU120" s="931"/>
      <c r="DV120" s="932">
        <v>8.6</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470</v>
      </c>
      <c r="AB121" s="959"/>
      <c r="AC121" s="959"/>
      <c r="AD121" s="959"/>
      <c r="AE121" s="960"/>
      <c r="AF121" s="961" t="s">
        <v>413</v>
      </c>
      <c r="AG121" s="959"/>
      <c r="AH121" s="959"/>
      <c r="AI121" s="959"/>
      <c r="AJ121" s="960"/>
      <c r="AK121" s="961" t="s">
        <v>413</v>
      </c>
      <c r="AL121" s="959"/>
      <c r="AM121" s="959"/>
      <c r="AN121" s="959"/>
      <c r="AO121" s="960"/>
      <c r="AP121" s="962" t="s">
        <v>413</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6133868</v>
      </c>
      <c r="BR121" s="926"/>
      <c r="BS121" s="926"/>
      <c r="BT121" s="926"/>
      <c r="BU121" s="926"/>
      <c r="BV121" s="926">
        <v>7057707</v>
      </c>
      <c r="BW121" s="926"/>
      <c r="BX121" s="926"/>
      <c r="BY121" s="926"/>
      <c r="BZ121" s="926"/>
      <c r="CA121" s="926">
        <v>7206462</v>
      </c>
      <c r="CB121" s="926"/>
      <c r="CC121" s="926"/>
      <c r="CD121" s="926"/>
      <c r="CE121" s="926"/>
      <c r="CF121" s="920">
        <v>29.9</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10035</v>
      </c>
      <c r="DH121" s="926"/>
      <c r="DI121" s="926"/>
      <c r="DJ121" s="926"/>
      <c r="DK121" s="926"/>
      <c r="DL121" s="926">
        <v>9499</v>
      </c>
      <c r="DM121" s="926"/>
      <c r="DN121" s="926"/>
      <c r="DO121" s="926"/>
      <c r="DP121" s="926"/>
      <c r="DQ121" s="926">
        <v>9038</v>
      </c>
      <c r="DR121" s="926"/>
      <c r="DS121" s="926"/>
      <c r="DT121" s="926"/>
      <c r="DU121" s="926"/>
      <c r="DV121" s="927">
        <v>0</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413</v>
      </c>
      <c r="AB122" s="959"/>
      <c r="AC122" s="959"/>
      <c r="AD122" s="959"/>
      <c r="AE122" s="960"/>
      <c r="AF122" s="961" t="s">
        <v>444</v>
      </c>
      <c r="AG122" s="959"/>
      <c r="AH122" s="959"/>
      <c r="AI122" s="959"/>
      <c r="AJ122" s="960"/>
      <c r="AK122" s="961" t="s">
        <v>444</v>
      </c>
      <c r="AL122" s="959"/>
      <c r="AM122" s="959"/>
      <c r="AN122" s="959"/>
      <c r="AO122" s="960"/>
      <c r="AP122" s="962" t="s">
        <v>413</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31667843</v>
      </c>
      <c r="BR122" s="1000"/>
      <c r="BS122" s="1000"/>
      <c r="BT122" s="1000"/>
      <c r="BU122" s="1000"/>
      <c r="BV122" s="1000">
        <v>31011131</v>
      </c>
      <c r="BW122" s="1000"/>
      <c r="BX122" s="1000"/>
      <c r="BY122" s="1000"/>
      <c r="BZ122" s="1000"/>
      <c r="CA122" s="1000">
        <v>29687817</v>
      </c>
      <c r="CB122" s="1000"/>
      <c r="CC122" s="1000"/>
      <c r="CD122" s="1000"/>
      <c r="CE122" s="1000"/>
      <c r="CF122" s="1017">
        <v>123.1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444</v>
      </c>
      <c r="DM122" s="926"/>
      <c r="DN122" s="926"/>
      <c r="DO122" s="926"/>
      <c r="DP122" s="926"/>
      <c r="DQ122" s="926" t="s">
        <v>413</v>
      </c>
      <c r="DR122" s="926"/>
      <c r="DS122" s="926"/>
      <c r="DT122" s="926"/>
      <c r="DU122" s="926"/>
      <c r="DV122" s="927" t="s">
        <v>444</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413</v>
      </c>
      <c r="AL123" s="959"/>
      <c r="AM123" s="959"/>
      <c r="AN123" s="959"/>
      <c r="AO123" s="960"/>
      <c r="AP123" s="962" t="s">
        <v>444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486</v>
      </c>
      <c r="BP123" s="1005"/>
      <c r="BQ123" s="1063">
        <v>54807204</v>
      </c>
      <c r="BR123" s="1064"/>
      <c r="BS123" s="1064"/>
      <c r="BT123" s="1064"/>
      <c r="BU123" s="1064"/>
      <c r="BV123" s="1064">
        <v>58852347</v>
      </c>
      <c r="BW123" s="1064"/>
      <c r="BX123" s="1064"/>
      <c r="BY123" s="1064"/>
      <c r="BZ123" s="1064"/>
      <c r="CA123" s="1064">
        <v>59228151</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470</v>
      </c>
      <c r="DM123" s="959"/>
      <c r="DN123" s="959"/>
      <c r="DO123" s="959"/>
      <c r="DP123" s="960"/>
      <c r="DQ123" s="961" t="s">
        <v>470</v>
      </c>
      <c r="DR123" s="959"/>
      <c r="DS123" s="959"/>
      <c r="DT123" s="959"/>
      <c r="DU123" s="960"/>
      <c r="DV123" s="962" t="s">
        <v>448</v>
      </c>
      <c r="DW123" s="963"/>
      <c r="DX123" s="963"/>
      <c r="DY123" s="963"/>
      <c r="DZ123" s="964"/>
    </row>
    <row r="124" spans="1:130" s="230" customFormat="1" ht="26.25" customHeight="1" thickBot="1" x14ac:dyDescent="0.2">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470</v>
      </c>
      <c r="AB124" s="959"/>
      <c r="AC124" s="959"/>
      <c r="AD124" s="959"/>
      <c r="AE124" s="960"/>
      <c r="AF124" s="961" t="s">
        <v>470</v>
      </c>
      <c r="AG124" s="959"/>
      <c r="AH124" s="959"/>
      <c r="AI124" s="959"/>
      <c r="AJ124" s="960"/>
      <c r="AK124" s="961" t="s">
        <v>470</v>
      </c>
      <c r="AL124" s="959"/>
      <c r="AM124" s="959"/>
      <c r="AN124" s="959"/>
      <c r="AO124" s="960"/>
      <c r="AP124" s="962" t="s">
        <v>470</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470</v>
      </c>
      <c r="BR124" s="1027"/>
      <c r="BS124" s="1027"/>
      <c r="BT124" s="1027"/>
      <c r="BU124" s="1027"/>
      <c r="BV124" s="1027" t="s">
        <v>470</v>
      </c>
      <c r="BW124" s="1027"/>
      <c r="BX124" s="1027"/>
      <c r="BY124" s="1027"/>
      <c r="BZ124" s="1027"/>
      <c r="CA124" s="1027" t="s">
        <v>470</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417</v>
      </c>
      <c r="DH124" s="986"/>
      <c r="DI124" s="986"/>
      <c r="DJ124" s="986"/>
      <c r="DK124" s="987"/>
      <c r="DL124" s="985" t="s">
        <v>417</v>
      </c>
      <c r="DM124" s="986"/>
      <c r="DN124" s="986"/>
      <c r="DO124" s="986"/>
      <c r="DP124" s="987"/>
      <c r="DQ124" s="985" t="s">
        <v>417</v>
      </c>
      <c r="DR124" s="986"/>
      <c r="DS124" s="986"/>
      <c r="DT124" s="986"/>
      <c r="DU124" s="987"/>
      <c r="DV124" s="988" t="s">
        <v>413</v>
      </c>
      <c r="DW124" s="989"/>
      <c r="DX124" s="989"/>
      <c r="DY124" s="989"/>
      <c r="DZ124" s="990"/>
    </row>
    <row r="125" spans="1:130" s="230" customFormat="1" ht="26.25" customHeight="1" x14ac:dyDescent="0.15">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417</v>
      </c>
      <c r="AG125" s="959"/>
      <c r="AH125" s="959"/>
      <c r="AI125" s="959"/>
      <c r="AJ125" s="960"/>
      <c r="AK125" s="961" t="s">
        <v>417</v>
      </c>
      <c r="AL125" s="959"/>
      <c r="AM125" s="959"/>
      <c r="AN125" s="959"/>
      <c r="AO125" s="960"/>
      <c r="AP125" s="962" t="s">
        <v>417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417</v>
      </c>
      <c r="DH125" s="931"/>
      <c r="DI125" s="931"/>
      <c r="DJ125" s="931"/>
      <c r="DK125" s="931"/>
      <c r="DL125" s="931" t="s">
        <v>417</v>
      </c>
      <c r="DM125" s="931"/>
      <c r="DN125" s="931"/>
      <c r="DO125" s="931"/>
      <c r="DP125" s="931"/>
      <c r="DQ125" s="931" t="s">
        <v>413</v>
      </c>
      <c r="DR125" s="931"/>
      <c r="DS125" s="931"/>
      <c r="DT125" s="931"/>
      <c r="DU125" s="931"/>
      <c r="DV125" s="932" t="s">
        <v>417</v>
      </c>
      <c r="DW125" s="932"/>
      <c r="DX125" s="932"/>
      <c r="DY125" s="932"/>
      <c r="DZ125" s="933"/>
    </row>
    <row r="126" spans="1:130" s="230" customFormat="1" ht="26.25" customHeight="1" thickBot="1" x14ac:dyDescent="0.2">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417</v>
      </c>
      <c r="AB126" s="959"/>
      <c r="AC126" s="959"/>
      <c r="AD126" s="959"/>
      <c r="AE126" s="960"/>
      <c r="AF126" s="961" t="s">
        <v>417</v>
      </c>
      <c r="AG126" s="959"/>
      <c r="AH126" s="959"/>
      <c r="AI126" s="959"/>
      <c r="AJ126" s="960"/>
      <c r="AK126" s="961" t="s">
        <v>417</v>
      </c>
      <c r="AL126" s="959"/>
      <c r="AM126" s="959"/>
      <c r="AN126" s="959"/>
      <c r="AO126" s="960"/>
      <c r="AP126" s="962" t="s">
        <v>417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417</v>
      </c>
      <c r="DH126" s="926"/>
      <c r="DI126" s="926"/>
      <c r="DJ126" s="926"/>
      <c r="DK126" s="926"/>
      <c r="DL126" s="926" t="s">
        <v>417</v>
      </c>
      <c r="DM126" s="926"/>
      <c r="DN126" s="926"/>
      <c r="DO126" s="926"/>
      <c r="DP126" s="926"/>
      <c r="DQ126" s="926" t="s">
        <v>413</v>
      </c>
      <c r="DR126" s="926"/>
      <c r="DS126" s="926"/>
      <c r="DT126" s="926"/>
      <c r="DU126" s="926"/>
      <c r="DV126" s="927" t="s">
        <v>417</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417</v>
      </c>
      <c r="AB127" s="959"/>
      <c r="AC127" s="959"/>
      <c r="AD127" s="959"/>
      <c r="AE127" s="960"/>
      <c r="AF127" s="961" t="s">
        <v>417</v>
      </c>
      <c r="AG127" s="959"/>
      <c r="AH127" s="959"/>
      <c r="AI127" s="959"/>
      <c r="AJ127" s="960"/>
      <c r="AK127" s="961" t="s">
        <v>417</v>
      </c>
      <c r="AL127" s="959"/>
      <c r="AM127" s="959"/>
      <c r="AN127" s="959"/>
      <c r="AO127" s="960"/>
      <c r="AP127" s="962" t="s">
        <v>417</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417</v>
      </c>
      <c r="DH127" s="926"/>
      <c r="DI127" s="926"/>
      <c r="DJ127" s="926"/>
      <c r="DK127" s="926"/>
      <c r="DL127" s="926" t="s">
        <v>417</v>
      </c>
      <c r="DM127" s="926"/>
      <c r="DN127" s="926"/>
      <c r="DO127" s="926"/>
      <c r="DP127" s="926"/>
      <c r="DQ127" s="926" t="s">
        <v>417</v>
      </c>
      <c r="DR127" s="926"/>
      <c r="DS127" s="926"/>
      <c r="DT127" s="926"/>
      <c r="DU127" s="926"/>
      <c r="DV127" s="927" t="s">
        <v>413</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608010</v>
      </c>
      <c r="AB128" s="1046"/>
      <c r="AC128" s="1046"/>
      <c r="AD128" s="1046"/>
      <c r="AE128" s="1047"/>
      <c r="AF128" s="1048">
        <v>594780</v>
      </c>
      <c r="AG128" s="1046"/>
      <c r="AH128" s="1046"/>
      <c r="AI128" s="1046"/>
      <c r="AJ128" s="1047"/>
      <c r="AK128" s="1048">
        <v>714517</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445</v>
      </c>
      <c r="BG128" s="1053"/>
      <c r="BH128" s="1053"/>
      <c r="BI128" s="1053"/>
      <c r="BJ128" s="1053"/>
      <c r="BK128" s="1053"/>
      <c r="BL128" s="1054"/>
      <c r="BM128" s="1052">
        <v>11.97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503</v>
      </c>
      <c r="DH128" s="1038"/>
      <c r="DI128" s="1038"/>
      <c r="DJ128" s="1038"/>
      <c r="DK128" s="1038"/>
      <c r="DL128" s="1038" t="s">
        <v>503</v>
      </c>
      <c r="DM128" s="1038"/>
      <c r="DN128" s="1038"/>
      <c r="DO128" s="1038"/>
      <c r="DP128" s="1038"/>
      <c r="DQ128" s="1038" t="s">
        <v>503</v>
      </c>
      <c r="DR128" s="1038"/>
      <c r="DS128" s="1038"/>
      <c r="DT128" s="1038"/>
      <c r="DU128" s="1038"/>
      <c r="DV128" s="1039" t="s">
        <v>503</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26018368</v>
      </c>
      <c r="AB129" s="959"/>
      <c r="AC129" s="959"/>
      <c r="AD129" s="959"/>
      <c r="AE129" s="960"/>
      <c r="AF129" s="961">
        <v>27115687</v>
      </c>
      <c r="AG129" s="959"/>
      <c r="AH129" s="959"/>
      <c r="AI129" s="959"/>
      <c r="AJ129" s="960"/>
      <c r="AK129" s="961">
        <v>26794016</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503</v>
      </c>
      <c r="BG129" s="1067"/>
      <c r="BH129" s="1067"/>
      <c r="BI129" s="1067"/>
      <c r="BJ129" s="1067"/>
      <c r="BK129" s="1067"/>
      <c r="BL129" s="1068"/>
      <c r="BM129" s="1066">
        <v>16.97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2561320</v>
      </c>
      <c r="AB130" s="959"/>
      <c r="AC130" s="959"/>
      <c r="AD130" s="959"/>
      <c r="AE130" s="960"/>
      <c r="AF130" s="961">
        <v>2614308</v>
      </c>
      <c r="AG130" s="959"/>
      <c r="AH130" s="959"/>
      <c r="AI130" s="959"/>
      <c r="AJ130" s="960"/>
      <c r="AK130" s="961">
        <v>2670594</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23457048</v>
      </c>
      <c r="AB131" s="986"/>
      <c r="AC131" s="986"/>
      <c r="AD131" s="986"/>
      <c r="AE131" s="987"/>
      <c r="AF131" s="985">
        <v>24501379</v>
      </c>
      <c r="AG131" s="986"/>
      <c r="AH131" s="986"/>
      <c r="AI131" s="986"/>
      <c r="AJ131" s="987"/>
      <c r="AK131" s="985">
        <v>24123422</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2.3032906780000002</v>
      </c>
      <c r="AB132" s="1097"/>
      <c r="AC132" s="1097"/>
      <c r="AD132" s="1097"/>
      <c r="AE132" s="1098"/>
      <c r="AF132" s="1099">
        <v>3.7167132509999998</v>
      </c>
      <c r="AG132" s="1097"/>
      <c r="AH132" s="1097"/>
      <c r="AI132" s="1097"/>
      <c r="AJ132" s="1098"/>
      <c r="AK132" s="1099">
        <v>4.553533077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2.8</v>
      </c>
      <c r="AB133" s="1080"/>
      <c r="AC133" s="1080"/>
      <c r="AD133" s="1080"/>
      <c r="AE133" s="1081"/>
      <c r="AF133" s="1079">
        <v>2.9</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awQcsT6O3bsnK4pZe/aJjd9FNPnxgFZr/Yr9VwlOG9eywEreDBfFtrg4XD46rKZWWdRrUChogVUMRkJhO9yJg==" saltValue="0tmFUf5AXz+EP288ixK4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DEEF-F4E0-478C-96B5-2F85A30714F7}">
  <sheetPr>
    <pageSetUpPr fitToPage="1"/>
  </sheetPr>
  <dimension ref="A1:DQ105"/>
  <sheetViews>
    <sheetView showGridLines="0" tabSelected="1" view="pageBreakPreview" topLeftCell="A36"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i3GXQj9zrEhx4LIFQ+Ba005UgYWaYqntgIMnSwWyDnwMeqGPJSJ5IOeRna4WdnOG/xvxCCJS5lZpYqltMSYWA==" saltValue="qpW+ph/AWIEJS7Op8m24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16"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EPFvHHHkx01LjsteX3r84bnEBvxU+JS2f6dl0UqYd+e1GBxdHJe4pMJyzZnW82Bzvvci0nonxnOfgHflMzrjQ==" saltValue="312TcfnF67ih/iMfFhTzV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topLeftCell="A16"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8540152</v>
      </c>
      <c r="AP9" s="281">
        <v>75088</v>
      </c>
      <c r="AQ9" s="282">
        <v>62374</v>
      </c>
      <c r="AR9" s="283">
        <v>20.399999999999999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9004</v>
      </c>
      <c r="AP10" s="284">
        <v>79</v>
      </c>
      <c r="AQ10" s="285">
        <v>4230</v>
      </c>
      <c r="AR10" s="286">
        <v>-98.1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601</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v>13</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316011</v>
      </c>
      <c r="AP13" s="284">
        <v>2778</v>
      </c>
      <c r="AQ13" s="285">
        <v>2559</v>
      </c>
      <c r="AR13" s="286">
        <v>8.6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130459</v>
      </c>
      <c r="AP14" s="284">
        <v>1147</v>
      </c>
      <c r="AQ14" s="285">
        <v>1133</v>
      </c>
      <c r="AR14" s="286">
        <v>1.2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-461637</v>
      </c>
      <c r="AP15" s="284">
        <v>-4059</v>
      </c>
      <c r="AQ15" s="285">
        <v>-4006</v>
      </c>
      <c r="AR15" s="286">
        <v>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8533989</v>
      </c>
      <c r="AP16" s="284">
        <v>75034</v>
      </c>
      <c r="AQ16" s="285">
        <v>66904</v>
      </c>
      <c r="AR16" s="286">
        <v>12.2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7.57</v>
      </c>
      <c r="AP21" s="298">
        <v>6.16</v>
      </c>
      <c r="AQ21" s="299">
        <v>1.41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99.8</v>
      </c>
      <c r="AP22" s="303">
        <v>98.9</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3906188</v>
      </c>
      <c r="AP32" s="312">
        <v>34345</v>
      </c>
      <c r="AQ32" s="313">
        <v>33699</v>
      </c>
      <c r="AR32" s="314">
        <v>1.9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v>23</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168454</v>
      </c>
      <c r="AP35" s="312">
        <v>1481</v>
      </c>
      <c r="AQ35" s="313">
        <v>5771</v>
      </c>
      <c r="AR35" s="314">
        <v>-74.3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408937</v>
      </c>
      <c r="AP36" s="312">
        <v>3596</v>
      </c>
      <c r="AQ36" s="313">
        <v>1158</v>
      </c>
      <c r="AR36" s="314">
        <v>210.5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631</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-714517</v>
      </c>
      <c r="AP39" s="312">
        <v>-6282</v>
      </c>
      <c r="AQ39" s="313">
        <v>-6112</v>
      </c>
      <c r="AR39" s="314">
        <v>2.8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-2670594</v>
      </c>
      <c r="AP40" s="312">
        <v>-23481</v>
      </c>
      <c r="AQ40" s="313">
        <v>-25565</v>
      </c>
      <c r="AR40" s="314">
        <v>-8.1999999999999993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1098468</v>
      </c>
      <c r="AP41" s="312">
        <v>9658</v>
      </c>
      <c r="AQ41" s="313">
        <v>9604</v>
      </c>
      <c r="AR41" s="314">
        <v>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5034536</v>
      </c>
      <c r="AN51" s="334">
        <v>42690</v>
      </c>
      <c r="AO51" s="335">
        <v>-9.6</v>
      </c>
      <c r="AP51" s="336">
        <v>43226</v>
      </c>
      <c r="AQ51" s="337">
        <v>1.3</v>
      </c>
      <c r="AR51" s="338">
        <v>-10.9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2597313</v>
      </c>
      <c r="AN52" s="342">
        <v>22024</v>
      </c>
      <c r="AO52" s="343">
        <v>11.4</v>
      </c>
      <c r="AP52" s="344">
        <v>22622</v>
      </c>
      <c r="AQ52" s="345">
        <v>-0.2</v>
      </c>
      <c r="AR52" s="346">
        <v>11.6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4145604</v>
      </c>
      <c r="AN53" s="334">
        <v>35487</v>
      </c>
      <c r="AO53" s="335">
        <v>-16.899999999999999</v>
      </c>
      <c r="AP53" s="336">
        <v>42836</v>
      </c>
      <c r="AQ53" s="337">
        <v>-0.9</v>
      </c>
      <c r="AR53" s="338">
        <v>-16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2260791</v>
      </c>
      <c r="AN54" s="342">
        <v>19353</v>
      </c>
      <c r="AO54" s="343">
        <v>-12.1</v>
      </c>
      <c r="AP54" s="344">
        <v>22936</v>
      </c>
      <c r="AQ54" s="345">
        <v>1.4</v>
      </c>
      <c r="AR54" s="346">
        <v>-13.5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8261638</v>
      </c>
      <c r="AN55" s="334">
        <v>71835</v>
      </c>
      <c r="AO55" s="335">
        <v>102.4</v>
      </c>
      <c r="AP55" s="336">
        <v>44161</v>
      </c>
      <c r="AQ55" s="337">
        <v>3.1</v>
      </c>
      <c r="AR55" s="338">
        <v>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3022379</v>
      </c>
      <c r="AN56" s="342">
        <v>26280</v>
      </c>
      <c r="AO56" s="343">
        <v>35.799999999999997</v>
      </c>
      <c r="AP56" s="344">
        <v>23644</v>
      </c>
      <c r="AQ56" s="345">
        <v>3.1</v>
      </c>
      <c r="AR56" s="346">
        <v>32.700000000000003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4924085</v>
      </c>
      <c r="AN57" s="334">
        <v>43402</v>
      </c>
      <c r="AO57" s="335">
        <v>-39.6</v>
      </c>
      <c r="AP57" s="336">
        <v>43955</v>
      </c>
      <c r="AQ57" s="337">
        <v>-0.5</v>
      </c>
      <c r="AR57" s="338">
        <v>-39.1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1971426</v>
      </c>
      <c r="AN58" s="342">
        <v>17376</v>
      </c>
      <c r="AO58" s="343">
        <v>-33.9</v>
      </c>
      <c r="AP58" s="344">
        <v>21318</v>
      </c>
      <c r="AQ58" s="345">
        <v>-9.8000000000000007</v>
      </c>
      <c r="AR58" s="346">
        <v>-24.1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5233660</v>
      </c>
      <c r="AN59" s="334">
        <v>46016</v>
      </c>
      <c r="AO59" s="335">
        <v>6</v>
      </c>
      <c r="AP59" s="336">
        <v>41921</v>
      </c>
      <c r="AQ59" s="337">
        <v>-4.5999999999999996</v>
      </c>
      <c r="AR59" s="338">
        <v>10.6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2516627</v>
      </c>
      <c r="AN60" s="342">
        <v>22127</v>
      </c>
      <c r="AO60" s="343">
        <v>27.3</v>
      </c>
      <c r="AP60" s="344">
        <v>21655</v>
      </c>
      <c r="AQ60" s="345">
        <v>1.6</v>
      </c>
      <c r="AR60" s="346">
        <v>25.7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5519905</v>
      </c>
      <c r="AN61" s="349">
        <v>47886</v>
      </c>
      <c r="AO61" s="350">
        <v>8.5</v>
      </c>
      <c r="AP61" s="351">
        <v>43220</v>
      </c>
      <c r="AQ61" s="352">
        <v>-0.3</v>
      </c>
      <c r="AR61" s="338">
        <v>8.8000000000000007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2473707</v>
      </c>
      <c r="AN62" s="342">
        <v>21432</v>
      </c>
      <c r="AO62" s="343">
        <v>5.7</v>
      </c>
      <c r="AP62" s="344">
        <v>22435</v>
      </c>
      <c r="AQ62" s="345">
        <v>-0.8</v>
      </c>
      <c r="AR62" s="346">
        <v>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emJORPSHIII+DH+GyUDn71fYU2wegEx4bcsaHPK1n4m5QLh4c7MA2wAYtmbTEFISwnVlFihdpxSvXusxHnYvQ==" saltValue="IsYUDzPSsX3Y5rr3EMja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66"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hnNFxV4RNsv7sAgWuYTQaaA8UrGG8oyQsQRiXS4/BE17YpUP32A4ROPrwVHJuq+GTtylvF0pkMVIny6ggp48/g==" saltValue="5aRIm0p4STy4u3LP4bHB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56"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ywWQuM5Wb/lCeheF0Pfk77nRquvOP2oQ2IEhitpx5hV4EcN6MUuCj6l6P78P6ToiXmwva8O5jCIcLUtJVdYDdg==" saltValue="eEVvDsz1009ucuWEOCfZ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C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28.87</v>
      </c>
      <c r="G47" s="12">
        <v>25.6</v>
      </c>
      <c r="H47" s="12">
        <v>25.71</v>
      </c>
      <c r="I47" s="12">
        <v>27.07</v>
      </c>
      <c r="J47" s="13">
        <v>29.36</v>
      </c>
    </row>
    <row r="48" spans="2:10" ht="57.75" customHeight="1" x14ac:dyDescent="0.15">
      <c r="B48" s="14"/>
      <c r="C48" s="1141" t="s">
        <v>4</v>
      </c>
      <c r="D48" s="1141"/>
      <c r="E48" s="1142"/>
      <c r="F48" s="15">
        <v>2.5</v>
      </c>
      <c r="G48" s="16">
        <v>2.76</v>
      </c>
      <c r="H48" s="16">
        <v>3.05</v>
      </c>
      <c r="I48" s="16">
        <v>3.85</v>
      </c>
      <c r="J48" s="17">
        <v>2.6</v>
      </c>
    </row>
    <row r="49" spans="2:10" ht="57.75" customHeight="1" thickBot="1" x14ac:dyDescent="0.2">
      <c r="B49" s="18"/>
      <c r="C49" s="1143" t="s">
        <v>5</v>
      </c>
      <c r="D49" s="1143"/>
      <c r="E49" s="1144"/>
      <c r="F49" s="19" t="s">
        <v>572</v>
      </c>
      <c r="G49" s="20" t="s">
        <v>573</v>
      </c>
      <c r="H49" s="20">
        <v>1.35</v>
      </c>
      <c r="I49" s="20">
        <v>3.32</v>
      </c>
      <c r="J49" s="21">
        <v>0.66</v>
      </c>
    </row>
    <row r="50" spans="2:10" x14ac:dyDescent="0.15"/>
  </sheetData>
  <sheetProtection algorithmName="SHA-512" hashValue="R2tccIebi56SEV/F55iZKZNgcKJuPPLl/T4bl7xQyG29X/La02P0Ukjgx2e9NCk6oEK30x/lJ1xyR1vFlY5vYg==" saltValue="7oV03cjvGss0Jts6LjKE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2024-03-28T09:46:20Z</cp:lastPrinted>
  <dcterms:created xsi:type="dcterms:W3CDTF">2024-02-05T03:46:42Z</dcterms:created>
  <dcterms:modified xsi:type="dcterms:W3CDTF">2024-03-28T09:46:40Z</dcterms:modified>
  <cp:category/>
</cp:coreProperties>
</file>