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837" activeTab="0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'11'!$A$1:$U$35</definedName>
    <definedName name="_xlnm.Print_Area" localSheetId="11">'13.14'!$A$1:$AE$54</definedName>
    <definedName name="_xlnm.Print_Area" localSheetId="6">'8'!$A$1:$U$98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<sst xmlns="http://schemas.openxmlformats.org/spreadsheetml/2006/main" count="1167" uniqueCount="801">
  <si>
    <t>１．</t>
  </si>
  <si>
    <t>４．</t>
  </si>
  <si>
    <t>１</t>
  </si>
  <si>
    <t>（単位 ： 百万円）</t>
  </si>
  <si>
    <t>項　　　　　　　　　　　目</t>
  </si>
  <si>
    <t>県　　計</t>
  </si>
  <si>
    <t>市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</si>
  <si>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</si>
  <si>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</si>
  <si>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</si>
  <si>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</si>
  <si>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</si>
  <si>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</si>
  <si>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</si>
  <si>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</si>
  <si>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</si>
  <si>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</si>
  <si>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</si>
  <si>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日　　出</t>
  </si>
  <si>
    <t>総額</t>
  </si>
  <si>
    <t>平　成</t>
  </si>
  <si>
    <t>年　度</t>
  </si>
  <si>
    <t>（単位 ： 百万円）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</si>
  <si>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</si>
  <si>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</si>
  <si>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</si>
  <si>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</si>
  <si>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</si>
  <si>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</si>
  <si>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</si>
  <si>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</si>
  <si>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</si>
  <si>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</si>
  <si>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</si>
  <si>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</si>
  <si>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</si>
  <si>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</si>
  <si>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</si>
  <si>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</si>
  <si>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</si>
  <si>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</si>
  <si>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</si>
  <si>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</si>
  <si>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</si>
  <si>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</si>
  <si>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</si>
  <si>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</si>
  <si>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</si>
  <si>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</si>
  <si>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</si>
  <si>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</si>
  <si>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</si>
  <si>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</si>
  <si>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</si>
  <si>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</si>
  <si>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</si>
  <si>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</si>
  <si>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</si>
  <si>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</si>
  <si>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</si>
  <si>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</si>
  <si>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</si>
  <si>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</si>
  <si>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</si>
  <si>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</si>
  <si>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</si>
  <si>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</si>
  <si>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</si>
  <si>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</si>
  <si>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</si>
  <si>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</si>
  <si>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</si>
  <si>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</si>
  <si>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</si>
  <si>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</si>
  <si>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</si>
  <si>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</si>
  <si>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</si>
  <si>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</si>
  <si>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</si>
  <si>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</si>
  <si>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</si>
  <si>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</si>
  <si>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</si>
  <si>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</si>
  <si>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</si>
  <si>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</si>
  <si>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</si>
  <si>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</si>
  <si>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</si>
  <si>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</si>
  <si>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</si>
  <si>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</si>
  <si>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</si>
  <si>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</si>
  <si>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</si>
  <si>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</si>
  <si>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</si>
  <si>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</si>
  <si>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</si>
  <si>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北九州</t>
  </si>
  <si>
    <t>東京都区部＝１００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</si>
  <si>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</si>
  <si>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</si>
  <si>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</si>
  <si>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</si>
  <si>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</si>
  <si>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</si>
  <si>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</si>
  <si>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</si>
  <si>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</si>
  <si>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</si>
  <si>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</si>
  <si>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</si>
  <si>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</si>
  <si>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</si>
  <si>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</si>
  <si>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</si>
  <si>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</si>
  <si>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</si>
  <si>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</si>
  <si>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</si>
  <si>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</si>
  <si>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</si>
  <si>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</si>
  <si>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</si>
  <si>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</si>
  <si>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</si>
  <si>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</si>
  <si>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</si>
  <si>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</si>
  <si>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</si>
  <si>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</si>
  <si>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</si>
  <si>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</si>
  <si>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</si>
  <si>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</si>
  <si>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</si>
  <si>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</si>
  <si>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</si>
  <si>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</si>
  <si>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</si>
  <si>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</si>
  <si>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</si>
  <si>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</si>
  <si>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</si>
  <si>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</si>
  <si>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</si>
  <si>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</si>
  <si>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</si>
  <si>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</si>
  <si>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</si>
  <si>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</si>
  <si>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</si>
  <si>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</si>
  <si>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</si>
  <si>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</si>
  <si>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</si>
  <si>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</si>
  <si>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</si>
  <si>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</si>
  <si>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</si>
  <si>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</si>
  <si>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</si>
  <si>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</si>
  <si>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</si>
  <si>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</si>
  <si>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</si>
  <si>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</si>
  <si>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</si>
  <si>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</si>
  <si>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</si>
  <si>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</si>
  <si>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</si>
  <si>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</si>
  <si>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</si>
  <si>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</si>
  <si>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</si>
  <si>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</si>
  <si>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</si>
  <si>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</si>
  <si>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</si>
  <si>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</si>
  <si>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</si>
  <si>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</si>
  <si>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</si>
  <si>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</si>
  <si>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</si>
  <si>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</si>
  <si>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</si>
  <si>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</si>
  <si>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</si>
  <si>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</si>
  <si>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</si>
  <si>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</si>
  <si>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</si>
  <si>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</si>
  <si>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</si>
  <si>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</si>
  <si>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</si>
  <si>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</si>
  <si>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</si>
  <si>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</si>
  <si>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マヨネ－ズ</t>
  </si>
  <si>
    <t>合成洗剤</t>
  </si>
  <si>
    <t>トイレットペ－パ－</t>
  </si>
  <si>
    <t>プロパンガス</t>
  </si>
  <si>
    <t>灯油</t>
  </si>
  <si>
    <t>ガソリン</t>
  </si>
  <si>
    <t>資料 … 商工課</t>
  </si>
  <si>
    <t>さいたま</t>
  </si>
  <si>
    <t>１</t>
  </si>
  <si>
    <t>たばこ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</si>
  <si>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</si>
  <si>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</si>
  <si>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</si>
  <si>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</si>
  <si>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</si>
  <si>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</si>
  <si>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</si>
  <si>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</si>
  <si>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</si>
  <si>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</si>
  <si>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</si>
  <si>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</si>
  <si>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</si>
  <si>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</si>
  <si>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</si>
  <si>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</si>
  <si>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平　　　成</t>
  </si>
  <si>
    <t>元</t>
  </si>
  <si>
    <t>年</t>
  </si>
  <si>
    <t>６</t>
  </si>
  <si>
    <t>２</t>
  </si>
  <si>
    <t>３</t>
  </si>
  <si>
    <t>４</t>
  </si>
  <si>
    <t>経済活動別市内総生産</t>
  </si>
  <si>
    <t>市民所得の分配</t>
  </si>
  <si>
    <t>市別分配所得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</si>
  <si>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</si>
  <si>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</si>
  <si>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</si>
  <si>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</si>
  <si>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</si>
  <si>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 xml:space="preserve"> １パック</t>
  </si>
  <si>
    <t>１丁</t>
  </si>
  <si>
    <t>１匹</t>
  </si>
  <si>
    <t>１．５ｋｇ</t>
  </si>
  <si>
    <t>１本</t>
  </si>
  <si>
    <t xml:space="preserve"> １個</t>
  </si>
  <si>
    <t>１個</t>
  </si>
  <si>
    <t>５００ｇ</t>
  </si>
  <si>
    <t>６０m程度</t>
  </si>
  <si>
    <t>１０立米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</si>
  <si>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</si>
  <si>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</si>
  <si>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</si>
  <si>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</si>
  <si>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</si>
  <si>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</si>
  <si>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８．市　 民　 生　 活</t>
  </si>
  <si>
    <t>　活　　動　　総　　生　　産</t>
  </si>
  <si>
    <t>県　　計</t>
  </si>
  <si>
    <t>市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</si>
  <si>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</si>
  <si>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</si>
  <si>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</si>
  <si>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</si>
  <si>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</si>
  <si>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</si>
  <si>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</si>
  <si>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</si>
  <si>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</si>
  <si>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</si>
  <si>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</si>
  <si>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日　　出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</si>
  <si>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</si>
  <si>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</si>
  <si>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</si>
  <si>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</si>
  <si>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</si>
  <si>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</si>
  <si>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</si>
  <si>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</si>
  <si>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</si>
  <si>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</si>
  <si>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</si>
  <si>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</si>
  <si>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</si>
  <si>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</si>
  <si>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</si>
  <si>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（控除）</t>
  </si>
  <si>
    <t>帰属利子等</t>
  </si>
  <si>
    <t>　　の　　　　分　　　　配　　　　所　　　　得</t>
  </si>
  <si>
    <t>１．</t>
  </si>
  <si>
    <t>雇用者報酬</t>
  </si>
  <si>
    <t>（１）</t>
  </si>
  <si>
    <t>賃金・俸給</t>
  </si>
  <si>
    <t>（２）</t>
  </si>
  <si>
    <t>雇主の現実社会負担</t>
  </si>
  <si>
    <t>（３）</t>
  </si>
  <si>
    <t>雇主の帰属社会負担</t>
  </si>
  <si>
    <t>２．</t>
  </si>
  <si>
    <t>財産所得</t>
  </si>
  <si>
    <t>（１）</t>
  </si>
  <si>
    <t>一般政府</t>
  </si>
  <si>
    <t>（ａ）</t>
  </si>
  <si>
    <t>受取</t>
  </si>
  <si>
    <t>（ｂ）</t>
  </si>
  <si>
    <t>支払</t>
  </si>
  <si>
    <t>（２）</t>
  </si>
  <si>
    <t>（ａ）</t>
  </si>
  <si>
    <t>（３）</t>
  </si>
  <si>
    <t>家計</t>
  </si>
  <si>
    <t>（ａ）</t>
  </si>
  <si>
    <t>３．</t>
  </si>
  <si>
    <t>企業所得</t>
  </si>
  <si>
    <t>民間法人企業</t>
  </si>
  <si>
    <t>（２）</t>
  </si>
  <si>
    <t>公的企業</t>
  </si>
  <si>
    <t>（３）</t>
  </si>
  <si>
    <t>個人企業</t>
  </si>
  <si>
    <t>ア．</t>
  </si>
  <si>
    <t>農林水産業</t>
  </si>
  <si>
    <t>イ．</t>
  </si>
  <si>
    <t>その他の産業</t>
  </si>
  <si>
    <t>ウ．</t>
  </si>
  <si>
    <t>持家</t>
  </si>
  <si>
    <t>　　指　　　　数　　（ 大　分　市 ）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</si>
  <si>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</si>
  <si>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</si>
  <si>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</si>
  <si>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</si>
  <si>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</si>
  <si>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</si>
  <si>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</si>
  <si>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</si>
  <si>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</si>
  <si>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</si>
  <si>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</si>
  <si>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</si>
  <si>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</si>
  <si>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</si>
  <si>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</si>
  <si>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</si>
  <si>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</si>
  <si>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</si>
  <si>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</si>
  <si>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</si>
  <si>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</si>
  <si>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</si>
  <si>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</si>
  <si>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</si>
  <si>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</si>
  <si>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</si>
  <si>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</si>
  <si>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</si>
  <si>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</si>
  <si>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</si>
  <si>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</si>
  <si>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　市　　場　　の　　品　　目　　別　　入　　荷　　状　　況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</si>
  <si>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</si>
  <si>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</si>
  <si>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</si>
  <si>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</si>
  <si>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</si>
  <si>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</si>
  <si>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うめ</t>
  </si>
  <si>
    <t>果菜類</t>
  </si>
  <si>
    <t>くり</t>
  </si>
  <si>
    <t>平成</t>
  </si>
  <si>
    <t>きゅうり</t>
  </si>
  <si>
    <t>いちご</t>
  </si>
  <si>
    <t>１５</t>
  </si>
  <si>
    <t>かぼちゃ</t>
  </si>
  <si>
    <t>なす</t>
  </si>
  <si>
    <t>ぶどう</t>
  </si>
  <si>
    <t>トマト</t>
  </si>
  <si>
    <t>デラウェア</t>
  </si>
  <si>
    <t>根菜類</t>
  </si>
  <si>
    <t>ミニトマト</t>
  </si>
  <si>
    <t>かんきつ類</t>
  </si>
  <si>
    <t>巨峰</t>
  </si>
  <si>
    <t>だいこん</t>
  </si>
  <si>
    <t>ピ－マン</t>
  </si>
  <si>
    <t>みかん</t>
  </si>
  <si>
    <t>その他のぶどう</t>
  </si>
  <si>
    <t>かぶ</t>
  </si>
  <si>
    <t>ししとうがらし</t>
  </si>
  <si>
    <t>ネ－ブルオレンジ</t>
  </si>
  <si>
    <t>にんじん</t>
  </si>
  <si>
    <t>未成熟とうもろこし</t>
  </si>
  <si>
    <t>甘なつみかん</t>
  </si>
  <si>
    <t>果瓜類</t>
  </si>
  <si>
    <t>ごぼう</t>
  </si>
  <si>
    <t>いよかん</t>
  </si>
  <si>
    <t>温室メロン</t>
  </si>
  <si>
    <t>たけのこ</t>
  </si>
  <si>
    <t>豆類</t>
  </si>
  <si>
    <t>はっさく</t>
  </si>
  <si>
    <t>アンデスメロン</t>
  </si>
  <si>
    <t>れんこん</t>
  </si>
  <si>
    <t>さやいんげん</t>
  </si>
  <si>
    <t>その他の雑かん</t>
  </si>
  <si>
    <t>その他のメロン</t>
  </si>
  <si>
    <t>さやえんどう</t>
  </si>
  <si>
    <t>（うちかぼす）</t>
  </si>
  <si>
    <t>すいか</t>
  </si>
  <si>
    <t>葉茎菜類</t>
  </si>
  <si>
    <t>実えんどう</t>
  </si>
  <si>
    <t>その他の菜類</t>
  </si>
  <si>
    <t>ジョナゴ－ルド</t>
  </si>
  <si>
    <t>輸入果実</t>
  </si>
  <si>
    <t>土物類</t>
  </si>
  <si>
    <t>王林</t>
  </si>
  <si>
    <t>キャベツ</t>
  </si>
  <si>
    <t>かんしょ</t>
  </si>
  <si>
    <t>ふじ</t>
  </si>
  <si>
    <t>パインアップル</t>
  </si>
  <si>
    <t>ほうれん草</t>
  </si>
  <si>
    <t>幸水</t>
  </si>
  <si>
    <t>輸入おうとう</t>
  </si>
  <si>
    <t>みつば</t>
  </si>
  <si>
    <t>にんにく</t>
  </si>
  <si>
    <t>豊水</t>
  </si>
  <si>
    <t>輸入キウイフル－ツ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</si>
  <si>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</si>
  <si>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</si>
  <si>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</si>
  <si>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</si>
  <si>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</si>
  <si>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</si>
  <si>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</si>
  <si>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</si>
  <si>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</si>
  <si>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</si>
  <si>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</si>
  <si>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</si>
  <si>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</si>
  <si>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</si>
  <si>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</si>
  <si>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</si>
  <si>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</si>
  <si>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</si>
  <si>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</si>
  <si>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</si>
  <si>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</si>
  <si>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</si>
  <si>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</si>
  <si>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</si>
  <si>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</si>
  <si>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</si>
  <si>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</si>
  <si>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>１匹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</si>
  <si>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</si>
  <si>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</si>
  <si>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</si>
  <si>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</si>
  <si>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</si>
  <si>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</si>
  <si>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</si>
  <si>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</si>
  <si>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</si>
  <si>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</si>
  <si>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</si>
  <si>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</si>
  <si>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</si>
  <si>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</si>
  <si>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</si>
  <si>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</si>
  <si>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</si>
  <si>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t>平成１７年</t>
  </si>
  <si>
    <t>　（１）　川崎市及び北九州市を含む。</t>
  </si>
  <si>
    <t>　（２）　都道府県所在地市の地域は、平成１１年１０月８日現在の区域による。ただし、ウエイトについては、平成９年７月１日現在の区域による。</t>
  </si>
  <si>
    <t>　（３）　都市階級は平成７年１０月１日現在の人口による。</t>
  </si>
  <si>
    <r>
      <t>　　　　 大都市</t>
    </r>
    <r>
      <rPr>
        <sz val="11"/>
        <rFont val="ＭＳ Ｐゴシック"/>
        <family val="3"/>
      </rPr>
      <t>…政令指定都市（さいたま市及び静岡市を除く。）及び東京都区部，中都市…人口15万以上100万未満の市，さいたま市及び静岡市，</t>
    </r>
  </si>
  <si>
    <r>
      <t>　　　　 小都市</t>
    </r>
    <r>
      <rPr>
        <sz val="11"/>
        <rFont val="ＭＳ Ｐゴシック"/>
        <family val="3"/>
      </rPr>
      <t>Ａ…人口5万以上15万未満の市，小都市Ｂ…人口5万未満の市</t>
    </r>
  </si>
  <si>
    <t>　（4）　旧「浦和市」の結果を「さいたま市」として表章</t>
  </si>
  <si>
    <t>１７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</si>
  <si>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</si>
  <si>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資料 … 公設地方卸売市場</t>
  </si>
  <si>
    <t>消　　費　　者　　物　　価　　地　　域　　別　</t>
  </si>
  <si>
    <t>　１　０　　大　　費　　目　　指　　数　（ つ づ き ）</t>
  </si>
  <si>
    <t>豊後大野市</t>
  </si>
  <si>
    <t>由布市</t>
  </si>
  <si>
    <t>国東市</t>
  </si>
  <si>
    <t>※</t>
  </si>
  <si>
    <t>平成１８年版統計書より、「豊後大野市」「由布市」「国東市」を追加。</t>
  </si>
  <si>
    <t>平 成 １８ 年</t>
  </si>
  <si>
    <t>【注】</t>
  </si>
  <si>
    <t xml:space="preserve"> さいたま市の結果は旧浦和市地域の価格を用いたものとする。</t>
  </si>
  <si>
    <t>資料 … 消費者物価指数（CPI)</t>
  </si>
  <si>
    <t>平成１８年版統計書より照会先を九州農政局大分統計・情報センターから公設地方卸売市場に変更。</t>
  </si>
  <si>
    <t>それに伴い、調査品目を一部変更。</t>
  </si>
  <si>
    <t>旧「浦和市」の結果を「さいたま市」として表章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</si>
  <si>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</si>
  <si>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</si>
  <si>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 xml:space="preserve"> 東京都区部の価格を基準（１００）として毎年１回、年平均について作成している。</t>
  </si>
  <si>
    <t xml:space="preserve"> * ： 持家の帰属家賃を除く総合</t>
  </si>
  <si>
    <t>　* ： 持家の帰属家賃を除く総合</t>
  </si>
  <si>
    <t>（別府税務署管内）</t>
  </si>
  <si>
    <t>消費者物価地域別１０大費目指数</t>
  </si>
  <si>
    <t>水　　準</t>
  </si>
  <si>
    <t>１８</t>
  </si>
  <si>
    <t>キウイフル－ツ</t>
  </si>
  <si>
    <t>はくさい</t>
  </si>
  <si>
    <t>そらまめ</t>
  </si>
  <si>
    <t>りんご</t>
  </si>
  <si>
    <t>こまつな</t>
  </si>
  <si>
    <t>えだまめ</t>
  </si>
  <si>
    <t>つがる</t>
  </si>
  <si>
    <t>バナナ</t>
  </si>
  <si>
    <t>ちんげんさい</t>
  </si>
  <si>
    <t>レモン</t>
  </si>
  <si>
    <t>ばれいしょ</t>
  </si>
  <si>
    <t>グレ－プフル－ツ</t>
  </si>
  <si>
    <t>ねぎ</t>
  </si>
  <si>
    <t>さといも</t>
  </si>
  <si>
    <t>なし</t>
  </si>
  <si>
    <t>オレンジ</t>
  </si>
  <si>
    <t>ふき</t>
  </si>
  <si>
    <t>やまのいも</t>
  </si>
  <si>
    <t>うど</t>
  </si>
  <si>
    <t>たまねぎ</t>
  </si>
  <si>
    <t>しゅんぎく</t>
  </si>
  <si>
    <t>しょうが</t>
  </si>
  <si>
    <t>にら</t>
  </si>
  <si>
    <t>かき</t>
  </si>
  <si>
    <t>セロリ－</t>
  </si>
  <si>
    <t>なめこ</t>
  </si>
  <si>
    <t>アスパラガス</t>
  </si>
  <si>
    <t>えのきだけ</t>
  </si>
  <si>
    <t>カリフラワ－</t>
  </si>
  <si>
    <t>しめじ</t>
  </si>
  <si>
    <t>ブロッコリ－</t>
  </si>
  <si>
    <t>びわ</t>
  </si>
  <si>
    <t>レタス</t>
  </si>
  <si>
    <t>もも</t>
  </si>
  <si>
    <t>パセリ</t>
  </si>
  <si>
    <t>すもも</t>
  </si>
  <si>
    <t>おうとう</t>
  </si>
  <si>
    <t>※</t>
  </si>
  <si>
    <t>平 成 １９ 年</t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</si>
  <si>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</si>
  <si>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</si>
  <si>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豊後大野</t>
  </si>
  <si>
    <t>項目</t>
  </si>
  <si>
    <t>対家計民間
非営利サ－ビス</t>
  </si>
  <si>
    <t>平成1８年</t>
  </si>
  <si>
    <t>【注】 帰属利子等 ： 帰属利子 ＋ その他 － 輸入税</t>
  </si>
  <si>
    <t>豊後大野市</t>
  </si>
  <si>
    <t>平　　　成　 　１　６　 　年　　　度</t>
  </si>
  <si>
    <t>平成１８年</t>
  </si>
  <si>
    <t>（平成１７年＝１００）</t>
  </si>
  <si>
    <r>
      <t>大</t>
    </r>
    <r>
      <rPr>
        <sz val="11"/>
        <rFont val="ＭＳ Ｐゴシック"/>
        <family val="3"/>
      </rPr>
      <t>都</t>
    </r>
    <r>
      <rPr>
        <sz val="11"/>
        <rFont val="ＭＳ Ｐゴシック"/>
        <family val="3"/>
      </rPr>
      <t>市…政令指定都市（静岡市を除く。）及び東京都区部</t>
    </r>
  </si>
  <si>
    <t>　　 　推計に用いる基礎資料、推計方法変更のため、過去の掲載数値が前回公表と異なる部分がある。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</si>
  <si>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</si>
  <si>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</si>
  <si>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</si>
  <si>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</si>
  <si>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</si>
  <si>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</si>
  <si>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</si>
  <si>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</si>
  <si>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</si>
  <si>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小都市Ｂ</t>
  </si>
  <si>
    <t>町村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</si>
  <si>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</si>
  <si>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</si>
  <si>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</si>
  <si>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</si>
  <si>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</si>
  <si>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</si>
  <si>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</si>
  <si>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</si>
  <si>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</si>
  <si>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</si>
  <si>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</si>
  <si>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県　　 庁　　 所　　 在　　 都　　 市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</si>
  <si>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</si>
  <si>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</si>
  <si>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</si>
  <si>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</si>
  <si>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</si>
  <si>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</si>
  <si>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</si>
  <si>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</si>
  <si>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</si>
  <si>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</si>
  <si>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</si>
  <si>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</si>
  <si>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</si>
  <si>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</si>
  <si>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１６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</si>
  <si>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</si>
  <si>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</si>
  <si>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</si>
  <si>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</si>
  <si>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</si>
  <si>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</si>
  <si>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１６　年　度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</si>
  <si>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</si>
  <si>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</si>
  <si>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</si>
  <si>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</si>
  <si>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</si>
  <si>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</si>
  <si>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</si>
  <si>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</si>
  <si>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卸小売業</t>
  </si>
  <si>
    <t>９．</t>
  </si>
  <si>
    <t>１</t>
  </si>
  <si>
    <t>０．</t>
  </si>
  <si>
    <t>１</t>
  </si>
  <si>
    <t>２．</t>
  </si>
  <si>
    <t>３．</t>
  </si>
  <si>
    <t>対家計民間非営利サ－ビス</t>
  </si>
  <si>
    <t>（単位 ： 百万円 ・ ％）</t>
  </si>
  <si>
    <t>１．</t>
  </si>
  <si>
    <t>（１）</t>
  </si>
  <si>
    <t>（２）</t>
  </si>
  <si>
    <t>社会保障雇主負担</t>
  </si>
  <si>
    <t>（３）</t>
  </si>
  <si>
    <t>その他の雇主負担</t>
  </si>
  <si>
    <t>２．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</si>
  <si>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</si>
  <si>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</si>
  <si>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</si>
  <si>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</si>
  <si>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</si>
  <si>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</si>
  <si>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</si>
  <si>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</si>
  <si>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</si>
  <si>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</si>
  <si>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</si>
  <si>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</si>
  <si>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</si>
  <si>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１．　　県　　下　　各　　市　　別　　経　　済　</t>
  </si>
  <si>
    <t>２．　　県　　　　下　　　　各　　　　市　　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</si>
  <si>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</si>
  <si>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</si>
  <si>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</si>
  <si>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７．　　消　　　　費　　　　者　　　　物　　　　価　　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</si>
  <si>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</si>
  <si>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</si>
  <si>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</si>
  <si>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１１．　　消　　費　　生　　活　　物　　資　</t>
  </si>
  <si>
    <t>１２．　　別　　府　　市　　内　　青　　果　　卸　　売　</t>
  </si>
  <si>
    <t>１３．　　市　 別　 テ　 レ　 ビ　 普　 及　 状　 況</t>
  </si>
  <si>
    <t>１４．　　酒　　　類　　　消　　　費　　　状　　　況</t>
  </si>
  <si>
    <r>
      <t>中</t>
    </r>
    <r>
      <rPr>
        <sz val="11"/>
        <rFont val="ＭＳ Ｐゴシック"/>
        <family val="3"/>
      </rPr>
      <t>都市…人口１５万以上１００万未満の市及び静岡市</t>
    </r>
  </si>
  <si>
    <t>小都市Ａ…人口５万以上１５万未満の市</t>
  </si>
  <si>
    <t>小都市Ｂ…人口５万未満の市</t>
  </si>
  <si>
    <t xml:space="preserve">   ※ 平成１９年版統計書より、様式変更。</t>
  </si>
  <si>
    <t>１９</t>
  </si>
  <si>
    <t>速見郡</t>
  </si>
  <si>
    <t>町 村 計</t>
  </si>
  <si>
    <t>由  布</t>
  </si>
  <si>
    <t>国  東</t>
  </si>
  <si>
    <t>速　見　郡</t>
  </si>
  <si>
    <t>町　村　計</t>
  </si>
  <si>
    <t>１７　年　度</t>
  </si>
  <si>
    <t>（ １７－ １６ ） ／ １６</t>
  </si>
  <si>
    <t>由布市</t>
  </si>
  <si>
    <t>国東市</t>
  </si>
  <si>
    <t>５．　　市 別 分 配 所 得 　　（ 平 成 １７ 年 度 ）</t>
  </si>
  <si>
    <t>平　　　成　 　１　７　 　年　　　度</t>
  </si>
  <si>
    <t>平成１９年</t>
  </si>
  <si>
    <r>
      <t>平成1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</t>
    </r>
  </si>
  <si>
    <t>１</t>
  </si>
  <si>
    <t>１４</t>
  </si>
  <si>
    <t>由　　布</t>
  </si>
  <si>
    <t>国　　東</t>
  </si>
  <si>
    <t>年　　　次</t>
  </si>
  <si>
    <t>１８</t>
  </si>
  <si>
    <t>発泡酒</t>
  </si>
  <si>
    <t>平成２０年版統計書より、発泡酒を追加。</t>
  </si>
  <si>
    <t>その他は、みりん・その他の醸造酒・スピリッツ・リキュール・雑酒</t>
  </si>
  <si>
    <t>資料 … 平成１９年消費者物価指数年報</t>
  </si>
  <si>
    <t>平 成 ２０ 年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</si>
  <si>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</si>
  <si>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</si>
  <si>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</si>
  <si>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</si>
  <si>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</si>
  <si>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</si>
  <si>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</si>
  <si>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ウイスキー</t>
  </si>
  <si>
    <t>ブランデー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</si>
  <si>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</si>
  <si>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</si>
  <si>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</si>
  <si>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</si>
  <si>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</si>
  <si>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</si>
  <si>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</si>
  <si>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</si>
  <si>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</si>
  <si>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</si>
  <si>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</si>
  <si>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</si>
  <si>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 xml:space="preserve">   ※ 平成２０年版統計書より様式変更。</t>
  </si>
  <si>
    <t>　１　０　　大　　費　　目　　指　　数　　　（ 平 成 １９年　平 均 ）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</si>
  <si>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</si>
  <si>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</si>
  <si>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</si>
  <si>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</si>
  <si>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</si>
  <si>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</si>
  <si>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</si>
  <si>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</si>
  <si>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</si>
  <si>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</si>
  <si>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</si>
  <si>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</si>
  <si>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</si>
  <si>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</si>
  <si>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</si>
  <si>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</si>
  <si>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</si>
  <si>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</si>
  <si>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</si>
  <si>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</si>
  <si>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</si>
  <si>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</si>
  <si>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</si>
  <si>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</si>
  <si>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</si>
  <si>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</si>
  <si>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</si>
  <si>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</si>
  <si>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</si>
  <si>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</si>
  <si>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</si>
  <si>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</si>
  <si>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</si>
  <si>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</si>
  <si>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１ｋｇ （中）　　　　　　　　　　　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</si>
  <si>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</si>
  <si>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</si>
  <si>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</si>
  <si>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</si>
  <si>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>キュ－ピ－ポリ入り　 　　  　　　</t>
  </si>
  <si>
    <t xml:space="preserve">アタック　　　　　　 　　　　       </t>
  </si>
  <si>
    <t>１．１ｋｇ</t>
  </si>
  <si>
    <t>１２ロ－ル　　　　　 　      　　</t>
  </si>
  <si>
    <t xml:space="preserve">体積売り　　　　　　　　 　       </t>
  </si>
  <si>
    <r>
      <t>１</t>
    </r>
    <r>
      <rPr>
        <sz val="12"/>
        <rFont val="ＭＳ Ｐゴシック"/>
        <family val="3"/>
      </rPr>
      <t>ℓ</t>
    </r>
  </si>
  <si>
    <t>【注】</t>
  </si>
  <si>
    <t>２５cm～３０cm</t>
  </si>
  <si>
    <t>１５cm～２０cm</t>
  </si>
  <si>
    <t>フンドーキンゴ－ルデン紫　　　　　　　　　 　　　</t>
  </si>
  <si>
    <t>日清又は味の素サラダ油　　　　　　　　 　 　</t>
  </si>
  <si>
    <t xml:space="preserve">  １玉</t>
  </si>
  <si>
    <t>２１．</t>
  </si>
  <si>
    <t>きゅうり</t>
  </si>
  <si>
    <t>（中）　　　　　　　　　　　  　　</t>
  </si>
  <si>
    <t>１８ℓ</t>
  </si>
  <si>
    <t>配達</t>
  </si>
  <si>
    <t>無鉛レギュラー</t>
  </si>
  <si>
    <t>平成２０年版統計書より、「別府市消費生活物資品目小売価格調査結果」に合わせて品目変更。</t>
  </si>
  <si>
    <t>※</t>
  </si>
  <si>
    <t>うるち米（国内産こしひかり）</t>
  </si>
  <si>
    <t>５kg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</si>
  <si>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</si>
  <si>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</si>
  <si>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</si>
  <si>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</si>
  <si>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</si>
  <si>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</si>
  <si>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</si>
  <si>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－</t>
  </si>
  <si>
    <t>５．</t>
  </si>
  <si>
    <t>６．</t>
  </si>
  <si>
    <t>７．</t>
  </si>
  <si>
    <t>８．</t>
  </si>
  <si>
    <t>９．</t>
  </si>
  <si>
    <t>１</t>
  </si>
  <si>
    <t>０．</t>
  </si>
  <si>
    <t>７</t>
  </si>
  <si>
    <t>資料 … 平成１９年消費者物価指数年報</t>
  </si>
  <si>
    <t xml:space="preserve">   ※ 平成２０年版統計書より、「郡計」を「町村計」（速見郡日出町、玖珠郡玖珠町、玖珠郡九重町、姫島村の４町村の合計）に変更。</t>
  </si>
  <si>
    <t>０</t>
  </si>
  <si>
    <t>１</t>
  </si>
  <si>
    <t>卸売・小売業</t>
  </si>
  <si>
    <t>政府サ－ビス</t>
  </si>
  <si>
    <t>雇 用 者 報 酬</t>
  </si>
  <si>
    <t xml:space="preserve">   ※ 平成２０年版統計書より、「雇用者所得」を「雇用者報酬」に変更。</t>
  </si>
  <si>
    <t>市町村民所得</t>
  </si>
  <si>
    <t>市町村民
所得</t>
  </si>
  <si>
    <t>　 ※ 平成２０年版統計書より、項目修正。</t>
  </si>
  <si>
    <t>（単位 ： 市町村民所得＝百万円，一人あたり市町村民所得＝千円）</t>
  </si>
  <si>
    <t>（単位 ： 百万円）</t>
  </si>
  <si>
    <t>市　　　　　別</t>
  </si>
  <si>
    <t>財　産　所　得</t>
  </si>
  <si>
    <t>企　業　所　得</t>
  </si>
  <si>
    <t>総　　　　　額</t>
  </si>
  <si>
    <t>計</t>
  </si>
  <si>
    <t>　　　 過去の掲載数値が前回公表と異なる部分がある。</t>
  </si>
  <si>
    <t>市　　　　別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</si>
</sst>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2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92" fontId="2" fillId="0" borderId="3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33" borderId="2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distributed" vertical="center"/>
    </xf>
    <xf numFmtId="0" fontId="14" fillId="33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top"/>
    </xf>
    <xf numFmtId="193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92" fontId="6" fillId="0" borderId="22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3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92" fontId="2" fillId="0" borderId="1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38" fontId="2" fillId="35" borderId="23" xfId="49" applyFont="1" applyFill="1" applyBorder="1" applyAlignment="1">
      <alignment horizontal="center" vertical="center"/>
    </xf>
    <xf numFmtId="38" fontId="2" fillId="35" borderId="35" xfId="49" applyFont="1" applyFill="1" applyBorder="1" applyAlignment="1">
      <alignment horizontal="center" vertical="center"/>
    </xf>
    <xf numFmtId="38" fontId="2" fillId="35" borderId="29" xfId="49" applyFont="1" applyFill="1" applyBorder="1" applyAlignment="1">
      <alignment horizontal="center" vertical="center"/>
    </xf>
    <xf numFmtId="38" fontId="2" fillId="35" borderId="36" xfId="49" applyFont="1" applyFill="1" applyBorder="1" applyAlignment="1">
      <alignment horizontal="center" vertical="center"/>
    </xf>
    <xf numFmtId="38" fontId="2" fillId="35" borderId="14" xfId="49" applyFont="1" applyFill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horizontal="left"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6" xfId="0" applyFont="1" applyFill="1" applyBorder="1" applyAlignment="1">
      <alignment horizontal="left" vertical="center"/>
    </xf>
    <xf numFmtId="0" fontId="2" fillId="36" borderId="3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217" fontId="10" fillId="0" borderId="0" xfId="0" applyNumberFormat="1" applyFont="1" applyFill="1" applyBorder="1" applyAlignment="1">
      <alignment vertical="center"/>
    </xf>
    <xf numFmtId="217" fontId="18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 indent="1"/>
    </xf>
    <xf numFmtId="217" fontId="6" fillId="0" borderId="0" xfId="0" applyNumberFormat="1" applyFont="1" applyFill="1" applyBorder="1" applyAlignment="1">
      <alignment vertical="center"/>
    </xf>
    <xf numFmtId="217" fontId="19" fillId="0" borderId="0" xfId="0" applyNumberFormat="1" applyFont="1" applyFill="1" applyBorder="1" applyAlignment="1">
      <alignment vertical="center"/>
    </xf>
    <xf numFmtId="217" fontId="2" fillId="0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216" fontId="6" fillId="0" borderId="0" xfId="0" applyNumberFormat="1" applyFont="1" applyFill="1" applyBorder="1" applyAlignment="1">
      <alignment vertical="center"/>
    </xf>
    <xf numFmtId="216" fontId="10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vertical="center"/>
    </xf>
    <xf numFmtId="216" fontId="17" fillId="0" borderId="0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2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0" xfId="0" applyNumberFormat="1" applyFont="1" applyBorder="1" applyAlignment="1">
      <alignment horizontal="right" vertical="center"/>
    </xf>
    <xf numFmtId="192" fontId="2" fillId="34" borderId="0" xfId="0" applyNumberFormat="1" applyFont="1" applyFill="1" applyBorder="1" applyAlignment="1">
      <alignment horizontal="right" vertical="center"/>
    </xf>
    <xf numFmtId="192" fontId="14" fillId="33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19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92" fontId="2" fillId="0" borderId="18" xfId="0" applyNumberFormat="1" applyFont="1" applyBorder="1" applyAlignment="1">
      <alignment horizontal="right" vertical="center"/>
    </xf>
    <xf numFmtId="0" fontId="2" fillId="34" borderId="0" xfId="0" applyFont="1" applyFill="1" applyAlignment="1">
      <alignment horizontal="distributed" vertical="center"/>
    </xf>
    <xf numFmtId="192" fontId="14" fillId="33" borderId="18" xfId="0" applyNumberFormat="1" applyFont="1" applyFill="1" applyBorder="1" applyAlignment="1">
      <alignment horizontal="right" vertical="center"/>
    </xf>
    <xf numFmtId="192" fontId="2" fillId="34" borderId="18" xfId="0" applyNumberFormat="1" applyFont="1" applyFill="1" applyBorder="1" applyAlignment="1">
      <alignment horizontal="right" vertical="center"/>
    </xf>
    <xf numFmtId="192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48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7" fillId="0" borderId="18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2" fontId="14" fillId="33" borderId="0" xfId="0" applyNumberFormat="1" applyFont="1" applyFill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2" fontId="7" fillId="0" borderId="21" xfId="0" applyNumberFormat="1" applyFont="1" applyBorder="1" applyAlignment="1">
      <alignment horizontal="right" vertical="center"/>
    </xf>
    <xf numFmtId="192" fontId="7" fillId="0" borderId="15" xfId="0" applyNumberFormat="1" applyFont="1" applyBorder="1" applyAlignment="1">
      <alignment horizontal="right" vertical="center"/>
    </xf>
    <xf numFmtId="192" fontId="2" fillId="0" borderId="18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14" fillId="33" borderId="18" xfId="0" applyNumberFormat="1" applyFont="1" applyFill="1" applyBorder="1" applyAlignment="1">
      <alignment horizontal="right" vertical="center"/>
    </xf>
    <xf numFmtId="192" fontId="14" fillId="33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0" fontId="14" fillId="33" borderId="22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2" fontId="4" fillId="34" borderId="0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38" fontId="16" fillId="33" borderId="22" xfId="49" applyFont="1" applyFill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2" fontId="16" fillId="33" borderId="22" xfId="0" applyNumberFormat="1" applyFont="1" applyFill="1" applyBorder="1" applyAlignment="1">
      <alignment horizontal="right" vertical="center"/>
    </xf>
    <xf numFmtId="192" fontId="4" fillId="0" borderId="15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3" fontId="16" fillId="33" borderId="22" xfId="0" applyNumberFormat="1" applyFont="1" applyFill="1" applyBorder="1" applyAlignment="1">
      <alignment horizontal="right" vertical="center"/>
    </xf>
    <xf numFmtId="193" fontId="4" fillId="34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right" vertical="center"/>
    </xf>
    <xf numFmtId="19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192" fontId="2" fillId="0" borderId="15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192" fontId="2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distributed" vertical="center" indent="1"/>
    </xf>
    <xf numFmtId="0" fontId="6" fillId="34" borderId="11" xfId="0" applyFont="1" applyFill="1" applyBorder="1" applyAlignment="1">
      <alignment horizontal="distributed" vertical="center" indent="1"/>
    </xf>
    <xf numFmtId="192" fontId="6" fillId="34" borderId="0" xfId="0" applyNumberFormat="1" applyFont="1" applyFill="1" applyBorder="1" applyAlignment="1">
      <alignment horizontal="right" vertical="center"/>
    </xf>
    <xf numFmtId="193" fontId="6" fillId="34" borderId="0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192" fontId="2" fillId="0" borderId="22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horizontal="distributed" indent="1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distributed" vertical="top" indent="1"/>
    </xf>
    <xf numFmtId="0" fontId="15" fillId="0" borderId="48" xfId="0" applyFont="1" applyBorder="1" applyAlignment="1">
      <alignment horizontal="distributed" vertical="top" indent="1"/>
    </xf>
    <xf numFmtId="0" fontId="15" fillId="0" borderId="20" xfId="0" applyFont="1" applyBorder="1" applyAlignment="1">
      <alignment horizontal="distributed" vertical="top" indent="1"/>
    </xf>
    <xf numFmtId="0" fontId="10" fillId="0" borderId="14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192" fontId="2" fillId="0" borderId="21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192" fontId="6" fillId="34" borderId="18" xfId="0" applyNumberFormat="1" applyFont="1" applyFill="1" applyBorder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193" fontId="2" fillId="0" borderId="0" xfId="0" applyNumberFormat="1" applyFont="1" applyFill="1" applyAlignment="1">
      <alignment horizontal="right" vertical="center"/>
    </xf>
    <xf numFmtId="0" fontId="1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93" fontId="14" fillId="33" borderId="0" xfId="0" applyNumberFormat="1" applyFont="1" applyFill="1" applyAlignment="1">
      <alignment horizontal="right" vertical="center"/>
    </xf>
    <xf numFmtId="0" fontId="14" fillId="33" borderId="0" xfId="0" applyFont="1" applyFill="1" applyAlignment="1">
      <alignment horizontal="center"/>
    </xf>
    <xf numFmtId="0" fontId="2" fillId="0" borderId="35" xfId="0" applyFont="1" applyBorder="1" applyAlignment="1">
      <alignment horizontal="center" vertical="distributed" textRotation="255"/>
    </xf>
    <xf numFmtId="0" fontId="2" fillId="0" borderId="49" xfId="0" applyFont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5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48" xfId="0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9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right" vertical="center" textRotation="255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2" fillId="0" borderId="45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2" fillId="0" borderId="42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wrapText="1" indent="1"/>
    </xf>
    <xf numFmtId="0" fontId="2" fillId="0" borderId="4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10" fillId="0" borderId="26" xfId="0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2" fillId="0" borderId="53" xfId="0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38" fontId="2" fillId="0" borderId="57" xfId="49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distributed" vertical="center"/>
    </xf>
    <xf numFmtId="192" fontId="4" fillId="34" borderId="18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192" fontId="8" fillId="0" borderId="18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92" fontId="2" fillId="0" borderId="22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45" customWidth="1"/>
    <col min="2" max="16384" width="5.625" style="45" customWidth="1"/>
  </cols>
  <sheetData>
    <row r="6" spans="2:16" ht="19.5" customHeight="1">
      <c r="B6" s="237" t="s">
        <v>102</v>
      </c>
      <c r="C6" s="233"/>
      <c r="D6" s="238" t="s">
        <v>113</v>
      </c>
      <c r="E6" s="239"/>
      <c r="F6" s="239"/>
      <c r="G6" s="239"/>
      <c r="H6" s="239"/>
      <c r="I6" s="239"/>
      <c r="J6" s="239"/>
      <c r="K6" s="239"/>
      <c r="L6" s="239"/>
      <c r="M6" s="239"/>
      <c r="N6" s="44"/>
      <c r="O6" s="44"/>
      <c r="P6" s="44"/>
    </row>
    <row r="7" spans="2:16" ht="19.5" customHeight="1">
      <c r="B7" s="233"/>
      <c r="C7" s="233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44"/>
      <c r="O7" s="44"/>
      <c r="P7" s="44"/>
    </row>
    <row r="8" ht="19.5" customHeight="1">
      <c r="D8" s="46"/>
    </row>
    <row r="9" spans="3:7" ht="19.5" customHeight="1">
      <c r="C9" s="68"/>
      <c r="D9" s="69"/>
      <c r="E9" s="68"/>
      <c r="F9" s="68"/>
      <c r="G9" s="68"/>
    </row>
    <row r="11" spans="4:16" ht="19.5" customHeight="1">
      <c r="D11" s="232" t="s">
        <v>0</v>
      </c>
      <c r="E11" s="233"/>
      <c r="F11" s="234" t="s">
        <v>103</v>
      </c>
      <c r="G11" s="235"/>
      <c r="H11" s="235"/>
      <c r="I11" s="235"/>
      <c r="J11" s="235"/>
      <c r="K11" s="235"/>
      <c r="L11" s="44"/>
      <c r="M11" s="44"/>
      <c r="N11" s="44"/>
      <c r="O11" s="44"/>
      <c r="P11" s="44"/>
    </row>
    <row r="12" spans="4:16" ht="19.5" customHeight="1">
      <c r="D12" s="232" t="s">
        <v>147</v>
      </c>
      <c r="E12" s="233"/>
      <c r="F12" s="234" t="s">
        <v>104</v>
      </c>
      <c r="G12" s="235"/>
      <c r="H12" s="235"/>
      <c r="I12" s="235"/>
      <c r="J12" s="235"/>
      <c r="K12" s="44"/>
      <c r="L12" s="44"/>
      <c r="M12" s="44"/>
      <c r="N12" s="44"/>
      <c r="O12" s="44"/>
      <c r="P12" s="44"/>
    </row>
    <row r="13" spans="4:16" ht="19.5" customHeight="1">
      <c r="D13" s="232" t="s">
        <v>150</v>
      </c>
      <c r="E13" s="233"/>
      <c r="F13" s="234" t="s">
        <v>236</v>
      </c>
      <c r="G13" s="236"/>
      <c r="H13" s="236"/>
      <c r="I13" s="236"/>
      <c r="J13" s="236"/>
      <c r="K13" s="44"/>
      <c r="L13" s="44"/>
      <c r="M13" s="44"/>
      <c r="N13" s="44"/>
      <c r="O13" s="44"/>
      <c r="P13" s="44"/>
    </row>
    <row r="14" spans="4:16" ht="19.5" customHeight="1">
      <c r="D14" s="232" t="s">
        <v>153</v>
      </c>
      <c r="E14" s="233"/>
      <c r="F14" s="234" t="s">
        <v>237</v>
      </c>
      <c r="G14" s="236"/>
      <c r="H14" s="236"/>
      <c r="I14" s="236"/>
      <c r="J14" s="44"/>
      <c r="K14" s="44"/>
      <c r="L14" s="44"/>
      <c r="M14" s="44"/>
      <c r="N14" s="44"/>
      <c r="O14" s="44"/>
      <c r="P14" s="44"/>
    </row>
    <row r="15" spans="4:16" ht="19.5" customHeight="1">
      <c r="D15" s="232" t="s">
        <v>156</v>
      </c>
      <c r="E15" s="233"/>
      <c r="F15" s="234" t="s">
        <v>238</v>
      </c>
      <c r="G15" s="236"/>
      <c r="H15" s="236"/>
      <c r="I15" s="236"/>
      <c r="J15" s="44"/>
      <c r="K15" s="44"/>
      <c r="L15" s="44"/>
      <c r="M15" s="44"/>
      <c r="N15" s="44"/>
      <c r="O15" s="44"/>
      <c r="P15" s="44"/>
    </row>
    <row r="16" spans="4:16" ht="19.5" customHeight="1">
      <c r="D16" s="232" t="s">
        <v>159</v>
      </c>
      <c r="E16" s="233"/>
      <c r="F16" s="234" t="s">
        <v>105</v>
      </c>
      <c r="G16" s="235"/>
      <c r="H16" s="235"/>
      <c r="I16" s="235"/>
      <c r="J16" s="44"/>
      <c r="K16" s="44"/>
      <c r="L16" s="44"/>
      <c r="M16" s="44"/>
      <c r="N16" s="44"/>
      <c r="O16" s="44"/>
      <c r="P16" s="44"/>
    </row>
    <row r="17" spans="4:16" ht="19.5" customHeight="1">
      <c r="D17" s="232" t="s">
        <v>162</v>
      </c>
      <c r="E17" s="233"/>
      <c r="F17" s="234" t="s">
        <v>465</v>
      </c>
      <c r="G17" s="234"/>
      <c r="H17" s="234"/>
      <c r="I17" s="234"/>
      <c r="J17" s="234"/>
      <c r="K17" s="234"/>
      <c r="L17" s="234"/>
      <c r="M17" s="234"/>
      <c r="N17" s="44"/>
      <c r="O17" s="44"/>
      <c r="P17" s="44"/>
    </row>
    <row r="18" spans="4:16" ht="19.5" customHeight="1">
      <c r="D18" s="232" t="s">
        <v>165</v>
      </c>
      <c r="E18" s="233"/>
      <c r="F18" s="234" t="s">
        <v>501</v>
      </c>
      <c r="G18" s="234"/>
      <c r="H18" s="234"/>
      <c r="I18" s="234"/>
      <c r="J18" s="234"/>
      <c r="K18" s="234"/>
      <c r="L18" s="234"/>
      <c r="M18" s="234"/>
      <c r="N18" s="44"/>
      <c r="O18" s="44"/>
      <c r="P18" s="44"/>
    </row>
    <row r="19" spans="4:16" ht="19.5" customHeight="1">
      <c r="D19" s="232" t="s">
        <v>167</v>
      </c>
      <c r="E19" s="233"/>
      <c r="F19" s="234" t="s">
        <v>106</v>
      </c>
      <c r="G19" s="234"/>
      <c r="H19" s="234"/>
      <c r="I19" s="234"/>
      <c r="J19" s="234"/>
      <c r="K19" s="234"/>
      <c r="L19" s="234"/>
      <c r="M19" s="234"/>
      <c r="N19" s="44"/>
      <c r="O19" s="44"/>
      <c r="P19" s="44"/>
    </row>
    <row r="20" spans="4:16" ht="19.5" customHeight="1">
      <c r="D20" s="232" t="s">
        <v>170</v>
      </c>
      <c r="E20" s="233"/>
      <c r="F20" s="234" t="s">
        <v>464</v>
      </c>
      <c r="G20" s="234"/>
      <c r="H20" s="234"/>
      <c r="I20" s="234"/>
      <c r="J20" s="234"/>
      <c r="K20" s="234"/>
      <c r="L20" s="234"/>
      <c r="M20" s="234"/>
      <c r="N20" s="44"/>
      <c r="O20" s="44"/>
      <c r="P20" s="44"/>
    </row>
    <row r="21" spans="4:16" ht="19.5" customHeight="1">
      <c r="D21" s="232" t="s">
        <v>172</v>
      </c>
      <c r="E21" s="233"/>
      <c r="F21" s="234" t="s">
        <v>107</v>
      </c>
      <c r="G21" s="235"/>
      <c r="H21" s="235"/>
      <c r="I21" s="235"/>
      <c r="J21" s="235"/>
      <c r="K21" s="235"/>
      <c r="L21" s="44"/>
      <c r="M21" s="44"/>
      <c r="N21" s="44"/>
      <c r="O21" s="44"/>
      <c r="P21" s="44"/>
    </row>
    <row r="22" spans="4:15" ht="19.5" customHeight="1">
      <c r="D22" s="232" t="s">
        <v>173</v>
      </c>
      <c r="E22" s="233"/>
      <c r="F22" s="234" t="s">
        <v>108</v>
      </c>
      <c r="G22" s="235"/>
      <c r="H22" s="235"/>
      <c r="I22" s="235"/>
      <c r="J22" s="235"/>
      <c r="K22" s="235"/>
      <c r="L22" s="235"/>
      <c r="M22" s="235"/>
      <c r="N22" s="235"/>
      <c r="O22" s="44"/>
    </row>
    <row r="23" spans="4:15" ht="19.5" customHeight="1">
      <c r="D23" s="232" t="s">
        <v>174</v>
      </c>
      <c r="E23" s="233"/>
      <c r="F23" s="234" t="s">
        <v>109</v>
      </c>
      <c r="G23" s="234"/>
      <c r="H23" s="234"/>
      <c r="I23" s="234"/>
      <c r="J23" s="234"/>
      <c r="K23" s="44"/>
      <c r="L23" s="44"/>
      <c r="M23" s="44"/>
      <c r="N23" s="44"/>
      <c r="O23" s="44"/>
    </row>
    <row r="24" spans="4:15" ht="19.5" customHeight="1">
      <c r="D24" s="232" t="s">
        <v>176</v>
      </c>
      <c r="E24" s="233"/>
      <c r="F24" s="234" t="s">
        <v>110</v>
      </c>
      <c r="G24" s="234"/>
      <c r="H24" s="234"/>
      <c r="I24" s="234"/>
      <c r="J24" s="234"/>
      <c r="K24" s="44"/>
      <c r="L24" s="44"/>
      <c r="M24" s="44"/>
      <c r="N24" s="44"/>
      <c r="O24" s="44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"/>
    </row>
    <row r="34" spans="4:7" ht="19.5" customHeight="1">
      <c r="D34" s="46"/>
      <c r="G34" s="2"/>
    </row>
    <row r="35" ht="19.5" customHeight="1">
      <c r="D35" s="46"/>
    </row>
  </sheetData>
  <sheetProtection/>
  <mergeCells count="30">
    <mergeCell ref="B6:C7"/>
    <mergeCell ref="D6:M7"/>
    <mergeCell ref="F11:K11"/>
    <mergeCell ref="D11:E11"/>
    <mergeCell ref="F18:M18"/>
    <mergeCell ref="D12:E12"/>
    <mergeCell ref="D13:E13"/>
    <mergeCell ref="D18:E18"/>
    <mergeCell ref="F12:J12"/>
    <mergeCell ref="F13:J13"/>
    <mergeCell ref="F15:I15"/>
    <mergeCell ref="F16:I16"/>
    <mergeCell ref="F14:I14"/>
    <mergeCell ref="F24:J24"/>
    <mergeCell ref="D14:E14"/>
    <mergeCell ref="D15:E15"/>
    <mergeCell ref="D17:E17"/>
    <mergeCell ref="D16:E16"/>
    <mergeCell ref="D24:E24"/>
    <mergeCell ref="D23:E23"/>
    <mergeCell ref="D19:E19"/>
    <mergeCell ref="F23:J23"/>
    <mergeCell ref="F17:M17"/>
    <mergeCell ref="D22:E22"/>
    <mergeCell ref="D21:E21"/>
    <mergeCell ref="D20:E20"/>
    <mergeCell ref="F19:M19"/>
    <mergeCell ref="F20:M20"/>
    <mergeCell ref="F22:N22"/>
    <mergeCell ref="F21:K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SheetLayoutView="75" zoomScalePageLayoutView="0" workbookViewId="0" topLeftCell="A1">
      <selection activeCell="A1" sqref="A1:AE1"/>
    </sheetView>
  </sheetViews>
  <sheetFormatPr defaultColWidth="3.625" defaultRowHeight="19.5" customHeight="1"/>
  <cols>
    <col min="1" max="1" width="5.625" style="1" customWidth="1"/>
    <col min="2" max="2" width="21.625" style="1" customWidth="1"/>
    <col min="3" max="3" width="31.875" style="1" customWidth="1"/>
    <col min="4" max="4" width="11.125" style="1" customWidth="1"/>
    <col min="5" max="6" width="13.00390625" style="1" customWidth="1"/>
    <col min="7" max="7" width="13.00390625" style="132" customWidth="1"/>
    <col min="8" max="18" width="7.875" style="1" customWidth="1"/>
    <col min="19" max="19" width="7.25390625" style="1" bestFit="1" customWidth="1"/>
    <col min="20" max="20" width="3.125" style="1" customWidth="1"/>
    <col min="21" max="16384" width="3.625" style="1" customWidth="1"/>
  </cols>
  <sheetData>
    <row r="1" spans="1:21" s="132" customFormat="1" ht="24" customHeight="1">
      <c r="A1" s="279" t="s">
        <v>647</v>
      </c>
      <c r="B1" s="279"/>
      <c r="C1" s="279"/>
      <c r="D1" s="279"/>
      <c r="E1" s="279"/>
      <c r="F1" s="279"/>
      <c r="G1" s="279"/>
      <c r="H1" s="280" t="s">
        <v>125</v>
      </c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" ht="19.5" customHeight="1" thickBot="1">
      <c r="A2" s="267" t="s">
        <v>126</v>
      </c>
      <c r="B2" s="235"/>
    </row>
    <row r="3" spans="1:21" s="132" customFormat="1" ht="22.5" customHeight="1">
      <c r="A3" s="460" t="s">
        <v>127</v>
      </c>
      <c r="B3" s="455"/>
      <c r="C3" s="463" t="s">
        <v>128</v>
      </c>
      <c r="D3" s="464"/>
      <c r="E3" s="467" t="s">
        <v>129</v>
      </c>
      <c r="F3" s="396"/>
      <c r="G3" s="460"/>
      <c r="H3" s="455" t="s">
        <v>130</v>
      </c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 t="s">
        <v>131</v>
      </c>
      <c r="U3" s="456"/>
    </row>
    <row r="4" spans="1:21" s="132" customFormat="1" ht="22.5" customHeight="1">
      <c r="A4" s="461"/>
      <c r="B4" s="462"/>
      <c r="C4" s="465"/>
      <c r="D4" s="466"/>
      <c r="E4" s="224" t="s">
        <v>488</v>
      </c>
      <c r="F4" s="147" t="s">
        <v>542</v>
      </c>
      <c r="G4" s="225" t="s">
        <v>680</v>
      </c>
      <c r="H4" s="147" t="s">
        <v>132</v>
      </c>
      <c r="I4" s="61" t="s">
        <v>133</v>
      </c>
      <c r="J4" s="61" t="s">
        <v>134</v>
      </c>
      <c r="K4" s="61" t="s">
        <v>135</v>
      </c>
      <c r="L4" s="61" t="s">
        <v>136</v>
      </c>
      <c r="M4" s="61" t="s">
        <v>137</v>
      </c>
      <c r="N4" s="61" t="s">
        <v>138</v>
      </c>
      <c r="O4" s="61" t="s">
        <v>139</v>
      </c>
      <c r="P4" s="61" t="s">
        <v>140</v>
      </c>
      <c r="Q4" s="61" t="s">
        <v>141</v>
      </c>
      <c r="R4" s="61" t="s">
        <v>142</v>
      </c>
      <c r="S4" s="148" t="s">
        <v>143</v>
      </c>
      <c r="T4" s="457"/>
      <c r="U4" s="458"/>
    </row>
    <row r="5" spans="1:21" s="132" customFormat="1" ht="29.25" customHeight="1">
      <c r="A5" s="49" t="s">
        <v>144</v>
      </c>
      <c r="B5" s="108" t="s">
        <v>145</v>
      </c>
      <c r="C5" s="70" t="s">
        <v>763</v>
      </c>
      <c r="D5" s="72" t="s">
        <v>764</v>
      </c>
      <c r="E5" s="139">
        <v>2382.4166666666665</v>
      </c>
      <c r="F5" s="139">
        <v>2299.4166666666665</v>
      </c>
      <c r="G5" s="134">
        <v>2268</v>
      </c>
      <c r="H5" s="207">
        <v>2250</v>
      </c>
      <c r="I5" s="207">
        <v>2325</v>
      </c>
      <c r="J5" s="207">
        <v>2279</v>
      </c>
      <c r="K5" s="207">
        <v>2251</v>
      </c>
      <c r="L5" s="207">
        <v>2238</v>
      </c>
      <c r="M5" s="207">
        <v>2341</v>
      </c>
      <c r="N5" s="207">
        <v>2287</v>
      </c>
      <c r="O5" s="207">
        <v>2156</v>
      </c>
      <c r="P5" s="207">
        <v>2303</v>
      </c>
      <c r="Q5" s="207">
        <v>2219</v>
      </c>
      <c r="R5" s="207">
        <v>2245</v>
      </c>
      <c r="S5" s="208">
        <v>2318</v>
      </c>
      <c r="T5" s="200"/>
      <c r="U5" s="201" t="s">
        <v>146</v>
      </c>
    </row>
    <row r="6" spans="1:21" s="132" customFormat="1" ht="29.25" customHeight="1">
      <c r="A6" s="49" t="s">
        <v>147</v>
      </c>
      <c r="B6" s="109" t="s">
        <v>148</v>
      </c>
      <c r="C6" s="71" t="s">
        <v>767</v>
      </c>
      <c r="D6" s="73" t="s">
        <v>239</v>
      </c>
      <c r="E6" s="47">
        <v>164.83333333333334</v>
      </c>
      <c r="F6" s="47">
        <v>164</v>
      </c>
      <c r="G6" s="87">
        <v>186</v>
      </c>
      <c r="H6" s="209">
        <v>178</v>
      </c>
      <c r="I6" s="209">
        <v>175</v>
      </c>
      <c r="J6" s="209">
        <v>181</v>
      </c>
      <c r="K6" s="209">
        <v>184</v>
      </c>
      <c r="L6" s="209">
        <v>177</v>
      </c>
      <c r="M6" s="209">
        <v>200</v>
      </c>
      <c r="N6" s="209">
        <v>202</v>
      </c>
      <c r="O6" s="209">
        <v>192</v>
      </c>
      <c r="P6" s="209">
        <v>190</v>
      </c>
      <c r="Q6" s="209">
        <v>188</v>
      </c>
      <c r="R6" s="209">
        <v>186</v>
      </c>
      <c r="S6" s="210">
        <v>183</v>
      </c>
      <c r="T6" s="202"/>
      <c r="U6" s="201" t="s">
        <v>149</v>
      </c>
    </row>
    <row r="7" spans="1:21" s="132" customFormat="1" ht="29.25" customHeight="1">
      <c r="A7" s="49" t="s">
        <v>150</v>
      </c>
      <c r="B7" s="109" t="s">
        <v>151</v>
      </c>
      <c r="C7" s="71" t="s">
        <v>240</v>
      </c>
      <c r="D7" s="73" t="s">
        <v>241</v>
      </c>
      <c r="E7" s="47">
        <v>174.5</v>
      </c>
      <c r="F7" s="47">
        <v>176.66666666666666</v>
      </c>
      <c r="G7" s="87">
        <v>208</v>
      </c>
      <c r="H7" s="209">
        <v>193</v>
      </c>
      <c r="I7" s="209">
        <v>191</v>
      </c>
      <c r="J7" s="209">
        <v>196</v>
      </c>
      <c r="K7" s="209">
        <v>193</v>
      </c>
      <c r="L7" s="209">
        <v>199</v>
      </c>
      <c r="M7" s="209">
        <v>211</v>
      </c>
      <c r="N7" s="209">
        <v>213</v>
      </c>
      <c r="O7" s="209">
        <v>215</v>
      </c>
      <c r="P7" s="209">
        <v>217</v>
      </c>
      <c r="Q7" s="209">
        <v>219</v>
      </c>
      <c r="R7" s="209">
        <v>223</v>
      </c>
      <c r="S7" s="210">
        <v>230</v>
      </c>
      <c r="T7" s="202"/>
      <c r="U7" s="201" t="s">
        <v>152</v>
      </c>
    </row>
    <row r="8" spans="1:21" s="132" customFormat="1" ht="29.25" customHeight="1">
      <c r="A8" s="49" t="s">
        <v>153</v>
      </c>
      <c r="B8" s="109" t="s">
        <v>154</v>
      </c>
      <c r="C8" s="71" t="s">
        <v>242</v>
      </c>
      <c r="D8" s="73" t="s">
        <v>243</v>
      </c>
      <c r="E8" s="47">
        <v>421.9166666666667</v>
      </c>
      <c r="F8" s="47">
        <v>419.8333333333333</v>
      </c>
      <c r="G8" s="87">
        <v>420</v>
      </c>
      <c r="H8" s="209">
        <v>423</v>
      </c>
      <c r="I8" s="209">
        <v>410</v>
      </c>
      <c r="J8" s="209">
        <v>417</v>
      </c>
      <c r="K8" s="209">
        <v>397</v>
      </c>
      <c r="L8" s="209">
        <v>441</v>
      </c>
      <c r="M8" s="209">
        <v>435</v>
      </c>
      <c r="N8" s="209">
        <v>420</v>
      </c>
      <c r="O8" s="209">
        <v>426</v>
      </c>
      <c r="P8" s="209">
        <v>413</v>
      </c>
      <c r="Q8" s="209">
        <v>449</v>
      </c>
      <c r="R8" s="209">
        <v>397</v>
      </c>
      <c r="S8" s="210">
        <v>411</v>
      </c>
      <c r="T8" s="202"/>
      <c r="U8" s="201" t="s">
        <v>155</v>
      </c>
    </row>
    <row r="9" spans="1:21" s="132" customFormat="1" ht="29.25" customHeight="1">
      <c r="A9" s="49" t="s">
        <v>156</v>
      </c>
      <c r="B9" s="109" t="s">
        <v>157</v>
      </c>
      <c r="C9" s="71" t="s">
        <v>242</v>
      </c>
      <c r="D9" s="73" t="s">
        <v>243</v>
      </c>
      <c r="E9" s="47">
        <v>163.5</v>
      </c>
      <c r="F9" s="47">
        <v>158.25</v>
      </c>
      <c r="G9" s="87">
        <v>163</v>
      </c>
      <c r="H9" s="209">
        <v>163</v>
      </c>
      <c r="I9" s="209">
        <v>152</v>
      </c>
      <c r="J9" s="209">
        <v>157</v>
      </c>
      <c r="K9" s="209">
        <v>165</v>
      </c>
      <c r="L9" s="209">
        <v>154</v>
      </c>
      <c r="M9" s="209">
        <v>164</v>
      </c>
      <c r="N9" s="209">
        <v>173</v>
      </c>
      <c r="O9" s="209">
        <v>166</v>
      </c>
      <c r="P9" s="209">
        <v>167</v>
      </c>
      <c r="Q9" s="209">
        <v>167</v>
      </c>
      <c r="R9" s="209">
        <v>165</v>
      </c>
      <c r="S9" s="210">
        <v>168</v>
      </c>
      <c r="T9" s="202"/>
      <c r="U9" s="201" t="s">
        <v>158</v>
      </c>
    </row>
    <row r="10" spans="1:21" s="132" customFormat="1" ht="29.25" customHeight="1">
      <c r="A10" s="49" t="s">
        <v>159</v>
      </c>
      <c r="B10" s="109" t="s">
        <v>160</v>
      </c>
      <c r="C10" s="71" t="s">
        <v>765</v>
      </c>
      <c r="D10" s="73" t="s">
        <v>243</v>
      </c>
      <c r="E10" s="47">
        <v>115.91666666666667</v>
      </c>
      <c r="F10" s="47">
        <v>117.16666666666667</v>
      </c>
      <c r="G10" s="87">
        <v>127</v>
      </c>
      <c r="H10" s="209">
        <v>122</v>
      </c>
      <c r="I10" s="209">
        <v>122</v>
      </c>
      <c r="J10" s="209">
        <v>123</v>
      </c>
      <c r="K10" s="209">
        <v>126</v>
      </c>
      <c r="L10" s="209">
        <v>130</v>
      </c>
      <c r="M10" s="209">
        <v>127</v>
      </c>
      <c r="N10" s="209">
        <v>132</v>
      </c>
      <c r="O10" s="209">
        <v>129</v>
      </c>
      <c r="P10" s="209">
        <v>127</v>
      </c>
      <c r="Q10" s="209">
        <v>126</v>
      </c>
      <c r="R10" s="209">
        <v>123</v>
      </c>
      <c r="S10" s="210">
        <v>133</v>
      </c>
      <c r="T10" s="202"/>
      <c r="U10" s="201" t="s">
        <v>161</v>
      </c>
    </row>
    <row r="11" spans="1:21" s="132" customFormat="1" ht="29.25" customHeight="1">
      <c r="A11" s="49" t="s">
        <v>162</v>
      </c>
      <c r="B11" s="109" t="s">
        <v>163</v>
      </c>
      <c r="C11" s="71" t="s">
        <v>766</v>
      </c>
      <c r="D11" s="73" t="s">
        <v>244</v>
      </c>
      <c r="E11" s="47">
        <v>192.91666666666666</v>
      </c>
      <c r="F11" s="47">
        <v>188</v>
      </c>
      <c r="G11" s="87">
        <v>198</v>
      </c>
      <c r="H11" s="209">
        <v>195</v>
      </c>
      <c r="I11" s="209">
        <v>185</v>
      </c>
      <c r="J11" s="209">
        <v>194</v>
      </c>
      <c r="K11" s="209">
        <v>189</v>
      </c>
      <c r="L11" s="209">
        <v>192</v>
      </c>
      <c r="M11" s="209">
        <v>195</v>
      </c>
      <c r="N11" s="209">
        <v>192</v>
      </c>
      <c r="O11" s="209">
        <v>208</v>
      </c>
      <c r="P11" s="209">
        <v>205</v>
      </c>
      <c r="Q11" s="209">
        <v>206</v>
      </c>
      <c r="R11" s="209">
        <v>209</v>
      </c>
      <c r="S11" s="210">
        <v>211</v>
      </c>
      <c r="T11" s="202"/>
      <c r="U11" s="201" t="s">
        <v>164</v>
      </c>
    </row>
    <row r="12" spans="1:21" s="132" customFormat="1" ht="29.25" customHeight="1">
      <c r="A12" s="49" t="s">
        <v>165</v>
      </c>
      <c r="B12" s="109" t="s">
        <v>168</v>
      </c>
      <c r="C12" s="71" t="s">
        <v>450</v>
      </c>
      <c r="D12" s="73" t="s">
        <v>451</v>
      </c>
      <c r="E12" s="47">
        <v>204.33333333333334</v>
      </c>
      <c r="F12" s="47">
        <v>206.75</v>
      </c>
      <c r="G12" s="87">
        <v>205</v>
      </c>
      <c r="H12" s="209">
        <v>208</v>
      </c>
      <c r="I12" s="209">
        <v>211</v>
      </c>
      <c r="J12" s="209">
        <v>215</v>
      </c>
      <c r="K12" s="209">
        <v>215</v>
      </c>
      <c r="L12" s="209">
        <v>212</v>
      </c>
      <c r="M12" s="209">
        <v>210</v>
      </c>
      <c r="N12" s="209">
        <v>209</v>
      </c>
      <c r="O12" s="209">
        <v>194</v>
      </c>
      <c r="P12" s="209">
        <v>193</v>
      </c>
      <c r="Q12" s="209">
        <v>194</v>
      </c>
      <c r="R12" s="209">
        <v>196</v>
      </c>
      <c r="S12" s="210">
        <v>197</v>
      </c>
      <c r="T12" s="202"/>
      <c r="U12" s="201" t="s">
        <v>166</v>
      </c>
    </row>
    <row r="13" spans="1:21" s="132" customFormat="1" ht="29.25" customHeight="1">
      <c r="A13" s="49" t="s">
        <v>167</v>
      </c>
      <c r="B13" s="109" t="s">
        <v>171</v>
      </c>
      <c r="C13" s="71" t="s">
        <v>452</v>
      </c>
      <c r="D13" s="73" t="s">
        <v>245</v>
      </c>
      <c r="E13" s="47">
        <v>76.58333333333333</v>
      </c>
      <c r="F13" s="47">
        <v>74.08333333333333</v>
      </c>
      <c r="G13" s="87">
        <v>84</v>
      </c>
      <c r="H13" s="209">
        <v>76</v>
      </c>
      <c r="I13" s="209">
        <v>77</v>
      </c>
      <c r="J13" s="209">
        <v>80</v>
      </c>
      <c r="K13" s="209">
        <v>85</v>
      </c>
      <c r="L13" s="209">
        <v>86</v>
      </c>
      <c r="M13" s="209">
        <v>88</v>
      </c>
      <c r="N13" s="209">
        <v>86</v>
      </c>
      <c r="O13" s="209">
        <v>87</v>
      </c>
      <c r="P13" s="209">
        <v>83</v>
      </c>
      <c r="Q13" s="209">
        <v>87</v>
      </c>
      <c r="R13" s="209">
        <v>88</v>
      </c>
      <c r="S13" s="210">
        <v>83</v>
      </c>
      <c r="T13" s="202"/>
      <c r="U13" s="201" t="s">
        <v>169</v>
      </c>
    </row>
    <row r="14" spans="1:21" s="132" customFormat="1" ht="29.25" customHeight="1">
      <c r="A14" s="49" t="s">
        <v>170</v>
      </c>
      <c r="B14" s="109" t="s">
        <v>175</v>
      </c>
      <c r="C14" s="71" t="s">
        <v>750</v>
      </c>
      <c r="D14" s="73" t="s">
        <v>246</v>
      </c>
      <c r="E14" s="47">
        <v>336.5833333333333</v>
      </c>
      <c r="F14" s="47">
        <v>334.0833333333333</v>
      </c>
      <c r="G14" s="87">
        <v>324</v>
      </c>
      <c r="H14" s="209">
        <v>313</v>
      </c>
      <c r="I14" s="209">
        <v>255</v>
      </c>
      <c r="J14" s="209">
        <v>293</v>
      </c>
      <c r="K14" s="209">
        <v>298</v>
      </c>
      <c r="L14" s="209">
        <v>310</v>
      </c>
      <c r="M14" s="209">
        <v>312</v>
      </c>
      <c r="N14" s="209">
        <v>330</v>
      </c>
      <c r="O14" s="209">
        <v>287</v>
      </c>
      <c r="P14" s="209">
        <v>338</v>
      </c>
      <c r="Q14" s="209">
        <v>390</v>
      </c>
      <c r="R14" s="209">
        <v>375</v>
      </c>
      <c r="S14" s="210">
        <v>388</v>
      </c>
      <c r="T14" s="202" t="s">
        <v>146</v>
      </c>
      <c r="U14" s="201" t="s">
        <v>783</v>
      </c>
    </row>
    <row r="15" spans="1:21" s="132" customFormat="1" ht="29.25" customHeight="1">
      <c r="A15" s="49" t="s">
        <v>172</v>
      </c>
      <c r="B15" s="109" t="s">
        <v>177</v>
      </c>
      <c r="C15" s="71" t="s">
        <v>751</v>
      </c>
      <c r="D15" s="73" t="s">
        <v>453</v>
      </c>
      <c r="E15" s="47">
        <v>178.16666666666666</v>
      </c>
      <c r="F15" s="47">
        <v>162.08333333333334</v>
      </c>
      <c r="G15" s="87">
        <v>191</v>
      </c>
      <c r="H15" s="209">
        <v>194</v>
      </c>
      <c r="I15" s="209">
        <v>174</v>
      </c>
      <c r="J15" s="209">
        <v>213</v>
      </c>
      <c r="K15" s="209">
        <v>192</v>
      </c>
      <c r="L15" s="209">
        <v>203</v>
      </c>
      <c r="M15" s="209">
        <v>180</v>
      </c>
      <c r="N15" s="209">
        <v>184</v>
      </c>
      <c r="O15" s="209">
        <v>213</v>
      </c>
      <c r="P15" s="209">
        <v>153</v>
      </c>
      <c r="Q15" s="209">
        <v>218</v>
      </c>
      <c r="R15" s="209">
        <v>172</v>
      </c>
      <c r="S15" s="210">
        <v>194</v>
      </c>
      <c r="T15" s="202" t="s">
        <v>146</v>
      </c>
      <c r="U15" s="201" t="s">
        <v>784</v>
      </c>
    </row>
    <row r="16" spans="1:21" s="132" customFormat="1" ht="29.25" customHeight="1">
      <c r="A16" s="49" t="s">
        <v>173</v>
      </c>
      <c r="B16" s="109" t="s">
        <v>179</v>
      </c>
      <c r="C16" s="71" t="s">
        <v>751</v>
      </c>
      <c r="D16" s="73" t="s">
        <v>453</v>
      </c>
      <c r="E16" s="47">
        <v>98.5</v>
      </c>
      <c r="F16" s="47">
        <v>93.66666666666667</v>
      </c>
      <c r="G16" s="87">
        <v>103</v>
      </c>
      <c r="H16" s="209">
        <v>90</v>
      </c>
      <c r="I16" s="209">
        <v>89</v>
      </c>
      <c r="J16" s="209">
        <v>107</v>
      </c>
      <c r="K16" s="209">
        <v>105</v>
      </c>
      <c r="L16" s="209">
        <v>94</v>
      </c>
      <c r="M16" s="209">
        <v>121</v>
      </c>
      <c r="N16" s="209">
        <v>100</v>
      </c>
      <c r="O16" s="209">
        <v>134</v>
      </c>
      <c r="P16" s="209">
        <v>104</v>
      </c>
      <c r="Q16" s="209">
        <v>108</v>
      </c>
      <c r="R16" s="209">
        <v>81</v>
      </c>
      <c r="S16" s="210">
        <v>99</v>
      </c>
      <c r="T16" s="202" t="s">
        <v>146</v>
      </c>
      <c r="U16" s="201" t="s">
        <v>149</v>
      </c>
    </row>
    <row r="17" spans="1:21" s="132" customFormat="1" ht="29.25" customHeight="1">
      <c r="A17" s="49" t="s">
        <v>174</v>
      </c>
      <c r="B17" s="109" t="s">
        <v>181</v>
      </c>
      <c r="C17" s="71" t="s">
        <v>454</v>
      </c>
      <c r="D17" s="73" t="s">
        <v>241</v>
      </c>
      <c r="E17" s="47">
        <v>176.33333333333334</v>
      </c>
      <c r="F17" s="47">
        <v>176.41666666666666</v>
      </c>
      <c r="G17" s="87">
        <v>181</v>
      </c>
      <c r="H17" s="209">
        <v>176</v>
      </c>
      <c r="I17" s="209">
        <v>173</v>
      </c>
      <c r="J17" s="209">
        <v>178</v>
      </c>
      <c r="K17" s="209">
        <v>174</v>
      </c>
      <c r="L17" s="209">
        <v>173</v>
      </c>
      <c r="M17" s="209">
        <v>181</v>
      </c>
      <c r="N17" s="209">
        <v>183</v>
      </c>
      <c r="O17" s="209">
        <v>189</v>
      </c>
      <c r="P17" s="209">
        <v>184</v>
      </c>
      <c r="Q17" s="209">
        <v>184</v>
      </c>
      <c r="R17" s="209">
        <v>186</v>
      </c>
      <c r="S17" s="210">
        <v>186</v>
      </c>
      <c r="T17" s="202" t="s">
        <v>146</v>
      </c>
      <c r="U17" s="201" t="s">
        <v>152</v>
      </c>
    </row>
    <row r="18" spans="1:21" s="132" customFormat="1" ht="29.25" customHeight="1">
      <c r="A18" s="49" t="s">
        <v>176</v>
      </c>
      <c r="B18" s="109" t="s">
        <v>183</v>
      </c>
      <c r="C18" s="71" t="s">
        <v>455</v>
      </c>
      <c r="D18" s="73" t="s">
        <v>241</v>
      </c>
      <c r="E18" s="47">
        <v>400.1666666666667</v>
      </c>
      <c r="F18" s="47">
        <v>405.4166666666667</v>
      </c>
      <c r="G18" s="87">
        <v>451</v>
      </c>
      <c r="H18" s="209">
        <v>392</v>
      </c>
      <c r="I18" s="209">
        <v>380</v>
      </c>
      <c r="J18" s="209">
        <v>396</v>
      </c>
      <c r="K18" s="209">
        <v>405</v>
      </c>
      <c r="L18" s="209">
        <v>483</v>
      </c>
      <c r="M18" s="209">
        <v>469</v>
      </c>
      <c r="N18" s="209">
        <v>468</v>
      </c>
      <c r="O18" s="209">
        <v>482</v>
      </c>
      <c r="P18" s="209">
        <v>488</v>
      </c>
      <c r="Q18" s="209">
        <v>485</v>
      </c>
      <c r="R18" s="209">
        <v>483</v>
      </c>
      <c r="S18" s="210">
        <v>480</v>
      </c>
      <c r="T18" s="202" t="s">
        <v>146</v>
      </c>
      <c r="U18" s="201" t="s">
        <v>155</v>
      </c>
    </row>
    <row r="19" spans="1:21" s="132" customFormat="1" ht="29.25" customHeight="1">
      <c r="A19" s="49" t="s">
        <v>178</v>
      </c>
      <c r="B19" s="109" t="s">
        <v>185</v>
      </c>
      <c r="C19" s="71" t="s">
        <v>752</v>
      </c>
      <c r="D19" s="73" t="s">
        <v>451</v>
      </c>
      <c r="E19" s="47">
        <v>280.3333333333333</v>
      </c>
      <c r="F19" s="47">
        <v>279.4166666666667</v>
      </c>
      <c r="G19" s="87">
        <v>319</v>
      </c>
      <c r="H19" s="209">
        <v>295</v>
      </c>
      <c r="I19" s="209">
        <v>279</v>
      </c>
      <c r="J19" s="209">
        <v>284</v>
      </c>
      <c r="K19" s="209">
        <v>293</v>
      </c>
      <c r="L19" s="209">
        <v>278</v>
      </c>
      <c r="M19" s="209">
        <v>336</v>
      </c>
      <c r="N19" s="209">
        <v>349</v>
      </c>
      <c r="O19" s="209">
        <v>354</v>
      </c>
      <c r="P19" s="209">
        <v>345</v>
      </c>
      <c r="Q19" s="209">
        <v>340</v>
      </c>
      <c r="R19" s="209">
        <v>350</v>
      </c>
      <c r="S19" s="210">
        <v>328</v>
      </c>
      <c r="T19" s="202" t="s">
        <v>146</v>
      </c>
      <c r="U19" s="201" t="s">
        <v>158</v>
      </c>
    </row>
    <row r="20" spans="1:21" s="132" customFormat="1" ht="29.25" customHeight="1">
      <c r="A20" s="49" t="s">
        <v>180</v>
      </c>
      <c r="B20" s="109" t="s">
        <v>187</v>
      </c>
      <c r="C20" s="71" t="s">
        <v>753</v>
      </c>
      <c r="D20" s="73" t="s">
        <v>247</v>
      </c>
      <c r="E20" s="47">
        <v>380.5</v>
      </c>
      <c r="F20" s="47">
        <v>393.25</v>
      </c>
      <c r="G20" s="87">
        <v>557</v>
      </c>
      <c r="H20" s="209">
        <v>477</v>
      </c>
      <c r="I20" s="209">
        <v>500</v>
      </c>
      <c r="J20" s="209">
        <v>507</v>
      </c>
      <c r="K20" s="209">
        <v>510</v>
      </c>
      <c r="L20" s="209">
        <v>556</v>
      </c>
      <c r="M20" s="209">
        <v>562</v>
      </c>
      <c r="N20" s="209">
        <v>582</v>
      </c>
      <c r="O20" s="209">
        <v>587</v>
      </c>
      <c r="P20" s="209">
        <v>596</v>
      </c>
      <c r="Q20" s="209">
        <v>606</v>
      </c>
      <c r="R20" s="209">
        <v>608</v>
      </c>
      <c r="S20" s="210">
        <v>590</v>
      </c>
      <c r="T20" s="202" t="s">
        <v>146</v>
      </c>
      <c r="U20" s="201" t="s">
        <v>161</v>
      </c>
    </row>
    <row r="21" spans="1:21" s="132" customFormat="1" ht="29.25" customHeight="1">
      <c r="A21" s="49" t="s">
        <v>182</v>
      </c>
      <c r="B21" s="109" t="s">
        <v>189</v>
      </c>
      <c r="C21" s="71" t="s">
        <v>543</v>
      </c>
      <c r="D21" s="73" t="s">
        <v>544</v>
      </c>
      <c r="E21" s="47">
        <v>149.66666666666666</v>
      </c>
      <c r="F21" s="47">
        <v>158</v>
      </c>
      <c r="G21" s="87">
        <v>159</v>
      </c>
      <c r="H21" s="209">
        <v>158</v>
      </c>
      <c r="I21" s="209">
        <v>160</v>
      </c>
      <c r="J21" s="209">
        <v>157</v>
      </c>
      <c r="K21" s="209">
        <v>159</v>
      </c>
      <c r="L21" s="209">
        <v>156</v>
      </c>
      <c r="M21" s="209">
        <v>155</v>
      </c>
      <c r="N21" s="209">
        <v>156</v>
      </c>
      <c r="O21" s="209">
        <v>161</v>
      </c>
      <c r="P21" s="209">
        <v>162</v>
      </c>
      <c r="Q21" s="209">
        <v>164</v>
      </c>
      <c r="R21" s="209">
        <v>163</v>
      </c>
      <c r="S21" s="210">
        <v>159</v>
      </c>
      <c r="T21" s="202" t="s">
        <v>146</v>
      </c>
      <c r="U21" s="201" t="s">
        <v>164</v>
      </c>
    </row>
    <row r="22" spans="1:21" s="132" customFormat="1" ht="29.25" customHeight="1">
      <c r="A22" s="49" t="s">
        <v>184</v>
      </c>
      <c r="B22" s="109" t="s">
        <v>191</v>
      </c>
      <c r="C22" s="71" t="s">
        <v>738</v>
      </c>
      <c r="D22" s="73" t="s">
        <v>754</v>
      </c>
      <c r="E22" s="47">
        <v>234.83333333333334</v>
      </c>
      <c r="F22" s="47">
        <v>184.33333333333334</v>
      </c>
      <c r="G22" s="87">
        <v>177</v>
      </c>
      <c r="H22" s="209">
        <v>186</v>
      </c>
      <c r="I22" s="209">
        <v>140</v>
      </c>
      <c r="J22" s="209">
        <v>208</v>
      </c>
      <c r="K22" s="209">
        <v>186</v>
      </c>
      <c r="L22" s="209">
        <v>202</v>
      </c>
      <c r="M22" s="209">
        <v>142</v>
      </c>
      <c r="N22" s="209">
        <v>198</v>
      </c>
      <c r="O22" s="209">
        <v>147</v>
      </c>
      <c r="P22" s="209">
        <v>176</v>
      </c>
      <c r="Q22" s="209">
        <v>179</v>
      </c>
      <c r="R22" s="209">
        <v>150</v>
      </c>
      <c r="S22" s="210">
        <v>212</v>
      </c>
      <c r="T22" s="202" t="s">
        <v>146</v>
      </c>
      <c r="U22" s="201" t="s">
        <v>166</v>
      </c>
    </row>
    <row r="23" spans="1:21" s="132" customFormat="1" ht="29.25" customHeight="1">
      <c r="A23" s="49" t="s">
        <v>186</v>
      </c>
      <c r="B23" s="109" t="s">
        <v>197</v>
      </c>
      <c r="C23" s="71" t="s">
        <v>740</v>
      </c>
      <c r="D23" s="73" t="s">
        <v>249</v>
      </c>
      <c r="E23" s="47">
        <v>53.75</v>
      </c>
      <c r="F23" s="47">
        <v>50.916666666666664</v>
      </c>
      <c r="G23" s="87">
        <v>51</v>
      </c>
      <c r="H23" s="209">
        <v>50</v>
      </c>
      <c r="I23" s="90">
        <v>49</v>
      </c>
      <c r="J23" s="209">
        <v>50</v>
      </c>
      <c r="K23" s="90">
        <v>51</v>
      </c>
      <c r="L23" s="90">
        <v>51</v>
      </c>
      <c r="M23" s="209">
        <v>50</v>
      </c>
      <c r="N23" s="209">
        <v>53</v>
      </c>
      <c r="O23" s="209">
        <v>54</v>
      </c>
      <c r="P23" s="90">
        <v>55</v>
      </c>
      <c r="Q23" s="90">
        <v>52</v>
      </c>
      <c r="R23" s="90">
        <v>45</v>
      </c>
      <c r="S23" s="91">
        <v>48</v>
      </c>
      <c r="T23" s="202" t="s">
        <v>146</v>
      </c>
      <c r="U23" s="201" t="s">
        <v>169</v>
      </c>
    </row>
    <row r="24" spans="1:21" s="132" customFormat="1" ht="29.25" customHeight="1">
      <c r="A24" s="49" t="s">
        <v>188</v>
      </c>
      <c r="B24" s="109" t="s">
        <v>199</v>
      </c>
      <c r="C24" s="71" t="s">
        <v>741</v>
      </c>
      <c r="D24" s="73" t="s">
        <v>250</v>
      </c>
      <c r="E24" s="47">
        <v>46.833333333333336</v>
      </c>
      <c r="F24" s="47">
        <v>42.083333333333336</v>
      </c>
      <c r="G24" s="87">
        <v>42</v>
      </c>
      <c r="H24" s="209">
        <v>40</v>
      </c>
      <c r="I24" s="209">
        <v>37</v>
      </c>
      <c r="J24" s="209">
        <v>40</v>
      </c>
      <c r="K24" s="209">
        <v>41</v>
      </c>
      <c r="L24" s="209">
        <v>45</v>
      </c>
      <c r="M24" s="209">
        <v>44</v>
      </c>
      <c r="N24" s="209">
        <v>41</v>
      </c>
      <c r="O24" s="209">
        <v>45</v>
      </c>
      <c r="P24" s="209">
        <v>47</v>
      </c>
      <c r="Q24" s="209">
        <v>42</v>
      </c>
      <c r="R24" s="209">
        <v>39</v>
      </c>
      <c r="S24" s="210">
        <v>38</v>
      </c>
      <c r="T24" s="202" t="s">
        <v>149</v>
      </c>
      <c r="U24" s="201" t="s">
        <v>783</v>
      </c>
    </row>
    <row r="25" spans="1:21" s="132" customFormat="1" ht="29.25" customHeight="1">
      <c r="A25" s="49" t="s">
        <v>755</v>
      </c>
      <c r="B25" s="109" t="s">
        <v>756</v>
      </c>
      <c r="C25" s="71" t="s">
        <v>742</v>
      </c>
      <c r="D25" s="73" t="s">
        <v>248</v>
      </c>
      <c r="E25" s="47">
        <v>74.91666666666667</v>
      </c>
      <c r="F25" s="47">
        <v>72.25</v>
      </c>
      <c r="G25" s="87">
        <v>67</v>
      </c>
      <c r="H25" s="90">
        <v>86</v>
      </c>
      <c r="I25" s="90">
        <v>85</v>
      </c>
      <c r="J25" s="90">
        <v>69</v>
      </c>
      <c r="K25" s="90">
        <v>56</v>
      </c>
      <c r="L25" s="90">
        <v>57</v>
      </c>
      <c r="M25" s="90">
        <v>49</v>
      </c>
      <c r="N25" s="90">
        <v>57</v>
      </c>
      <c r="O25" s="90">
        <v>47</v>
      </c>
      <c r="P25" s="90">
        <v>78</v>
      </c>
      <c r="Q25" s="90">
        <v>89</v>
      </c>
      <c r="R25" s="90">
        <v>60</v>
      </c>
      <c r="S25" s="91">
        <v>72</v>
      </c>
      <c r="T25" s="202" t="s">
        <v>149</v>
      </c>
      <c r="U25" s="201" t="s">
        <v>784</v>
      </c>
    </row>
    <row r="26" spans="1:21" s="132" customFormat="1" ht="29.25" customHeight="1">
      <c r="A26" s="49" t="s">
        <v>190</v>
      </c>
      <c r="B26" s="109" t="s">
        <v>193</v>
      </c>
      <c r="C26" s="71" t="s">
        <v>757</v>
      </c>
      <c r="D26" s="73" t="s">
        <v>248</v>
      </c>
      <c r="E26" s="47">
        <v>186.33333333333334</v>
      </c>
      <c r="F26" s="47">
        <v>170.33333333333334</v>
      </c>
      <c r="G26" s="87">
        <v>167</v>
      </c>
      <c r="H26" s="209">
        <v>163</v>
      </c>
      <c r="I26" s="209">
        <v>132</v>
      </c>
      <c r="J26" s="209">
        <v>161</v>
      </c>
      <c r="K26" s="209">
        <v>138</v>
      </c>
      <c r="L26" s="209">
        <v>169</v>
      </c>
      <c r="M26" s="209">
        <v>148</v>
      </c>
      <c r="N26" s="209">
        <v>185</v>
      </c>
      <c r="O26" s="209">
        <v>179</v>
      </c>
      <c r="P26" s="209">
        <v>207</v>
      </c>
      <c r="Q26" s="209">
        <v>235</v>
      </c>
      <c r="R26" s="209">
        <v>135</v>
      </c>
      <c r="S26" s="210">
        <v>153</v>
      </c>
      <c r="T26" s="202" t="s">
        <v>149</v>
      </c>
      <c r="U26" s="201" t="s">
        <v>149</v>
      </c>
    </row>
    <row r="27" spans="1:21" s="132" customFormat="1" ht="29.25" customHeight="1">
      <c r="A27" s="49" t="s">
        <v>192</v>
      </c>
      <c r="B27" s="109" t="s">
        <v>195</v>
      </c>
      <c r="C27" s="71" t="s">
        <v>739</v>
      </c>
      <c r="D27" s="73" t="s">
        <v>248</v>
      </c>
      <c r="E27" s="47">
        <v>59.75</v>
      </c>
      <c r="F27" s="47">
        <v>52.083333333333336</v>
      </c>
      <c r="G27" s="87">
        <v>54</v>
      </c>
      <c r="H27" s="209">
        <v>53</v>
      </c>
      <c r="I27" s="209">
        <v>49</v>
      </c>
      <c r="J27" s="209">
        <v>53</v>
      </c>
      <c r="K27" s="209">
        <v>61</v>
      </c>
      <c r="L27" s="209">
        <v>58</v>
      </c>
      <c r="M27" s="209">
        <v>54</v>
      </c>
      <c r="N27" s="209">
        <v>58</v>
      </c>
      <c r="O27" s="209">
        <v>62</v>
      </c>
      <c r="P27" s="209">
        <v>53</v>
      </c>
      <c r="Q27" s="209">
        <v>49</v>
      </c>
      <c r="R27" s="209">
        <v>48</v>
      </c>
      <c r="S27" s="210">
        <v>50</v>
      </c>
      <c r="T27" s="202" t="s">
        <v>149</v>
      </c>
      <c r="U27" s="201" t="s">
        <v>152</v>
      </c>
    </row>
    <row r="28" spans="1:21" s="132" customFormat="1" ht="29.25" customHeight="1">
      <c r="A28" s="49" t="s">
        <v>194</v>
      </c>
      <c r="B28" s="109" t="s">
        <v>203</v>
      </c>
      <c r="C28" s="71" t="s">
        <v>743</v>
      </c>
      <c r="D28" s="73" t="s">
        <v>251</v>
      </c>
      <c r="E28" s="47">
        <v>215.5</v>
      </c>
      <c r="F28" s="47">
        <v>236.5</v>
      </c>
      <c r="G28" s="87">
        <v>276</v>
      </c>
      <c r="H28" s="209">
        <v>261</v>
      </c>
      <c r="I28" s="209">
        <v>262</v>
      </c>
      <c r="J28" s="209">
        <v>261</v>
      </c>
      <c r="K28" s="209">
        <v>259</v>
      </c>
      <c r="L28" s="209">
        <v>264</v>
      </c>
      <c r="M28" s="209">
        <v>264</v>
      </c>
      <c r="N28" s="209">
        <v>257</v>
      </c>
      <c r="O28" s="209">
        <v>275</v>
      </c>
      <c r="P28" s="209">
        <v>297</v>
      </c>
      <c r="Q28" s="209">
        <v>307</v>
      </c>
      <c r="R28" s="209">
        <v>300</v>
      </c>
      <c r="S28" s="210">
        <v>302</v>
      </c>
      <c r="T28" s="202" t="s">
        <v>149</v>
      </c>
      <c r="U28" s="201" t="s">
        <v>155</v>
      </c>
    </row>
    <row r="29" spans="1:21" s="132" customFormat="1" ht="29.25" customHeight="1">
      <c r="A29" s="49" t="s">
        <v>196</v>
      </c>
      <c r="B29" s="109" t="s">
        <v>204</v>
      </c>
      <c r="C29" s="71" t="s">
        <v>744</v>
      </c>
      <c r="D29" s="73" t="s">
        <v>745</v>
      </c>
      <c r="E29" s="47">
        <v>381.25</v>
      </c>
      <c r="F29" s="47">
        <v>379.3333333333333</v>
      </c>
      <c r="G29" s="87">
        <v>380</v>
      </c>
      <c r="H29" s="209">
        <v>381</v>
      </c>
      <c r="I29" s="209">
        <v>370</v>
      </c>
      <c r="J29" s="209">
        <v>377</v>
      </c>
      <c r="K29" s="209">
        <v>379</v>
      </c>
      <c r="L29" s="209">
        <v>374</v>
      </c>
      <c r="M29" s="209">
        <v>371</v>
      </c>
      <c r="N29" s="209">
        <v>379</v>
      </c>
      <c r="O29" s="209">
        <v>364</v>
      </c>
      <c r="P29" s="209">
        <v>400</v>
      </c>
      <c r="Q29" s="209">
        <v>391</v>
      </c>
      <c r="R29" s="209">
        <v>389</v>
      </c>
      <c r="S29" s="210">
        <v>386</v>
      </c>
      <c r="T29" s="202" t="s">
        <v>149</v>
      </c>
      <c r="U29" s="201" t="s">
        <v>158</v>
      </c>
    </row>
    <row r="30" spans="1:21" s="132" customFormat="1" ht="29.25" customHeight="1">
      <c r="A30" s="49" t="s">
        <v>198</v>
      </c>
      <c r="B30" s="203" t="s">
        <v>205</v>
      </c>
      <c r="C30" s="71" t="s">
        <v>746</v>
      </c>
      <c r="D30" s="73" t="s">
        <v>252</v>
      </c>
      <c r="E30" s="47">
        <v>438.5833333333333</v>
      </c>
      <c r="F30" s="47">
        <v>426.5</v>
      </c>
      <c r="G30" s="87">
        <v>459</v>
      </c>
      <c r="H30" s="209">
        <v>453</v>
      </c>
      <c r="I30" s="209">
        <v>447</v>
      </c>
      <c r="J30" s="209">
        <v>462</v>
      </c>
      <c r="K30" s="209">
        <v>466</v>
      </c>
      <c r="L30" s="209">
        <v>454</v>
      </c>
      <c r="M30" s="209">
        <v>448</v>
      </c>
      <c r="N30" s="209">
        <v>463</v>
      </c>
      <c r="O30" s="209">
        <v>457</v>
      </c>
      <c r="P30" s="209">
        <v>464</v>
      </c>
      <c r="Q30" s="209">
        <v>472</v>
      </c>
      <c r="R30" s="209">
        <v>464</v>
      </c>
      <c r="S30" s="210">
        <v>455</v>
      </c>
      <c r="T30" s="202" t="s">
        <v>149</v>
      </c>
      <c r="U30" s="201" t="s">
        <v>161</v>
      </c>
    </row>
    <row r="31" spans="1:21" s="132" customFormat="1" ht="29.25" customHeight="1">
      <c r="A31" s="49" t="s">
        <v>200</v>
      </c>
      <c r="B31" s="109" t="s">
        <v>206</v>
      </c>
      <c r="C31" s="71" t="s">
        <v>747</v>
      </c>
      <c r="D31" s="73" t="s">
        <v>253</v>
      </c>
      <c r="E31" s="47">
        <v>6587.166666666667</v>
      </c>
      <c r="F31" s="47">
        <v>6641.416666666667</v>
      </c>
      <c r="G31" s="87">
        <v>7268</v>
      </c>
      <c r="H31" s="209">
        <v>7116</v>
      </c>
      <c r="I31" s="209">
        <v>7084</v>
      </c>
      <c r="J31" s="209">
        <v>7242</v>
      </c>
      <c r="K31" s="209">
        <v>7194</v>
      </c>
      <c r="L31" s="209">
        <v>7210</v>
      </c>
      <c r="M31" s="209">
        <v>7210</v>
      </c>
      <c r="N31" s="209">
        <v>7210</v>
      </c>
      <c r="O31" s="209">
        <v>7425</v>
      </c>
      <c r="P31" s="209">
        <v>7335</v>
      </c>
      <c r="Q31" s="209">
        <v>7358</v>
      </c>
      <c r="R31" s="209">
        <v>7418</v>
      </c>
      <c r="S31" s="210">
        <v>7419</v>
      </c>
      <c r="T31" s="202" t="s">
        <v>149</v>
      </c>
      <c r="U31" s="201" t="s">
        <v>164</v>
      </c>
    </row>
    <row r="32" spans="1:21" s="132" customFormat="1" ht="29.25" customHeight="1">
      <c r="A32" s="49" t="s">
        <v>201</v>
      </c>
      <c r="B32" s="109" t="s">
        <v>207</v>
      </c>
      <c r="C32" s="71" t="s">
        <v>759</v>
      </c>
      <c r="D32" s="73" t="s">
        <v>758</v>
      </c>
      <c r="E32" s="47">
        <v>1569.25</v>
      </c>
      <c r="F32" s="47">
        <v>1635.4166666666667</v>
      </c>
      <c r="G32" s="87">
        <v>2031</v>
      </c>
      <c r="H32" s="209">
        <v>1879</v>
      </c>
      <c r="I32" s="209">
        <v>1865</v>
      </c>
      <c r="J32" s="209">
        <v>1812</v>
      </c>
      <c r="K32" s="209">
        <v>1850</v>
      </c>
      <c r="L32" s="209">
        <v>1902</v>
      </c>
      <c r="M32" s="209">
        <v>2150</v>
      </c>
      <c r="N32" s="209">
        <v>2366</v>
      </c>
      <c r="O32" s="209">
        <v>2490</v>
      </c>
      <c r="P32" s="209">
        <v>2407</v>
      </c>
      <c r="Q32" s="209">
        <v>2209</v>
      </c>
      <c r="R32" s="209">
        <v>1815</v>
      </c>
      <c r="S32" s="210">
        <v>1624</v>
      </c>
      <c r="T32" s="202" t="s">
        <v>149</v>
      </c>
      <c r="U32" s="201" t="s">
        <v>166</v>
      </c>
    </row>
    <row r="33" spans="1:21" s="132" customFormat="1" ht="29.25" customHeight="1" thickBot="1">
      <c r="A33" s="49" t="s">
        <v>202</v>
      </c>
      <c r="B33" s="109" t="s">
        <v>208</v>
      </c>
      <c r="C33" s="204" t="s">
        <v>760</v>
      </c>
      <c r="D33" s="205" t="s">
        <v>748</v>
      </c>
      <c r="E33" s="140">
        <v>143.33333333333334</v>
      </c>
      <c r="F33" s="140">
        <v>147.25</v>
      </c>
      <c r="G33" s="135">
        <v>162</v>
      </c>
      <c r="H33" s="211">
        <v>159</v>
      </c>
      <c r="I33" s="211">
        <v>154</v>
      </c>
      <c r="J33" s="211">
        <v>157</v>
      </c>
      <c r="K33" s="211">
        <v>134</v>
      </c>
      <c r="L33" s="211">
        <v>162</v>
      </c>
      <c r="M33" s="211">
        <v>175</v>
      </c>
      <c r="N33" s="211">
        <v>185</v>
      </c>
      <c r="O33" s="211">
        <v>190</v>
      </c>
      <c r="P33" s="211">
        <v>179</v>
      </c>
      <c r="Q33" s="211">
        <v>170</v>
      </c>
      <c r="R33" s="211">
        <v>144</v>
      </c>
      <c r="S33" s="212">
        <v>129</v>
      </c>
      <c r="T33" s="202" t="s">
        <v>149</v>
      </c>
      <c r="U33" s="201" t="s">
        <v>169</v>
      </c>
    </row>
    <row r="34" spans="1:21" s="132" customFormat="1" ht="22.5" customHeight="1">
      <c r="A34" s="188" t="s">
        <v>749</v>
      </c>
      <c r="B34" s="459" t="s">
        <v>495</v>
      </c>
      <c r="C34" s="459"/>
      <c r="D34" s="459"/>
      <c r="E34" s="459"/>
      <c r="F34" s="50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R34" s="206"/>
      <c r="S34" s="206"/>
      <c r="T34" s="206"/>
      <c r="U34" s="188" t="s">
        <v>209</v>
      </c>
    </row>
    <row r="35" spans="1:2" ht="19.5" customHeight="1">
      <c r="A35" s="18" t="s">
        <v>762</v>
      </c>
      <c r="B35" s="19" t="s">
        <v>761</v>
      </c>
    </row>
  </sheetData>
  <sheetProtection/>
  <mergeCells count="9">
    <mergeCell ref="H3:S3"/>
    <mergeCell ref="T3:U4"/>
    <mergeCell ref="B34:E34"/>
    <mergeCell ref="A1:G1"/>
    <mergeCell ref="A2:B2"/>
    <mergeCell ref="A3:B4"/>
    <mergeCell ref="C3:D4"/>
    <mergeCell ref="E3:G3"/>
    <mergeCell ref="H1:U1"/>
  </mergeCells>
  <printOptions horizontalCentered="1" verticalCentered="1"/>
  <pageMargins left="0.43" right="0.43" top="0.07" bottom="0.19" header="0.09" footer="0.19"/>
  <pageSetup fitToWidth="2" horizontalDpi="600" verticalDpi="600" orientation="portrait" paperSize="9" scale="82" r:id="rId1"/>
  <colBreaks count="1" manualBreakCount="1">
    <brk id="7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PageLayoutView="0" workbookViewId="0" topLeftCell="A1">
      <selection activeCell="A1" sqref="A1:AE1"/>
    </sheetView>
  </sheetViews>
  <sheetFormatPr defaultColWidth="3.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7" width="11.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5.25390625" style="1" customWidth="1"/>
    <col min="13" max="14" width="11.625" style="1" customWidth="1"/>
    <col min="15" max="15" width="3.125" style="1" customWidth="1"/>
    <col min="16" max="16" width="6.125" style="1" customWidth="1"/>
    <col min="17" max="17" width="4.625" style="1" customWidth="1"/>
    <col min="18" max="18" width="5.625" style="1" customWidth="1"/>
    <col min="19" max="19" width="4.875" style="1" customWidth="1"/>
    <col min="20" max="21" width="11.625" style="1" customWidth="1"/>
    <col min="22" max="22" width="3.125" style="1" customWidth="1"/>
    <col min="23" max="23" width="6.125" style="1" customWidth="1"/>
    <col min="24" max="24" width="4.625" style="1" customWidth="1"/>
    <col min="25" max="25" width="5.625" style="1" customWidth="1"/>
    <col min="26" max="26" width="7.125" style="1" customWidth="1"/>
    <col min="27" max="27" width="11.625" style="1" customWidth="1"/>
    <col min="28" max="28" width="13.625" style="1" customWidth="1"/>
    <col min="29" max="16384" width="3.625" style="1" customWidth="1"/>
  </cols>
  <sheetData>
    <row r="1" spans="1:28" s="132" customFormat="1" ht="19.5" customHeight="1">
      <c r="A1" s="279" t="s">
        <v>648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 t="s">
        <v>360</v>
      </c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21" s="132" customFormat="1" ht="19.5" customHeight="1" thickBot="1">
      <c r="A2" s="488" t="s">
        <v>361</v>
      </c>
      <c r="B2" s="489"/>
      <c r="C2" s="489"/>
      <c r="D2" s="489"/>
      <c r="E2" s="489"/>
      <c r="U2" s="99"/>
    </row>
    <row r="3" spans="1:28" s="132" customFormat="1" ht="19.5" customHeight="1">
      <c r="A3" s="460" t="s">
        <v>362</v>
      </c>
      <c r="B3" s="455"/>
      <c r="C3" s="455"/>
      <c r="D3" s="455"/>
      <c r="E3" s="455"/>
      <c r="F3" s="92" t="s">
        <v>363</v>
      </c>
      <c r="G3" s="93" t="s">
        <v>364</v>
      </c>
      <c r="H3" s="496" t="s">
        <v>362</v>
      </c>
      <c r="I3" s="455"/>
      <c r="J3" s="455"/>
      <c r="K3" s="455"/>
      <c r="L3" s="455"/>
      <c r="M3" s="92" t="s">
        <v>363</v>
      </c>
      <c r="N3" s="226" t="s">
        <v>364</v>
      </c>
      <c r="O3" s="496" t="s">
        <v>362</v>
      </c>
      <c r="P3" s="455"/>
      <c r="Q3" s="455"/>
      <c r="R3" s="455"/>
      <c r="S3" s="455"/>
      <c r="T3" s="92" t="s">
        <v>363</v>
      </c>
      <c r="U3" s="146" t="s">
        <v>364</v>
      </c>
      <c r="V3" s="460" t="s">
        <v>362</v>
      </c>
      <c r="W3" s="455"/>
      <c r="X3" s="455"/>
      <c r="Y3" s="455"/>
      <c r="Z3" s="455"/>
      <c r="AA3" s="92" t="s">
        <v>363</v>
      </c>
      <c r="AB3" s="93" t="s">
        <v>364</v>
      </c>
    </row>
    <row r="4" spans="1:28" s="132" customFormat="1" ht="19.5" customHeight="1">
      <c r="A4" s="491" t="s">
        <v>365</v>
      </c>
      <c r="B4" s="491"/>
      <c r="C4" s="491"/>
      <c r="D4" s="491"/>
      <c r="E4" s="492"/>
      <c r="F4" s="94"/>
      <c r="G4" s="141"/>
      <c r="H4" s="95"/>
      <c r="I4" s="95"/>
      <c r="J4" s="95"/>
      <c r="K4" s="95"/>
      <c r="L4" s="96"/>
      <c r="M4" s="94"/>
      <c r="N4" s="52"/>
      <c r="O4" s="490" t="s">
        <v>366</v>
      </c>
      <c r="P4" s="491"/>
      <c r="Q4" s="491"/>
      <c r="R4" s="491"/>
      <c r="S4" s="492"/>
      <c r="T4" s="94"/>
      <c r="U4" s="94"/>
      <c r="V4" s="223"/>
      <c r="W4" s="493" t="s">
        <v>367</v>
      </c>
      <c r="X4" s="493"/>
      <c r="Y4" s="493"/>
      <c r="Z4" s="493"/>
      <c r="AA4" s="89">
        <v>23</v>
      </c>
      <c r="AB4" s="139">
        <v>4142</v>
      </c>
    </row>
    <row r="5" spans="1:28" s="132" customFormat="1" ht="19.5" customHeight="1">
      <c r="A5" s="50"/>
      <c r="B5" s="50"/>
      <c r="C5" s="50"/>
      <c r="D5" s="50"/>
      <c r="E5" s="57"/>
      <c r="F5" s="94"/>
      <c r="G5" s="52"/>
      <c r="H5" s="472" t="s">
        <v>368</v>
      </c>
      <c r="I5" s="472"/>
      <c r="J5" s="472"/>
      <c r="K5" s="472"/>
      <c r="L5" s="57"/>
      <c r="M5" s="48"/>
      <c r="N5" s="52"/>
      <c r="O5" s="227"/>
      <c r="P5" s="50"/>
      <c r="Q5" s="50"/>
      <c r="R5" s="50"/>
      <c r="S5" s="57"/>
      <c r="T5" s="94"/>
      <c r="U5" s="52"/>
      <c r="V5" s="50"/>
      <c r="W5" s="468" t="s">
        <v>369</v>
      </c>
      <c r="X5" s="468"/>
      <c r="Y5" s="468"/>
      <c r="Z5" s="468"/>
      <c r="AA5" s="48">
        <v>14</v>
      </c>
      <c r="AB5" s="47">
        <v>5219</v>
      </c>
    </row>
    <row r="6" spans="1:28" s="132" customFormat="1" ht="19.5" customHeight="1">
      <c r="A6" s="482" t="s">
        <v>370</v>
      </c>
      <c r="B6" s="482"/>
      <c r="C6" s="51" t="s">
        <v>478</v>
      </c>
      <c r="D6" s="50" t="s">
        <v>359</v>
      </c>
      <c r="E6" s="57"/>
      <c r="F6" s="48">
        <v>10624</v>
      </c>
      <c r="G6" s="52">
        <v>1634047</v>
      </c>
      <c r="H6" s="50"/>
      <c r="I6" s="468" t="s">
        <v>371</v>
      </c>
      <c r="J6" s="468"/>
      <c r="K6" s="468"/>
      <c r="L6" s="468"/>
      <c r="M6" s="48">
        <v>473</v>
      </c>
      <c r="N6" s="52">
        <v>107945</v>
      </c>
      <c r="O6" s="481" t="s">
        <v>370</v>
      </c>
      <c r="P6" s="482"/>
      <c r="Q6" s="51" t="s">
        <v>478</v>
      </c>
      <c r="R6" s="50" t="s">
        <v>359</v>
      </c>
      <c r="S6" s="57"/>
      <c r="T6" s="48">
        <v>5695</v>
      </c>
      <c r="U6" s="52">
        <v>1449318</v>
      </c>
      <c r="V6" s="50"/>
      <c r="W6" s="468" t="s">
        <v>372</v>
      </c>
      <c r="X6" s="470"/>
      <c r="Y6" s="470"/>
      <c r="Z6" s="470"/>
      <c r="AA6" s="48">
        <v>226</v>
      </c>
      <c r="AB6" s="47">
        <v>185945</v>
      </c>
    </row>
    <row r="7" spans="1:28" s="132" customFormat="1" ht="19.5" customHeight="1">
      <c r="A7" s="59"/>
      <c r="B7" s="59"/>
      <c r="C7" s="51" t="s">
        <v>503</v>
      </c>
      <c r="D7" s="51"/>
      <c r="E7" s="50"/>
      <c r="F7" s="48">
        <v>10371</v>
      </c>
      <c r="G7" s="52">
        <v>1835182</v>
      </c>
      <c r="H7" s="50"/>
      <c r="I7" s="468" t="s">
        <v>374</v>
      </c>
      <c r="J7" s="468"/>
      <c r="K7" s="468"/>
      <c r="L7" s="468"/>
      <c r="M7" s="48">
        <v>505</v>
      </c>
      <c r="N7" s="52">
        <v>76682</v>
      </c>
      <c r="O7" s="228"/>
      <c r="P7" s="59"/>
      <c r="Q7" s="51" t="s">
        <v>503</v>
      </c>
      <c r="R7" s="51"/>
      <c r="S7" s="57"/>
      <c r="T7" s="48">
        <v>5354</v>
      </c>
      <c r="U7" s="52">
        <v>1532508</v>
      </c>
      <c r="V7" s="58"/>
      <c r="W7" s="58"/>
      <c r="X7" s="58"/>
      <c r="Y7" s="58"/>
      <c r="Z7" s="57"/>
      <c r="AA7" s="48"/>
      <c r="AB7" s="47"/>
    </row>
    <row r="8" spans="1:28" s="132" customFormat="1" ht="19.5" customHeight="1">
      <c r="A8" s="482"/>
      <c r="B8" s="482"/>
      <c r="C8" s="97" t="s">
        <v>655</v>
      </c>
      <c r="D8" s="51"/>
      <c r="E8" s="50"/>
      <c r="F8" s="88">
        <f>SUM(M16:M20,M23:M29,M32:M35,M6:M13,F11:F16,F19:F30,F33:F38)</f>
        <v>12056</v>
      </c>
      <c r="G8" s="98">
        <f>SUM(N16:N20,N23:N29,N32:N35,N6:N13,G11:G16,G19:G30,G33:G38)</f>
        <v>2005621</v>
      </c>
      <c r="H8" s="50"/>
      <c r="I8" s="468" t="s">
        <v>375</v>
      </c>
      <c r="J8" s="468"/>
      <c r="K8" s="468"/>
      <c r="L8" s="468"/>
      <c r="M8" s="48">
        <v>421</v>
      </c>
      <c r="N8" s="52">
        <v>105294</v>
      </c>
      <c r="O8" s="481"/>
      <c r="P8" s="482"/>
      <c r="Q8" s="97" t="s">
        <v>655</v>
      </c>
      <c r="R8" s="51"/>
      <c r="S8" s="57"/>
      <c r="T8" s="88">
        <f>SUM(T11:T17,T20:T23,T26:T30,T33:T34,T36:T39,AA4:AA6,AA9:AA11,AA14:AA18,AA21:AA28)</f>
        <v>5493</v>
      </c>
      <c r="U8" s="98">
        <f>SUM(U11:U17,U20:U23,U26:U30,U33:U34,U36:U39,AB4:AB6,AB9:AB11,AB14:AB18,AB21:AB28)</f>
        <v>1432256</v>
      </c>
      <c r="V8" s="472" t="s">
        <v>376</v>
      </c>
      <c r="W8" s="472"/>
      <c r="X8" s="472"/>
      <c r="Y8" s="472"/>
      <c r="Z8" s="57"/>
      <c r="AA8" s="48"/>
      <c r="AB8" s="47"/>
    </row>
    <row r="9" spans="1:28" s="132" customFormat="1" ht="19.5" customHeight="1">
      <c r="A9" s="50"/>
      <c r="B9" s="50"/>
      <c r="C9" s="50"/>
      <c r="D9" s="50"/>
      <c r="E9" s="57"/>
      <c r="F9" s="48"/>
      <c r="G9" s="52"/>
      <c r="H9" s="50"/>
      <c r="I9" s="468" t="s">
        <v>377</v>
      </c>
      <c r="J9" s="468"/>
      <c r="K9" s="468"/>
      <c r="L9" s="468"/>
      <c r="M9" s="48">
        <v>258</v>
      </c>
      <c r="N9" s="52">
        <v>75298</v>
      </c>
      <c r="O9" s="227"/>
      <c r="P9" s="50"/>
      <c r="Q9" s="50"/>
      <c r="R9" s="50"/>
      <c r="S9" s="57"/>
      <c r="T9" s="48"/>
      <c r="U9" s="52"/>
      <c r="V9" s="50"/>
      <c r="W9" s="468" t="s">
        <v>378</v>
      </c>
      <c r="X9" s="470"/>
      <c r="Y9" s="470"/>
      <c r="Z9" s="470"/>
      <c r="AA9" s="48">
        <v>36</v>
      </c>
      <c r="AB9" s="47">
        <v>27731</v>
      </c>
    </row>
    <row r="10" spans="1:28" s="132" customFormat="1" ht="19.5" customHeight="1">
      <c r="A10" s="472" t="s">
        <v>379</v>
      </c>
      <c r="B10" s="472"/>
      <c r="C10" s="472"/>
      <c r="D10" s="472"/>
      <c r="E10" s="57"/>
      <c r="F10" s="48"/>
      <c r="G10" s="52"/>
      <c r="H10" s="50"/>
      <c r="I10" s="468" t="s">
        <v>380</v>
      </c>
      <c r="J10" s="468"/>
      <c r="K10" s="468"/>
      <c r="L10" s="468"/>
      <c r="M10" s="48">
        <v>331</v>
      </c>
      <c r="N10" s="52">
        <v>119254</v>
      </c>
      <c r="O10" s="469" t="s">
        <v>381</v>
      </c>
      <c r="P10" s="472"/>
      <c r="Q10" s="472"/>
      <c r="R10" s="472"/>
      <c r="S10" s="57"/>
      <c r="T10" s="48"/>
      <c r="U10" s="52"/>
      <c r="V10" s="50"/>
      <c r="W10" s="468" t="s">
        <v>382</v>
      </c>
      <c r="X10" s="470"/>
      <c r="Y10" s="470"/>
      <c r="Z10" s="470"/>
      <c r="AA10" s="48">
        <v>57</v>
      </c>
      <c r="AB10" s="47">
        <v>38180</v>
      </c>
    </row>
    <row r="11" spans="1:28" s="132" customFormat="1" ht="19.5" customHeight="1">
      <c r="A11" s="50"/>
      <c r="B11" s="468" t="s">
        <v>383</v>
      </c>
      <c r="C11" s="468"/>
      <c r="D11" s="468"/>
      <c r="E11" s="468"/>
      <c r="F11" s="48">
        <v>1151</v>
      </c>
      <c r="G11" s="52">
        <v>97837</v>
      </c>
      <c r="H11" s="50"/>
      <c r="I11" s="468" t="s">
        <v>384</v>
      </c>
      <c r="J11" s="468"/>
      <c r="K11" s="468"/>
      <c r="L11" s="468"/>
      <c r="M11" s="48">
        <v>9</v>
      </c>
      <c r="N11" s="52">
        <v>3964</v>
      </c>
      <c r="O11" s="227"/>
      <c r="P11" s="468" t="s">
        <v>385</v>
      </c>
      <c r="Q11" s="468"/>
      <c r="R11" s="468"/>
      <c r="S11" s="480"/>
      <c r="T11" s="48">
        <v>692</v>
      </c>
      <c r="U11" s="52">
        <v>128203</v>
      </c>
      <c r="V11" s="58"/>
      <c r="W11" s="468" t="s">
        <v>386</v>
      </c>
      <c r="X11" s="470"/>
      <c r="Y11" s="470"/>
      <c r="Z11" s="470"/>
      <c r="AA11" s="48">
        <v>113</v>
      </c>
      <c r="AB11" s="47">
        <v>82018</v>
      </c>
    </row>
    <row r="12" spans="1:28" s="132" customFormat="1" ht="19.5" customHeight="1">
      <c r="A12" s="50"/>
      <c r="B12" s="468" t="s">
        <v>387</v>
      </c>
      <c r="C12" s="468"/>
      <c r="D12" s="468"/>
      <c r="E12" s="468"/>
      <c r="F12" s="48">
        <v>53</v>
      </c>
      <c r="G12" s="52">
        <v>4904</v>
      </c>
      <c r="H12" s="50"/>
      <c r="I12" s="468" t="s">
        <v>388</v>
      </c>
      <c r="J12" s="494"/>
      <c r="K12" s="494"/>
      <c r="L12" s="470"/>
      <c r="M12" s="48">
        <v>7</v>
      </c>
      <c r="N12" s="52">
        <v>10754</v>
      </c>
      <c r="O12" s="227"/>
      <c r="P12" s="468" t="s">
        <v>389</v>
      </c>
      <c r="Q12" s="468"/>
      <c r="R12" s="468"/>
      <c r="S12" s="480"/>
      <c r="T12" s="48">
        <v>9</v>
      </c>
      <c r="U12" s="52">
        <v>1881</v>
      </c>
      <c r="V12" s="58"/>
      <c r="W12" s="58"/>
      <c r="X12" s="58"/>
      <c r="Y12" s="58"/>
      <c r="Z12" s="57"/>
      <c r="AA12" s="48"/>
      <c r="AB12" s="47"/>
    </row>
    <row r="13" spans="1:28" s="132" customFormat="1" ht="19.5" customHeight="1">
      <c r="A13" s="50"/>
      <c r="B13" s="468" t="s">
        <v>390</v>
      </c>
      <c r="C13" s="468"/>
      <c r="D13" s="468"/>
      <c r="E13" s="468"/>
      <c r="F13" s="48">
        <v>937</v>
      </c>
      <c r="G13" s="52">
        <v>122952</v>
      </c>
      <c r="H13" s="50"/>
      <c r="I13" s="468" t="s">
        <v>391</v>
      </c>
      <c r="J13" s="494"/>
      <c r="K13" s="494"/>
      <c r="L13" s="470"/>
      <c r="M13" s="48">
        <v>28</v>
      </c>
      <c r="N13" s="52">
        <v>7198</v>
      </c>
      <c r="O13" s="227"/>
      <c r="P13" s="468" t="s">
        <v>392</v>
      </c>
      <c r="Q13" s="468"/>
      <c r="R13" s="468"/>
      <c r="S13" s="480"/>
      <c r="T13" s="48">
        <v>76</v>
      </c>
      <c r="U13" s="52">
        <v>9362</v>
      </c>
      <c r="V13" s="472" t="s">
        <v>393</v>
      </c>
      <c r="W13" s="472"/>
      <c r="X13" s="472"/>
      <c r="Y13" s="472"/>
      <c r="Z13" s="57"/>
      <c r="AA13" s="48"/>
      <c r="AB13" s="47"/>
    </row>
    <row r="14" spans="1:28" s="132" customFormat="1" ht="19.5" customHeight="1">
      <c r="A14" s="50"/>
      <c r="B14" s="468" t="s">
        <v>394</v>
      </c>
      <c r="C14" s="468"/>
      <c r="D14" s="468"/>
      <c r="E14" s="468"/>
      <c r="F14" s="48">
        <v>143</v>
      </c>
      <c r="G14" s="52">
        <v>27204</v>
      </c>
      <c r="H14" s="50"/>
      <c r="I14" s="50"/>
      <c r="J14" s="50"/>
      <c r="K14" s="50"/>
      <c r="L14" s="57"/>
      <c r="M14" s="48"/>
      <c r="N14" s="52"/>
      <c r="O14" s="227"/>
      <c r="P14" s="468" t="s">
        <v>395</v>
      </c>
      <c r="Q14" s="468"/>
      <c r="R14" s="468"/>
      <c r="S14" s="480"/>
      <c r="T14" s="48">
        <v>30</v>
      </c>
      <c r="U14" s="52">
        <v>4518</v>
      </c>
      <c r="V14" s="50"/>
      <c r="W14" s="468" t="s">
        <v>396</v>
      </c>
      <c r="X14" s="470"/>
      <c r="Y14" s="470"/>
      <c r="Z14" s="470"/>
      <c r="AA14" s="48">
        <v>65</v>
      </c>
      <c r="AB14" s="47">
        <v>45388</v>
      </c>
    </row>
    <row r="15" spans="1:28" s="132" customFormat="1" ht="19.5" customHeight="1">
      <c r="A15" s="50"/>
      <c r="B15" s="468" t="s">
        <v>397</v>
      </c>
      <c r="C15" s="468"/>
      <c r="D15" s="468"/>
      <c r="E15" s="468"/>
      <c r="F15" s="48">
        <v>31</v>
      </c>
      <c r="G15" s="52">
        <v>6030</v>
      </c>
      <c r="H15" s="472" t="s">
        <v>398</v>
      </c>
      <c r="I15" s="494"/>
      <c r="J15" s="494"/>
      <c r="K15" s="494"/>
      <c r="L15" s="57"/>
      <c r="M15" s="48"/>
      <c r="N15" s="52"/>
      <c r="O15" s="227"/>
      <c r="P15" s="468" t="s">
        <v>399</v>
      </c>
      <c r="Q15" s="468"/>
      <c r="R15" s="468"/>
      <c r="S15" s="480"/>
      <c r="T15" s="48">
        <v>22</v>
      </c>
      <c r="U15" s="52">
        <v>3306</v>
      </c>
      <c r="V15" s="50"/>
      <c r="W15" s="468" t="s">
        <v>400</v>
      </c>
      <c r="X15" s="470"/>
      <c r="Y15" s="470"/>
      <c r="Z15" s="470"/>
      <c r="AA15" s="48">
        <v>1</v>
      </c>
      <c r="AB15" s="47">
        <v>507</v>
      </c>
    </row>
    <row r="16" spans="1:28" s="132" customFormat="1" ht="19.5" customHeight="1">
      <c r="A16" s="50"/>
      <c r="B16" s="468" t="s">
        <v>401</v>
      </c>
      <c r="C16" s="468"/>
      <c r="D16" s="468"/>
      <c r="E16" s="468"/>
      <c r="F16" s="48">
        <v>30</v>
      </c>
      <c r="G16" s="52">
        <v>12572</v>
      </c>
      <c r="H16" s="50"/>
      <c r="I16" s="468" t="s">
        <v>402</v>
      </c>
      <c r="J16" s="494"/>
      <c r="K16" s="494"/>
      <c r="L16" s="470"/>
      <c r="M16" s="48">
        <v>17</v>
      </c>
      <c r="N16" s="52">
        <v>10486</v>
      </c>
      <c r="O16" s="227"/>
      <c r="P16" s="468" t="s">
        <v>403</v>
      </c>
      <c r="Q16" s="468"/>
      <c r="R16" s="468"/>
      <c r="S16" s="480"/>
      <c r="T16" s="48">
        <v>221</v>
      </c>
      <c r="U16" s="52">
        <v>37228</v>
      </c>
      <c r="V16" s="50"/>
      <c r="W16" s="468" t="s">
        <v>404</v>
      </c>
      <c r="X16" s="470"/>
      <c r="Y16" s="470"/>
      <c r="Z16" s="470"/>
      <c r="AA16" s="48">
        <v>96</v>
      </c>
      <c r="AB16" s="47">
        <v>34876</v>
      </c>
    </row>
    <row r="17" spans="1:28" s="132" customFormat="1" ht="19.5" customHeight="1">
      <c r="A17" s="50"/>
      <c r="B17" s="50"/>
      <c r="C17" s="50"/>
      <c r="D17" s="50"/>
      <c r="E17" s="57"/>
      <c r="F17" s="48"/>
      <c r="G17" s="52"/>
      <c r="H17" s="50"/>
      <c r="I17" s="468" t="s">
        <v>405</v>
      </c>
      <c r="J17" s="494"/>
      <c r="K17" s="494"/>
      <c r="L17" s="470"/>
      <c r="M17" s="48">
        <v>1</v>
      </c>
      <c r="N17" s="52">
        <v>18</v>
      </c>
      <c r="O17" s="227"/>
      <c r="P17" s="468" t="s">
        <v>406</v>
      </c>
      <c r="Q17" s="468"/>
      <c r="R17" s="468"/>
      <c r="S17" s="480"/>
      <c r="T17" s="48">
        <v>157</v>
      </c>
      <c r="U17" s="52">
        <v>24073</v>
      </c>
      <c r="V17" s="50"/>
      <c r="W17" s="468" t="s">
        <v>407</v>
      </c>
      <c r="X17" s="470"/>
      <c r="Y17" s="470"/>
      <c r="Z17" s="470"/>
      <c r="AA17" s="48">
        <v>1050</v>
      </c>
      <c r="AB17" s="47">
        <v>131330</v>
      </c>
    </row>
    <row r="18" spans="1:28" s="132" customFormat="1" ht="19.5" customHeight="1">
      <c r="A18" s="472" t="s">
        <v>408</v>
      </c>
      <c r="B18" s="472"/>
      <c r="C18" s="472"/>
      <c r="D18" s="472"/>
      <c r="E18" s="57"/>
      <c r="F18" s="48"/>
      <c r="G18" s="52"/>
      <c r="H18" s="50"/>
      <c r="I18" s="468" t="s">
        <v>409</v>
      </c>
      <c r="J18" s="494"/>
      <c r="K18" s="494"/>
      <c r="L18" s="470"/>
      <c r="M18" s="48">
        <v>12</v>
      </c>
      <c r="N18" s="52">
        <v>6289</v>
      </c>
      <c r="O18" s="227"/>
      <c r="P18" s="50"/>
      <c r="Q18" s="50"/>
      <c r="R18" s="50"/>
      <c r="S18" s="57"/>
      <c r="T18" s="48"/>
      <c r="U18" s="52"/>
      <c r="V18" s="50"/>
      <c r="W18" s="468" t="s">
        <v>504</v>
      </c>
      <c r="X18" s="470"/>
      <c r="Y18" s="470"/>
      <c r="Z18" s="470"/>
      <c r="AA18" s="48">
        <v>18</v>
      </c>
      <c r="AB18" s="47">
        <v>7225</v>
      </c>
    </row>
    <row r="19" spans="1:28" s="132" customFormat="1" ht="19.5" customHeight="1">
      <c r="A19" s="50"/>
      <c r="B19" s="468" t="s">
        <v>505</v>
      </c>
      <c r="C19" s="468"/>
      <c r="D19" s="468"/>
      <c r="E19" s="468"/>
      <c r="F19" s="48">
        <v>1296</v>
      </c>
      <c r="G19" s="52">
        <v>74723</v>
      </c>
      <c r="H19" s="50"/>
      <c r="I19" s="468" t="s">
        <v>506</v>
      </c>
      <c r="J19" s="494"/>
      <c r="K19" s="494"/>
      <c r="L19" s="470"/>
      <c r="M19" s="48">
        <v>6</v>
      </c>
      <c r="N19" s="52">
        <v>2175</v>
      </c>
      <c r="O19" s="469" t="s">
        <v>507</v>
      </c>
      <c r="P19" s="472"/>
      <c r="Q19" s="472"/>
      <c r="R19" s="472"/>
      <c r="S19" s="57"/>
      <c r="T19" s="48"/>
      <c r="U19" s="52"/>
      <c r="V19" s="50"/>
      <c r="W19" s="468"/>
      <c r="X19" s="470"/>
      <c r="Y19" s="470"/>
      <c r="Z19" s="470"/>
      <c r="AA19" s="48"/>
      <c r="AB19" s="47"/>
    </row>
    <row r="20" spans="1:28" s="132" customFormat="1" ht="19.5" customHeight="1">
      <c r="A20" s="50"/>
      <c r="B20" s="468" t="s">
        <v>508</v>
      </c>
      <c r="C20" s="468"/>
      <c r="D20" s="468"/>
      <c r="E20" s="468"/>
      <c r="F20" s="48">
        <v>36</v>
      </c>
      <c r="G20" s="52">
        <v>12408</v>
      </c>
      <c r="H20" s="50"/>
      <c r="I20" s="468" t="s">
        <v>509</v>
      </c>
      <c r="J20" s="494"/>
      <c r="K20" s="494"/>
      <c r="L20" s="470"/>
      <c r="M20" s="48">
        <v>6</v>
      </c>
      <c r="N20" s="52">
        <v>2346</v>
      </c>
      <c r="O20" s="227"/>
      <c r="P20" s="468" t="s">
        <v>510</v>
      </c>
      <c r="Q20" s="468"/>
      <c r="R20" s="468"/>
      <c r="S20" s="480"/>
      <c r="T20" s="48">
        <v>99</v>
      </c>
      <c r="U20" s="52">
        <v>26505</v>
      </c>
      <c r="V20" s="472" t="s">
        <v>412</v>
      </c>
      <c r="W20" s="472"/>
      <c r="X20" s="472"/>
      <c r="Y20" s="472"/>
      <c r="Z20" s="57"/>
      <c r="AA20" s="48"/>
      <c r="AB20" s="47"/>
    </row>
    <row r="21" spans="1:28" s="132" customFormat="1" ht="19.5" customHeight="1">
      <c r="A21" s="50"/>
      <c r="B21" s="468" t="s">
        <v>410</v>
      </c>
      <c r="C21" s="468"/>
      <c r="D21" s="468"/>
      <c r="E21" s="468"/>
      <c r="F21" s="48">
        <v>84</v>
      </c>
      <c r="G21" s="52">
        <v>22616</v>
      </c>
      <c r="H21" s="50"/>
      <c r="I21" s="50"/>
      <c r="J21" s="50"/>
      <c r="K21" s="50"/>
      <c r="L21" s="57"/>
      <c r="M21" s="48"/>
      <c r="N21" s="52"/>
      <c r="O21" s="227"/>
      <c r="P21" s="468" t="s">
        <v>411</v>
      </c>
      <c r="Q21" s="468"/>
      <c r="R21" s="468"/>
      <c r="S21" s="480"/>
      <c r="T21" s="48">
        <v>3</v>
      </c>
      <c r="U21" s="52">
        <v>1022</v>
      </c>
      <c r="V21" s="50"/>
      <c r="W21" s="468" t="s">
        <v>511</v>
      </c>
      <c r="X21" s="475"/>
      <c r="Y21" s="475"/>
      <c r="Z21" s="475"/>
      <c r="AA21" s="48">
        <v>701</v>
      </c>
      <c r="AB21" s="47">
        <v>103176</v>
      </c>
    </row>
    <row r="22" spans="1:28" s="132" customFormat="1" ht="19.5" customHeight="1">
      <c r="A22" s="50"/>
      <c r="B22" s="468" t="s">
        <v>512</v>
      </c>
      <c r="C22" s="468"/>
      <c r="D22" s="468"/>
      <c r="E22" s="468"/>
      <c r="F22" s="48">
        <v>79</v>
      </c>
      <c r="G22" s="52">
        <v>23615</v>
      </c>
      <c r="H22" s="472" t="s">
        <v>413</v>
      </c>
      <c r="I22" s="494"/>
      <c r="J22" s="494"/>
      <c r="K22" s="494"/>
      <c r="L22" s="57"/>
      <c r="M22" s="48"/>
      <c r="N22" s="52"/>
      <c r="O22" s="227"/>
      <c r="P22" s="468" t="s">
        <v>414</v>
      </c>
      <c r="Q22" s="468"/>
      <c r="R22" s="468"/>
      <c r="S22" s="480"/>
      <c r="T22" s="48">
        <v>41</v>
      </c>
      <c r="U22" s="52">
        <v>12293</v>
      </c>
      <c r="V22" s="50"/>
      <c r="W22" s="468" t="s">
        <v>418</v>
      </c>
      <c r="X22" s="470"/>
      <c r="Y22" s="470"/>
      <c r="Z22" s="470"/>
      <c r="AA22" s="48">
        <v>141</v>
      </c>
      <c r="AB22" s="47">
        <v>28324</v>
      </c>
    </row>
    <row r="23" spans="1:28" s="132" customFormat="1" ht="19.5" customHeight="1">
      <c r="A23" s="50"/>
      <c r="B23" s="468" t="s">
        <v>415</v>
      </c>
      <c r="C23" s="468"/>
      <c r="D23" s="468"/>
      <c r="E23" s="468"/>
      <c r="F23" s="48">
        <v>1568</v>
      </c>
      <c r="G23" s="52">
        <v>126934</v>
      </c>
      <c r="H23" s="50"/>
      <c r="I23" s="468" t="s">
        <v>416</v>
      </c>
      <c r="J23" s="494"/>
      <c r="K23" s="494"/>
      <c r="L23" s="470"/>
      <c r="M23" s="48">
        <v>188</v>
      </c>
      <c r="N23" s="52">
        <v>32940</v>
      </c>
      <c r="O23" s="227"/>
      <c r="P23" s="468" t="s">
        <v>417</v>
      </c>
      <c r="Q23" s="468"/>
      <c r="R23" s="468"/>
      <c r="S23" s="480"/>
      <c r="T23" s="48">
        <v>348</v>
      </c>
      <c r="U23" s="52">
        <v>100692</v>
      </c>
      <c r="V23" s="50"/>
      <c r="W23" s="468" t="s">
        <v>513</v>
      </c>
      <c r="X23" s="470"/>
      <c r="Y23" s="470"/>
      <c r="Z23" s="470"/>
      <c r="AA23" s="48">
        <v>67</v>
      </c>
      <c r="AB23" s="47">
        <v>27152</v>
      </c>
    </row>
    <row r="24" spans="1:28" s="132" customFormat="1" ht="19.5" customHeight="1">
      <c r="A24" s="50"/>
      <c r="B24" s="468" t="s">
        <v>419</v>
      </c>
      <c r="C24" s="470"/>
      <c r="D24" s="470"/>
      <c r="E24" s="470"/>
      <c r="F24" s="48">
        <v>174</v>
      </c>
      <c r="G24" s="52">
        <v>74160</v>
      </c>
      <c r="H24" s="50"/>
      <c r="I24" s="468" t="s">
        <v>514</v>
      </c>
      <c r="J24" s="494"/>
      <c r="K24" s="494"/>
      <c r="L24" s="470"/>
      <c r="M24" s="48">
        <v>554</v>
      </c>
      <c r="N24" s="52">
        <v>62023</v>
      </c>
      <c r="O24" s="227"/>
      <c r="P24" s="50"/>
      <c r="Q24" s="50"/>
      <c r="R24" s="50"/>
      <c r="S24" s="57"/>
      <c r="T24" s="48"/>
      <c r="U24" s="52"/>
      <c r="V24" s="50"/>
      <c r="W24" s="468" t="s">
        <v>515</v>
      </c>
      <c r="X24" s="470"/>
      <c r="Y24" s="470"/>
      <c r="Z24" s="470"/>
      <c r="AA24" s="48">
        <v>44</v>
      </c>
      <c r="AB24" s="47">
        <v>9635</v>
      </c>
    </row>
    <row r="25" spans="1:28" s="132" customFormat="1" ht="19.5" customHeight="1">
      <c r="A25" s="50"/>
      <c r="B25" s="468" t="s">
        <v>516</v>
      </c>
      <c r="C25" s="470"/>
      <c r="D25" s="470"/>
      <c r="E25" s="470"/>
      <c r="F25" s="48">
        <v>149</v>
      </c>
      <c r="G25" s="52">
        <v>103207</v>
      </c>
      <c r="H25" s="50"/>
      <c r="I25" s="468" t="s">
        <v>517</v>
      </c>
      <c r="J25" s="494"/>
      <c r="K25" s="494"/>
      <c r="L25" s="470"/>
      <c r="M25" s="48">
        <v>98</v>
      </c>
      <c r="N25" s="52">
        <v>14663</v>
      </c>
      <c r="O25" s="469" t="s">
        <v>518</v>
      </c>
      <c r="P25" s="470"/>
      <c r="Q25" s="470"/>
      <c r="R25" s="470"/>
      <c r="S25" s="57"/>
      <c r="T25" s="48"/>
      <c r="U25" s="52"/>
      <c r="V25" s="50"/>
      <c r="W25" s="468" t="s">
        <v>519</v>
      </c>
      <c r="X25" s="470"/>
      <c r="Y25" s="470"/>
      <c r="Z25" s="470"/>
      <c r="AA25" s="48">
        <v>177</v>
      </c>
      <c r="AB25" s="47">
        <v>47187</v>
      </c>
    </row>
    <row r="26" spans="1:28" s="132" customFormat="1" ht="19.5" customHeight="1">
      <c r="A26" s="50"/>
      <c r="B26" s="468" t="s">
        <v>520</v>
      </c>
      <c r="C26" s="470"/>
      <c r="D26" s="470"/>
      <c r="E26" s="470"/>
      <c r="F26" s="48">
        <v>18</v>
      </c>
      <c r="G26" s="52">
        <v>4904</v>
      </c>
      <c r="H26" s="50"/>
      <c r="I26" s="468" t="s">
        <v>521</v>
      </c>
      <c r="J26" s="494"/>
      <c r="K26" s="494"/>
      <c r="L26" s="470"/>
      <c r="M26" s="48">
        <v>1</v>
      </c>
      <c r="N26" s="52">
        <v>1433</v>
      </c>
      <c r="O26" s="227"/>
      <c r="P26" s="468" t="s">
        <v>420</v>
      </c>
      <c r="Q26" s="470"/>
      <c r="R26" s="470"/>
      <c r="S26" s="471"/>
      <c r="T26" s="48">
        <v>43</v>
      </c>
      <c r="U26" s="52">
        <v>15153</v>
      </c>
      <c r="V26" s="50"/>
      <c r="W26" s="468" t="s">
        <v>421</v>
      </c>
      <c r="X26" s="470"/>
      <c r="Y26" s="470"/>
      <c r="Z26" s="470"/>
      <c r="AA26" s="48" t="s">
        <v>637</v>
      </c>
      <c r="AB26" s="47" t="s">
        <v>637</v>
      </c>
    </row>
    <row r="27" spans="1:28" s="132" customFormat="1" ht="19.5" customHeight="1">
      <c r="A27" s="50"/>
      <c r="B27" s="468" t="s">
        <v>522</v>
      </c>
      <c r="C27" s="470"/>
      <c r="D27" s="470"/>
      <c r="E27" s="470"/>
      <c r="F27" s="48">
        <v>1</v>
      </c>
      <c r="G27" s="52">
        <v>1297</v>
      </c>
      <c r="H27" s="50"/>
      <c r="I27" s="468" t="s">
        <v>523</v>
      </c>
      <c r="J27" s="495"/>
      <c r="K27" s="495"/>
      <c r="L27" s="475"/>
      <c r="M27" s="48">
        <v>1625</v>
      </c>
      <c r="N27" s="52">
        <v>122749</v>
      </c>
      <c r="O27" s="227"/>
      <c r="P27" s="468" t="s">
        <v>424</v>
      </c>
      <c r="Q27" s="470"/>
      <c r="R27" s="470"/>
      <c r="S27" s="471"/>
      <c r="T27" s="48">
        <v>123</v>
      </c>
      <c r="U27" s="52">
        <v>39306</v>
      </c>
      <c r="V27" s="50"/>
      <c r="W27" s="468" t="s">
        <v>425</v>
      </c>
      <c r="X27" s="470"/>
      <c r="Y27" s="470"/>
      <c r="Z27" s="470"/>
      <c r="AA27" s="48">
        <v>26</v>
      </c>
      <c r="AB27" s="47">
        <v>14466</v>
      </c>
    </row>
    <row r="28" spans="1:28" s="132" customFormat="1" ht="19.5" customHeight="1">
      <c r="A28" s="50"/>
      <c r="B28" s="468" t="s">
        <v>422</v>
      </c>
      <c r="C28" s="470"/>
      <c r="D28" s="470"/>
      <c r="E28" s="470"/>
      <c r="F28" s="48">
        <v>15</v>
      </c>
      <c r="G28" s="52">
        <v>10750</v>
      </c>
      <c r="H28" s="50"/>
      <c r="I28" s="468" t="s">
        <v>423</v>
      </c>
      <c r="J28" s="468"/>
      <c r="K28" s="468"/>
      <c r="L28" s="468"/>
      <c r="M28" s="48">
        <v>28</v>
      </c>
      <c r="N28" s="52">
        <v>9263</v>
      </c>
      <c r="O28" s="227"/>
      <c r="P28" s="468" t="s">
        <v>426</v>
      </c>
      <c r="Q28" s="470"/>
      <c r="R28" s="470"/>
      <c r="S28" s="471"/>
      <c r="T28" s="48">
        <v>16</v>
      </c>
      <c r="U28" s="52">
        <v>6120</v>
      </c>
      <c r="V28" s="50"/>
      <c r="W28" s="468" t="s">
        <v>428</v>
      </c>
      <c r="X28" s="470"/>
      <c r="Y28" s="470"/>
      <c r="Z28" s="470"/>
      <c r="AA28" s="48">
        <v>39</v>
      </c>
      <c r="AB28" s="47">
        <v>15832</v>
      </c>
    </row>
    <row r="29" spans="1:27" s="132" customFormat="1" ht="19.5" customHeight="1">
      <c r="A29" s="50"/>
      <c r="B29" s="468" t="s">
        <v>524</v>
      </c>
      <c r="C29" s="470"/>
      <c r="D29" s="470"/>
      <c r="E29" s="470"/>
      <c r="F29" s="48">
        <v>33</v>
      </c>
      <c r="G29" s="52">
        <v>13500</v>
      </c>
      <c r="H29" s="50"/>
      <c r="I29" s="468" t="s">
        <v>525</v>
      </c>
      <c r="J29" s="468"/>
      <c r="K29" s="468"/>
      <c r="L29" s="468"/>
      <c r="M29" s="48">
        <v>145</v>
      </c>
      <c r="N29" s="52">
        <v>54397</v>
      </c>
      <c r="O29" s="227"/>
      <c r="P29" s="468" t="s">
        <v>427</v>
      </c>
      <c r="Q29" s="475"/>
      <c r="R29" s="475"/>
      <c r="S29" s="476"/>
      <c r="T29" s="48">
        <v>94</v>
      </c>
      <c r="U29" s="52">
        <v>26932</v>
      </c>
      <c r="V29" s="50"/>
      <c r="AA29" s="142"/>
    </row>
    <row r="30" spans="1:28" s="132" customFormat="1" ht="19.5" customHeight="1">
      <c r="A30" s="50"/>
      <c r="B30" s="468" t="s">
        <v>526</v>
      </c>
      <c r="C30" s="470"/>
      <c r="D30" s="470"/>
      <c r="E30" s="470"/>
      <c r="F30" s="48">
        <v>67</v>
      </c>
      <c r="G30" s="52">
        <v>38030</v>
      </c>
      <c r="H30" s="50"/>
      <c r="I30" s="50"/>
      <c r="J30" s="50"/>
      <c r="K30" s="50"/>
      <c r="L30" s="57"/>
      <c r="M30" s="48"/>
      <c r="N30" s="52"/>
      <c r="O30" s="227"/>
      <c r="P30" s="468" t="s">
        <v>432</v>
      </c>
      <c r="Q30" s="470"/>
      <c r="R30" s="470"/>
      <c r="S30" s="471"/>
      <c r="T30" s="48">
        <v>12</v>
      </c>
      <c r="U30" s="52">
        <v>4159</v>
      </c>
      <c r="V30" s="50"/>
      <c r="W30" s="50"/>
      <c r="X30" s="50"/>
      <c r="Y30" s="50"/>
      <c r="Z30" s="57"/>
      <c r="AA30" s="48"/>
      <c r="AB30" s="47"/>
    </row>
    <row r="31" spans="1:28" s="132" customFormat="1" ht="19.5" customHeight="1">
      <c r="A31" s="50"/>
      <c r="B31" s="50"/>
      <c r="C31" s="50"/>
      <c r="D31" s="50"/>
      <c r="E31" s="57"/>
      <c r="F31" s="48"/>
      <c r="G31" s="52"/>
      <c r="H31" s="472" t="s">
        <v>429</v>
      </c>
      <c r="I31" s="472"/>
      <c r="J31" s="472"/>
      <c r="K31" s="472"/>
      <c r="L31" s="57"/>
      <c r="M31" s="48"/>
      <c r="N31" s="52"/>
      <c r="O31" s="473"/>
      <c r="P31" s="474"/>
      <c r="Q31" s="474"/>
      <c r="R31" s="474"/>
      <c r="S31" s="57"/>
      <c r="T31" s="48"/>
      <c r="U31" s="52"/>
      <c r="V31" s="50"/>
      <c r="W31" s="50"/>
      <c r="X31" s="50"/>
      <c r="Y31" s="50"/>
      <c r="Z31" s="57"/>
      <c r="AA31" s="48"/>
      <c r="AB31" s="47"/>
    </row>
    <row r="32" spans="1:28" s="132" customFormat="1" ht="19.5" customHeight="1">
      <c r="A32" s="472" t="s">
        <v>430</v>
      </c>
      <c r="B32" s="472"/>
      <c r="C32" s="472"/>
      <c r="D32" s="472"/>
      <c r="E32" s="57"/>
      <c r="F32" s="48"/>
      <c r="G32" s="52"/>
      <c r="H32" s="50"/>
      <c r="I32" s="468" t="s">
        <v>431</v>
      </c>
      <c r="J32" s="468"/>
      <c r="K32" s="468"/>
      <c r="L32" s="468"/>
      <c r="M32" s="48">
        <v>49</v>
      </c>
      <c r="N32" s="52">
        <v>53698</v>
      </c>
      <c r="O32" s="469" t="s">
        <v>527</v>
      </c>
      <c r="P32" s="470"/>
      <c r="Q32" s="470"/>
      <c r="R32" s="470"/>
      <c r="S32" s="57"/>
      <c r="T32" s="48"/>
      <c r="U32" s="52"/>
      <c r="V32" s="58"/>
      <c r="W32" s="58"/>
      <c r="X32" s="58"/>
      <c r="Y32" s="58"/>
      <c r="Z32" s="57"/>
      <c r="AA32" s="48"/>
      <c r="AB32" s="47"/>
    </row>
    <row r="33" spans="1:28" s="132" customFormat="1" ht="19.5" customHeight="1">
      <c r="A33" s="50"/>
      <c r="B33" s="468" t="s">
        <v>528</v>
      </c>
      <c r="C33" s="470"/>
      <c r="D33" s="470"/>
      <c r="E33" s="470"/>
      <c r="F33" s="48">
        <v>29</v>
      </c>
      <c r="G33" s="52">
        <v>8231</v>
      </c>
      <c r="H33" s="50"/>
      <c r="I33" s="468" t="s">
        <v>529</v>
      </c>
      <c r="J33" s="468"/>
      <c r="K33" s="468"/>
      <c r="L33" s="468"/>
      <c r="M33" s="48">
        <v>29</v>
      </c>
      <c r="N33" s="52">
        <v>16342</v>
      </c>
      <c r="O33" s="227"/>
      <c r="P33" s="468" t="s">
        <v>433</v>
      </c>
      <c r="Q33" s="475"/>
      <c r="R33" s="475"/>
      <c r="S33" s="476"/>
      <c r="T33" s="48">
        <v>370</v>
      </c>
      <c r="U33" s="52">
        <v>73000</v>
      </c>
      <c r="V33" s="50"/>
      <c r="W33" s="59"/>
      <c r="X33" s="59"/>
      <c r="Y33" s="59"/>
      <c r="Z33" s="60"/>
      <c r="AA33" s="48"/>
      <c r="AB33" s="47"/>
    </row>
    <row r="34" spans="1:28" s="132" customFormat="1" ht="19.5" customHeight="1">
      <c r="A34" s="50"/>
      <c r="B34" s="468" t="s">
        <v>530</v>
      </c>
      <c r="C34" s="470"/>
      <c r="D34" s="470"/>
      <c r="E34" s="470"/>
      <c r="F34" s="48">
        <v>22</v>
      </c>
      <c r="G34" s="52">
        <v>25006</v>
      </c>
      <c r="H34" s="50"/>
      <c r="I34" s="468" t="s">
        <v>531</v>
      </c>
      <c r="J34" s="468"/>
      <c r="K34" s="468"/>
      <c r="L34" s="468"/>
      <c r="M34" s="48">
        <v>211</v>
      </c>
      <c r="N34" s="52">
        <v>89753</v>
      </c>
      <c r="O34" s="227"/>
      <c r="P34" s="468" t="s">
        <v>434</v>
      </c>
      <c r="Q34" s="470"/>
      <c r="R34" s="470"/>
      <c r="S34" s="471"/>
      <c r="T34" s="48">
        <v>21</v>
      </c>
      <c r="U34" s="52">
        <v>4427</v>
      </c>
      <c r="V34" s="50"/>
      <c r="W34" s="59"/>
      <c r="X34" s="59"/>
      <c r="Y34" s="59"/>
      <c r="Z34" s="60"/>
      <c r="AA34" s="48"/>
      <c r="AB34" s="47"/>
    </row>
    <row r="35" spans="1:28" s="132" customFormat="1" ht="19.5" customHeight="1">
      <c r="A35" s="50"/>
      <c r="B35" s="468" t="s">
        <v>532</v>
      </c>
      <c r="C35" s="470"/>
      <c r="D35" s="470"/>
      <c r="E35" s="470"/>
      <c r="F35" s="48">
        <v>12</v>
      </c>
      <c r="G35" s="52">
        <v>1890</v>
      </c>
      <c r="H35" s="50"/>
      <c r="I35" s="468" t="s">
        <v>533</v>
      </c>
      <c r="J35" s="468"/>
      <c r="K35" s="468"/>
      <c r="L35" s="468"/>
      <c r="M35" s="48">
        <v>112</v>
      </c>
      <c r="N35" s="52">
        <v>13254</v>
      </c>
      <c r="O35" s="227"/>
      <c r="P35" s="108"/>
      <c r="Q35" s="108"/>
      <c r="R35" s="108"/>
      <c r="S35" s="229"/>
      <c r="T35" s="48"/>
      <c r="U35" s="52"/>
      <c r="V35" s="50"/>
      <c r="W35" s="59"/>
      <c r="X35" s="59"/>
      <c r="Y35" s="59"/>
      <c r="Z35" s="60"/>
      <c r="AA35" s="48"/>
      <c r="AB35" s="47"/>
    </row>
    <row r="36" spans="1:28" s="132" customFormat="1" ht="19.5" customHeight="1">
      <c r="A36" s="50"/>
      <c r="B36" s="468" t="s">
        <v>534</v>
      </c>
      <c r="C36" s="470"/>
      <c r="D36" s="470"/>
      <c r="E36" s="470"/>
      <c r="F36" s="48">
        <v>96</v>
      </c>
      <c r="G36" s="52">
        <v>24353</v>
      </c>
      <c r="H36" s="50"/>
      <c r="I36" s="50"/>
      <c r="J36" s="50"/>
      <c r="K36" s="50"/>
      <c r="L36" s="50"/>
      <c r="M36" s="48"/>
      <c r="N36" s="52"/>
      <c r="O36" s="230"/>
      <c r="P36" s="468" t="s">
        <v>535</v>
      </c>
      <c r="Q36" s="468"/>
      <c r="R36" s="468"/>
      <c r="S36" s="480"/>
      <c r="T36" s="48">
        <v>11</v>
      </c>
      <c r="U36" s="52">
        <v>9511</v>
      </c>
      <c r="V36" s="50"/>
      <c r="W36" s="59"/>
      <c r="X36" s="59"/>
      <c r="Y36" s="59"/>
      <c r="Z36" s="60"/>
      <c r="AA36" s="48"/>
      <c r="AB36" s="47"/>
    </row>
    <row r="37" spans="1:28" s="132" customFormat="1" ht="19.5" customHeight="1">
      <c r="A37" s="50"/>
      <c r="B37" s="468" t="s">
        <v>536</v>
      </c>
      <c r="C37" s="470"/>
      <c r="D37" s="470"/>
      <c r="E37" s="470"/>
      <c r="F37" s="48">
        <v>911</v>
      </c>
      <c r="G37" s="52">
        <v>160094</v>
      </c>
      <c r="H37" s="472"/>
      <c r="I37" s="472"/>
      <c r="J37" s="472"/>
      <c r="K37" s="472"/>
      <c r="L37" s="479"/>
      <c r="M37" s="48"/>
      <c r="N37" s="52"/>
      <c r="O37" s="227"/>
      <c r="P37" s="468" t="s">
        <v>537</v>
      </c>
      <c r="Q37" s="470"/>
      <c r="R37" s="470"/>
      <c r="S37" s="471"/>
      <c r="T37" s="48">
        <v>207</v>
      </c>
      <c r="U37" s="52">
        <v>92842</v>
      </c>
      <c r="V37" s="50"/>
      <c r="W37" s="59"/>
      <c r="X37" s="59"/>
      <c r="Y37" s="59"/>
      <c r="Z37" s="60"/>
      <c r="AA37" s="48"/>
      <c r="AB37" s="47"/>
    </row>
    <row r="38" spans="1:28" s="132" customFormat="1" ht="19.5" customHeight="1">
      <c r="A38" s="50"/>
      <c r="B38" s="468" t="s">
        <v>538</v>
      </c>
      <c r="C38" s="470"/>
      <c r="D38" s="470"/>
      <c r="E38" s="470"/>
      <c r="F38" s="48">
        <v>7</v>
      </c>
      <c r="G38" s="52">
        <v>10186</v>
      </c>
      <c r="H38" s="50"/>
      <c r="I38" s="50"/>
      <c r="J38" s="50"/>
      <c r="K38" s="50"/>
      <c r="L38" s="57"/>
      <c r="M38" s="94"/>
      <c r="N38" s="52"/>
      <c r="O38" s="227"/>
      <c r="P38" s="468" t="s">
        <v>539</v>
      </c>
      <c r="Q38" s="470"/>
      <c r="R38" s="470"/>
      <c r="S38" s="471"/>
      <c r="T38" s="48">
        <v>3</v>
      </c>
      <c r="U38" s="52">
        <v>2891</v>
      </c>
      <c r="V38" s="50"/>
      <c r="W38" s="59"/>
      <c r="X38" s="59"/>
      <c r="Y38" s="59"/>
      <c r="Z38" s="60"/>
      <c r="AA38" s="48"/>
      <c r="AB38" s="47"/>
    </row>
    <row r="39" spans="1:28" s="132" customFormat="1" ht="19.5" customHeight="1" thickBot="1">
      <c r="A39" s="50"/>
      <c r="B39" s="50"/>
      <c r="C39" s="50"/>
      <c r="D39" s="50"/>
      <c r="E39" s="57"/>
      <c r="F39" s="94"/>
      <c r="G39" s="100"/>
      <c r="H39" s="50"/>
      <c r="I39" s="50"/>
      <c r="J39" s="50"/>
      <c r="K39" s="50"/>
      <c r="L39" s="57"/>
      <c r="M39" s="94"/>
      <c r="N39" s="100"/>
      <c r="O39" s="231"/>
      <c r="P39" s="485" t="s">
        <v>540</v>
      </c>
      <c r="Q39" s="486"/>
      <c r="R39" s="486"/>
      <c r="S39" s="487"/>
      <c r="T39" s="56">
        <v>1</v>
      </c>
      <c r="U39" s="100">
        <v>499</v>
      </c>
      <c r="V39" s="50"/>
      <c r="W39" s="59"/>
      <c r="X39" s="59"/>
      <c r="Y39" s="59"/>
      <c r="Z39" s="60"/>
      <c r="AA39" s="48"/>
      <c r="AB39" s="47"/>
    </row>
    <row r="40" spans="1:28" s="132" customFormat="1" ht="19.5" customHeight="1">
      <c r="A40" s="143" t="s">
        <v>541</v>
      </c>
      <c r="B40" s="477" t="s">
        <v>492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V40" s="144"/>
      <c r="W40" s="483" t="s">
        <v>480</v>
      </c>
      <c r="X40" s="484"/>
      <c r="Y40" s="484"/>
      <c r="Z40" s="484"/>
      <c r="AA40" s="484"/>
      <c r="AB40" s="484"/>
    </row>
    <row r="41" spans="1:14" s="132" customFormat="1" ht="19.5" customHeight="1">
      <c r="A41" s="145"/>
      <c r="B41" s="478" t="s">
        <v>493</v>
      </c>
      <c r="C41" s="478"/>
      <c r="D41" s="478"/>
      <c r="E41" s="478"/>
      <c r="F41" s="478"/>
      <c r="G41" s="478"/>
      <c r="H41" s="145"/>
      <c r="I41" s="145"/>
      <c r="J41" s="145"/>
      <c r="K41" s="145"/>
      <c r="L41" s="145"/>
      <c r="M41" s="145"/>
      <c r="N41" s="145"/>
    </row>
  </sheetData>
  <sheetProtection/>
  <mergeCells count="122">
    <mergeCell ref="W5:Z5"/>
    <mergeCell ref="I10:L10"/>
    <mergeCell ref="A10:D10"/>
    <mergeCell ref="I12:L12"/>
    <mergeCell ref="B11:E11"/>
    <mergeCell ref="I9:L9"/>
    <mergeCell ref="B12:E12"/>
    <mergeCell ref="I11:L11"/>
    <mergeCell ref="O10:R10"/>
    <mergeCell ref="H3:L3"/>
    <mergeCell ref="H15:K15"/>
    <mergeCell ref="O3:S3"/>
    <mergeCell ref="A8:B8"/>
    <mergeCell ref="I7:L7"/>
    <mergeCell ref="A6:B6"/>
    <mergeCell ref="I6:L6"/>
    <mergeCell ref="A4:E4"/>
    <mergeCell ref="A3:E3"/>
    <mergeCell ref="B13:E13"/>
    <mergeCell ref="I13:L13"/>
    <mergeCell ref="B27:E27"/>
    <mergeCell ref="B23:E23"/>
    <mergeCell ref="B24:E24"/>
    <mergeCell ref="B14:E14"/>
    <mergeCell ref="B15:E15"/>
    <mergeCell ref="B16:E16"/>
    <mergeCell ref="I24:L24"/>
    <mergeCell ref="I25:L25"/>
    <mergeCell ref="I23:L23"/>
    <mergeCell ref="B30:E30"/>
    <mergeCell ref="B28:E28"/>
    <mergeCell ref="B29:E29"/>
    <mergeCell ref="A18:D18"/>
    <mergeCell ref="B21:E21"/>
    <mergeCell ref="I27:L27"/>
    <mergeCell ref="B19:E19"/>
    <mergeCell ref="B20:E20"/>
    <mergeCell ref="I29:L29"/>
    <mergeCell ref="I28:L28"/>
    <mergeCell ref="B25:E25"/>
    <mergeCell ref="B22:E22"/>
    <mergeCell ref="B26:E26"/>
    <mergeCell ref="I26:L26"/>
    <mergeCell ref="P16:S16"/>
    <mergeCell ref="P17:S17"/>
    <mergeCell ref="I18:L18"/>
    <mergeCell ref="P22:S22"/>
    <mergeCell ref="I20:L20"/>
    <mergeCell ref="H22:K22"/>
    <mergeCell ref="I19:L19"/>
    <mergeCell ref="I17:L17"/>
    <mergeCell ref="I16:L16"/>
    <mergeCell ref="P20:S20"/>
    <mergeCell ref="W6:Z6"/>
    <mergeCell ref="O6:P6"/>
    <mergeCell ref="P11:S11"/>
    <mergeCell ref="P12:S12"/>
    <mergeCell ref="W11:Z11"/>
    <mergeCell ref="W10:Z10"/>
    <mergeCell ref="P14:S14"/>
    <mergeCell ref="A1:N1"/>
    <mergeCell ref="O1:AB1"/>
    <mergeCell ref="W9:Z9"/>
    <mergeCell ref="A2:E2"/>
    <mergeCell ref="H5:K5"/>
    <mergeCell ref="V3:Z3"/>
    <mergeCell ref="I8:L8"/>
    <mergeCell ref="O4:S4"/>
    <mergeCell ref="W4:Z4"/>
    <mergeCell ref="W40:AB40"/>
    <mergeCell ref="P39:S39"/>
    <mergeCell ref="P36:S36"/>
    <mergeCell ref="P34:S34"/>
    <mergeCell ref="P37:S37"/>
    <mergeCell ref="P38:S38"/>
    <mergeCell ref="B35:E35"/>
    <mergeCell ref="B36:E36"/>
    <mergeCell ref="P33:S33"/>
    <mergeCell ref="V8:Y8"/>
    <mergeCell ref="P13:S13"/>
    <mergeCell ref="P15:S15"/>
    <mergeCell ref="P21:S21"/>
    <mergeCell ref="W21:Z21"/>
    <mergeCell ref="W18:Z18"/>
    <mergeCell ref="O8:P8"/>
    <mergeCell ref="O19:R19"/>
    <mergeCell ref="W25:Z25"/>
    <mergeCell ref="P26:S26"/>
    <mergeCell ref="W23:Z23"/>
    <mergeCell ref="W24:Z24"/>
    <mergeCell ref="V20:Y20"/>
    <mergeCell ref="P23:S23"/>
    <mergeCell ref="B40:N40"/>
    <mergeCell ref="B41:G41"/>
    <mergeCell ref="B38:E38"/>
    <mergeCell ref="A32:D32"/>
    <mergeCell ref="H37:L37"/>
    <mergeCell ref="I35:L35"/>
    <mergeCell ref="B37:E37"/>
    <mergeCell ref="B34:E34"/>
    <mergeCell ref="I33:L33"/>
    <mergeCell ref="B33:E33"/>
    <mergeCell ref="W28:Z28"/>
    <mergeCell ref="V13:Y13"/>
    <mergeCell ref="W19:Z19"/>
    <mergeCell ref="W14:Z14"/>
    <mergeCell ref="W26:Z26"/>
    <mergeCell ref="W27:Z27"/>
    <mergeCell ref="W15:Z15"/>
    <mergeCell ref="W22:Z22"/>
    <mergeCell ref="W16:Z16"/>
    <mergeCell ref="W17:Z17"/>
    <mergeCell ref="I34:L34"/>
    <mergeCell ref="O25:R25"/>
    <mergeCell ref="O32:R32"/>
    <mergeCell ref="P30:S30"/>
    <mergeCell ref="P28:S28"/>
    <mergeCell ref="P27:S27"/>
    <mergeCell ref="H31:K31"/>
    <mergeCell ref="O31:R31"/>
    <mergeCell ref="P29:S29"/>
    <mergeCell ref="I32:L32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1"/>
  <sheetViews>
    <sheetView showGridLines="0" zoomScalePageLayoutView="0" workbookViewId="0" topLeftCell="A1">
      <selection activeCell="A1" sqref="A1:AE1"/>
    </sheetView>
  </sheetViews>
  <sheetFormatPr defaultColWidth="3.625" defaultRowHeight="19.5" customHeight="1"/>
  <cols>
    <col min="1" max="31" width="3.50390625" style="1" customWidth="1"/>
    <col min="32" max="32" width="3.375" style="1" customWidth="1"/>
    <col min="33" max="33" width="7.50390625" style="1" hidden="1" customWidth="1"/>
    <col min="34" max="34" width="17.50390625" style="19" hidden="1" customWidth="1"/>
    <col min="35" max="35" width="9.25390625" style="1" hidden="1" customWidth="1"/>
    <col min="36" max="36" width="7.00390625" style="1" hidden="1" customWidth="1"/>
    <col min="37" max="16384" width="3.625" style="1" customWidth="1"/>
  </cols>
  <sheetData>
    <row r="1" spans="1:34" s="132" customFormat="1" ht="21.75" customHeight="1">
      <c r="A1" s="362" t="s">
        <v>649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H1" s="169"/>
    </row>
    <row r="2" spans="1:11" ht="19.5" customHeight="1" thickBot="1">
      <c r="A2" s="277" t="s">
        <v>435</v>
      </c>
      <c r="B2" s="505"/>
      <c r="C2" s="505"/>
      <c r="D2" s="505"/>
      <c r="E2" s="505"/>
      <c r="F2" s="42"/>
      <c r="G2" s="42"/>
      <c r="H2" s="42"/>
      <c r="I2" s="42"/>
      <c r="J2" s="42"/>
      <c r="K2" s="42"/>
    </row>
    <row r="3" spans="1:31" ht="19.5" customHeight="1">
      <c r="A3" s="304" t="s">
        <v>436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 t="s">
        <v>437</v>
      </c>
      <c r="M3" s="248"/>
      <c r="N3" s="248"/>
      <c r="O3" s="248"/>
      <c r="P3" s="248"/>
      <c r="Q3" s="248"/>
      <c r="R3" s="248"/>
      <c r="S3" s="248"/>
      <c r="T3" s="248"/>
      <c r="U3" s="248"/>
      <c r="V3" s="248" t="s">
        <v>438</v>
      </c>
      <c r="W3" s="248"/>
      <c r="X3" s="248"/>
      <c r="Y3" s="248"/>
      <c r="Z3" s="248"/>
      <c r="AA3" s="248"/>
      <c r="AB3" s="248"/>
      <c r="AC3" s="248"/>
      <c r="AD3" s="248"/>
      <c r="AE3" s="251"/>
    </row>
    <row r="4" spans="1:31" ht="18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3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4" s="132" customFormat="1" ht="19.5" customHeight="1">
      <c r="A5" s="517" t="s">
        <v>468</v>
      </c>
      <c r="B5" s="517"/>
      <c r="C5" s="517"/>
      <c r="D5" s="517"/>
      <c r="E5" s="517"/>
      <c r="F5" s="51" t="s">
        <v>2</v>
      </c>
      <c r="G5" s="53" t="s">
        <v>220</v>
      </c>
      <c r="H5" s="510" t="s">
        <v>359</v>
      </c>
      <c r="I5" s="510"/>
      <c r="J5" s="510"/>
      <c r="K5" s="57"/>
      <c r="L5" s="513">
        <v>338667</v>
      </c>
      <c r="M5" s="509"/>
      <c r="N5" s="509"/>
      <c r="O5" s="509"/>
      <c r="P5" s="509"/>
      <c r="Q5" s="509"/>
      <c r="R5" s="509"/>
      <c r="S5" s="509"/>
      <c r="T5" s="509"/>
      <c r="U5" s="509"/>
      <c r="V5" s="509">
        <v>118596</v>
      </c>
      <c r="W5" s="509"/>
      <c r="X5" s="509"/>
      <c r="Y5" s="509"/>
      <c r="Z5" s="509"/>
      <c r="AA5" s="509"/>
      <c r="AB5" s="509"/>
      <c r="AC5" s="509"/>
      <c r="AD5" s="509"/>
      <c r="AE5" s="509"/>
      <c r="AH5" s="169"/>
    </row>
    <row r="6" spans="1:34" s="132" customFormat="1" ht="18.75" customHeight="1">
      <c r="A6" s="50"/>
      <c r="B6" s="510"/>
      <c r="C6" s="510"/>
      <c r="D6" s="510"/>
      <c r="E6" s="510"/>
      <c r="F6" s="51"/>
      <c r="G6" s="53"/>
      <c r="H6" s="510"/>
      <c r="I6" s="510"/>
      <c r="J6" s="510"/>
      <c r="K6" s="57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H6" s="169"/>
    </row>
    <row r="7" spans="1:34" s="159" customFormat="1" ht="19.5" customHeight="1">
      <c r="A7" s="62"/>
      <c r="B7" s="516"/>
      <c r="C7" s="516"/>
      <c r="D7" s="516"/>
      <c r="E7" s="516"/>
      <c r="F7" s="97" t="s">
        <v>2</v>
      </c>
      <c r="G7" s="101" t="s">
        <v>221</v>
      </c>
      <c r="H7" s="516"/>
      <c r="I7" s="516"/>
      <c r="J7" s="516"/>
      <c r="K7" s="158"/>
      <c r="L7" s="514">
        <f>SUM(L9:U35)</f>
        <v>337403</v>
      </c>
      <c r="M7" s="515"/>
      <c r="N7" s="515"/>
      <c r="O7" s="515"/>
      <c r="P7" s="515"/>
      <c r="Q7" s="515"/>
      <c r="R7" s="515"/>
      <c r="S7" s="515"/>
      <c r="T7" s="515"/>
      <c r="U7" s="515"/>
      <c r="V7" s="515">
        <f>SUM(V9:AE35)</f>
        <v>120913</v>
      </c>
      <c r="W7" s="515"/>
      <c r="X7" s="515"/>
      <c r="Y7" s="515"/>
      <c r="Z7" s="515"/>
      <c r="AA7" s="515"/>
      <c r="AB7" s="515"/>
      <c r="AC7" s="515"/>
      <c r="AD7" s="515"/>
      <c r="AE7" s="515"/>
      <c r="AH7" s="170"/>
    </row>
    <row r="8" spans="1:34" s="132" customFormat="1" ht="18.75" customHeight="1">
      <c r="A8" s="50"/>
      <c r="B8" s="510"/>
      <c r="C8" s="510"/>
      <c r="D8" s="510"/>
      <c r="E8" s="510"/>
      <c r="F8" s="51"/>
      <c r="G8" s="53"/>
      <c r="H8" s="510"/>
      <c r="I8" s="510"/>
      <c r="J8" s="510"/>
      <c r="K8" s="57"/>
      <c r="L8" s="513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H8" s="169"/>
    </row>
    <row r="9" spans="1:34" s="132" customFormat="1" ht="19.5" customHeight="1">
      <c r="A9" s="50"/>
      <c r="B9" s="482" t="s">
        <v>439</v>
      </c>
      <c r="C9" s="482"/>
      <c r="D9" s="482"/>
      <c r="E9" s="482"/>
      <c r="F9" s="482"/>
      <c r="G9" s="482"/>
      <c r="H9" s="482"/>
      <c r="I9" s="482"/>
      <c r="J9" s="482"/>
      <c r="K9" s="57"/>
      <c r="L9" s="513">
        <v>123623</v>
      </c>
      <c r="M9" s="509"/>
      <c r="N9" s="509"/>
      <c r="O9" s="509"/>
      <c r="P9" s="509"/>
      <c r="Q9" s="509"/>
      <c r="R9" s="509"/>
      <c r="S9" s="509"/>
      <c r="T9" s="509"/>
      <c r="U9" s="509"/>
      <c r="V9" s="509">
        <v>47855</v>
      </c>
      <c r="W9" s="509"/>
      <c r="X9" s="509"/>
      <c r="Y9" s="509"/>
      <c r="Z9" s="509"/>
      <c r="AA9" s="509"/>
      <c r="AB9" s="509"/>
      <c r="AC9" s="509"/>
      <c r="AD9" s="509"/>
      <c r="AE9" s="509"/>
      <c r="AH9" s="169"/>
    </row>
    <row r="10" spans="1:34" s="132" customFormat="1" ht="12" customHeight="1">
      <c r="A10" s="50"/>
      <c r="B10" s="482"/>
      <c r="C10" s="482"/>
      <c r="D10" s="482"/>
      <c r="E10" s="482"/>
      <c r="F10" s="482"/>
      <c r="G10" s="482"/>
      <c r="H10" s="482"/>
      <c r="I10" s="482"/>
      <c r="J10" s="482"/>
      <c r="K10" s="57"/>
      <c r="L10" s="513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H10" s="169"/>
    </row>
    <row r="11" spans="1:34" s="132" customFormat="1" ht="19.5" customHeight="1">
      <c r="A11" s="50"/>
      <c r="B11" s="511" t="s">
        <v>259</v>
      </c>
      <c r="C11" s="511"/>
      <c r="D11" s="511"/>
      <c r="E11" s="511"/>
      <c r="F11" s="511"/>
      <c r="G11" s="511"/>
      <c r="H11" s="511"/>
      <c r="I11" s="511"/>
      <c r="J11" s="511"/>
      <c r="K11" s="160"/>
      <c r="L11" s="512">
        <v>36496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>
        <v>12283</v>
      </c>
      <c r="W11" s="325"/>
      <c r="X11" s="325"/>
      <c r="Y11" s="325"/>
      <c r="Z11" s="325"/>
      <c r="AA11" s="325"/>
      <c r="AB11" s="325"/>
      <c r="AC11" s="325"/>
      <c r="AD11" s="325"/>
      <c r="AE11" s="325"/>
      <c r="AH11" s="169"/>
    </row>
    <row r="12" spans="1:34" s="132" customFormat="1" ht="12" customHeight="1">
      <c r="A12" s="50"/>
      <c r="B12" s="482"/>
      <c r="C12" s="482"/>
      <c r="D12" s="482"/>
      <c r="E12" s="482"/>
      <c r="F12" s="482"/>
      <c r="G12" s="482"/>
      <c r="H12" s="482"/>
      <c r="I12" s="482"/>
      <c r="J12" s="482"/>
      <c r="K12" s="57"/>
      <c r="L12" s="513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H12" s="169"/>
    </row>
    <row r="13" spans="1:34" s="132" customFormat="1" ht="19.5" customHeight="1">
      <c r="A13" s="50"/>
      <c r="B13" s="482" t="s">
        <v>440</v>
      </c>
      <c r="C13" s="482"/>
      <c r="D13" s="482"/>
      <c r="E13" s="482"/>
      <c r="F13" s="482"/>
      <c r="G13" s="482"/>
      <c r="H13" s="482"/>
      <c r="I13" s="482"/>
      <c r="J13" s="482"/>
      <c r="K13" s="57"/>
      <c r="L13" s="513">
        <v>24720</v>
      </c>
      <c r="M13" s="509"/>
      <c r="N13" s="509"/>
      <c r="O13" s="509"/>
      <c r="P13" s="509"/>
      <c r="Q13" s="509"/>
      <c r="R13" s="509"/>
      <c r="S13" s="509"/>
      <c r="T13" s="509"/>
      <c r="U13" s="509"/>
      <c r="V13" s="509">
        <v>8297</v>
      </c>
      <c r="W13" s="509"/>
      <c r="X13" s="509"/>
      <c r="Y13" s="509"/>
      <c r="Z13" s="509"/>
      <c r="AA13" s="509"/>
      <c r="AB13" s="509"/>
      <c r="AC13" s="509"/>
      <c r="AD13" s="509"/>
      <c r="AE13" s="509"/>
      <c r="AH13" s="169"/>
    </row>
    <row r="14" spans="1:34" s="132" customFormat="1" ht="12" customHeight="1">
      <c r="A14" s="50"/>
      <c r="B14" s="482"/>
      <c r="C14" s="482"/>
      <c r="D14" s="482"/>
      <c r="E14" s="482"/>
      <c r="F14" s="482"/>
      <c r="G14" s="482"/>
      <c r="H14" s="482"/>
      <c r="I14" s="482"/>
      <c r="J14" s="482"/>
      <c r="K14" s="57"/>
      <c r="L14" s="513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H14" s="169"/>
    </row>
    <row r="15" spans="1:34" s="132" customFormat="1" ht="19.5" customHeight="1">
      <c r="A15" s="50"/>
      <c r="B15" s="482" t="s">
        <v>441</v>
      </c>
      <c r="C15" s="482"/>
      <c r="D15" s="482"/>
      <c r="E15" s="482"/>
      <c r="F15" s="482"/>
      <c r="G15" s="482"/>
      <c r="H15" s="482"/>
      <c r="I15" s="482"/>
      <c r="J15" s="482"/>
      <c r="K15" s="57"/>
      <c r="L15" s="513">
        <v>21137</v>
      </c>
      <c r="M15" s="509"/>
      <c r="N15" s="509"/>
      <c r="O15" s="509"/>
      <c r="P15" s="509"/>
      <c r="Q15" s="509"/>
      <c r="R15" s="509"/>
      <c r="S15" s="509"/>
      <c r="T15" s="509"/>
      <c r="U15" s="509"/>
      <c r="V15" s="509">
        <v>6776</v>
      </c>
      <c r="W15" s="509"/>
      <c r="X15" s="509"/>
      <c r="Y15" s="509"/>
      <c r="Z15" s="509"/>
      <c r="AA15" s="509"/>
      <c r="AB15" s="509"/>
      <c r="AC15" s="509"/>
      <c r="AD15" s="509"/>
      <c r="AE15" s="509"/>
      <c r="AH15" s="169"/>
    </row>
    <row r="16" spans="1:34" s="132" customFormat="1" ht="12" customHeight="1">
      <c r="A16" s="50"/>
      <c r="B16" s="482"/>
      <c r="C16" s="482"/>
      <c r="D16" s="482"/>
      <c r="E16" s="482"/>
      <c r="F16" s="482"/>
      <c r="G16" s="482"/>
      <c r="H16" s="482"/>
      <c r="I16" s="482"/>
      <c r="J16" s="482"/>
      <c r="K16" s="57"/>
      <c r="L16" s="513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H16" s="169"/>
    </row>
    <row r="17" spans="1:34" s="132" customFormat="1" ht="19.5" customHeight="1">
      <c r="A17" s="50"/>
      <c r="B17" s="482" t="s">
        <v>442</v>
      </c>
      <c r="C17" s="482"/>
      <c r="D17" s="482"/>
      <c r="E17" s="482"/>
      <c r="F17" s="482"/>
      <c r="G17" s="482"/>
      <c r="H17" s="482"/>
      <c r="I17" s="482"/>
      <c r="J17" s="482"/>
      <c r="K17" s="57"/>
      <c r="L17" s="513">
        <v>27838</v>
      </c>
      <c r="M17" s="509"/>
      <c r="N17" s="509"/>
      <c r="O17" s="509"/>
      <c r="P17" s="509"/>
      <c r="Q17" s="509"/>
      <c r="R17" s="509"/>
      <c r="S17" s="509"/>
      <c r="T17" s="509"/>
      <c r="U17" s="509"/>
      <c r="V17" s="509">
        <v>11210</v>
      </c>
      <c r="W17" s="509"/>
      <c r="X17" s="509"/>
      <c r="Y17" s="509"/>
      <c r="Z17" s="509"/>
      <c r="AA17" s="509"/>
      <c r="AB17" s="509"/>
      <c r="AC17" s="509"/>
      <c r="AD17" s="509"/>
      <c r="AE17" s="509"/>
      <c r="AH17" s="169"/>
    </row>
    <row r="18" spans="1:34" s="132" customFormat="1" ht="12" customHeight="1">
      <c r="A18" s="50"/>
      <c r="B18" s="482"/>
      <c r="C18" s="482"/>
      <c r="D18" s="482"/>
      <c r="E18" s="482"/>
      <c r="F18" s="482"/>
      <c r="G18" s="482"/>
      <c r="H18" s="482"/>
      <c r="I18" s="482"/>
      <c r="J18" s="482"/>
      <c r="K18" s="57"/>
      <c r="L18" s="513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H18" s="169"/>
    </row>
    <row r="19" spans="1:34" s="132" customFormat="1" ht="19.5" customHeight="1">
      <c r="A19" s="50"/>
      <c r="B19" s="482" t="s">
        <v>443</v>
      </c>
      <c r="C19" s="482"/>
      <c r="D19" s="482"/>
      <c r="E19" s="482"/>
      <c r="F19" s="482"/>
      <c r="G19" s="482"/>
      <c r="H19" s="482"/>
      <c r="I19" s="482"/>
      <c r="J19" s="482"/>
      <c r="K19" s="57"/>
      <c r="L19" s="513">
        <v>13579</v>
      </c>
      <c r="M19" s="509"/>
      <c r="N19" s="509"/>
      <c r="O19" s="509"/>
      <c r="P19" s="509"/>
      <c r="Q19" s="509"/>
      <c r="R19" s="509"/>
      <c r="S19" s="509"/>
      <c r="T19" s="509"/>
      <c r="U19" s="509"/>
      <c r="V19" s="509">
        <v>5041</v>
      </c>
      <c r="W19" s="509"/>
      <c r="X19" s="509"/>
      <c r="Y19" s="509"/>
      <c r="Z19" s="509"/>
      <c r="AA19" s="509"/>
      <c r="AB19" s="509"/>
      <c r="AC19" s="509"/>
      <c r="AD19" s="509"/>
      <c r="AE19" s="509"/>
      <c r="AH19" s="169"/>
    </row>
    <row r="20" spans="1:34" s="132" customFormat="1" ht="12" customHeight="1">
      <c r="A20" s="50"/>
      <c r="B20" s="482"/>
      <c r="C20" s="482"/>
      <c r="D20" s="482"/>
      <c r="E20" s="482"/>
      <c r="F20" s="482"/>
      <c r="G20" s="482"/>
      <c r="H20" s="482"/>
      <c r="I20" s="482"/>
      <c r="J20" s="482"/>
      <c r="K20" s="57"/>
      <c r="L20" s="513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H20" s="169"/>
    </row>
    <row r="21" spans="1:34" s="132" customFormat="1" ht="19.5" customHeight="1">
      <c r="A21" s="50"/>
      <c r="B21" s="482" t="s">
        <v>444</v>
      </c>
      <c r="C21" s="482"/>
      <c r="D21" s="482"/>
      <c r="E21" s="482"/>
      <c r="F21" s="482"/>
      <c r="G21" s="482"/>
      <c r="H21" s="482"/>
      <c r="I21" s="482"/>
      <c r="J21" s="482"/>
      <c r="K21" s="57"/>
      <c r="L21" s="513">
        <v>7629</v>
      </c>
      <c r="M21" s="509"/>
      <c r="N21" s="509"/>
      <c r="O21" s="509"/>
      <c r="P21" s="509"/>
      <c r="Q21" s="509"/>
      <c r="R21" s="509"/>
      <c r="S21" s="509"/>
      <c r="T21" s="509"/>
      <c r="U21" s="509"/>
      <c r="V21" s="509">
        <v>2604</v>
      </c>
      <c r="W21" s="509"/>
      <c r="X21" s="509"/>
      <c r="Y21" s="509"/>
      <c r="Z21" s="509"/>
      <c r="AA21" s="509"/>
      <c r="AB21" s="509"/>
      <c r="AC21" s="509"/>
      <c r="AD21" s="509"/>
      <c r="AE21" s="509"/>
      <c r="AH21" s="169"/>
    </row>
    <row r="22" spans="1:34" s="132" customFormat="1" ht="12" customHeight="1">
      <c r="A22" s="50"/>
      <c r="B22" s="482"/>
      <c r="C22" s="482"/>
      <c r="D22" s="482"/>
      <c r="E22" s="482"/>
      <c r="F22" s="482"/>
      <c r="G22" s="482"/>
      <c r="H22" s="482"/>
      <c r="I22" s="482"/>
      <c r="J22" s="482"/>
      <c r="K22" s="57"/>
      <c r="L22" s="513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H22" s="169"/>
    </row>
    <row r="23" spans="1:34" s="132" customFormat="1" ht="19.5" customHeight="1">
      <c r="A23" s="50"/>
      <c r="B23" s="482" t="s">
        <v>445</v>
      </c>
      <c r="C23" s="482"/>
      <c r="D23" s="482"/>
      <c r="E23" s="482"/>
      <c r="F23" s="482"/>
      <c r="G23" s="482"/>
      <c r="H23" s="482"/>
      <c r="I23" s="482"/>
      <c r="J23" s="482"/>
      <c r="K23" s="57"/>
      <c r="L23" s="513">
        <v>8809</v>
      </c>
      <c r="M23" s="509"/>
      <c r="N23" s="509"/>
      <c r="O23" s="509"/>
      <c r="P23" s="509"/>
      <c r="Q23" s="509"/>
      <c r="R23" s="509"/>
      <c r="S23" s="509"/>
      <c r="T23" s="509"/>
      <c r="U23" s="509"/>
      <c r="V23" s="509">
        <v>2960</v>
      </c>
      <c r="W23" s="509"/>
      <c r="X23" s="509"/>
      <c r="Y23" s="509"/>
      <c r="Z23" s="509"/>
      <c r="AA23" s="509"/>
      <c r="AB23" s="509"/>
      <c r="AC23" s="509"/>
      <c r="AD23" s="509"/>
      <c r="AE23" s="509"/>
      <c r="AH23" s="169"/>
    </row>
    <row r="24" spans="1:34" s="132" customFormat="1" ht="12" customHeight="1">
      <c r="A24" s="50"/>
      <c r="B24" s="482"/>
      <c r="C24" s="482"/>
      <c r="D24" s="482"/>
      <c r="E24" s="482"/>
      <c r="F24" s="482"/>
      <c r="G24" s="482"/>
      <c r="H24" s="482"/>
      <c r="I24" s="482"/>
      <c r="J24" s="482"/>
      <c r="K24" s="57"/>
      <c r="L24" s="513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H24" s="169"/>
    </row>
    <row r="25" spans="1:34" s="132" customFormat="1" ht="19.5" customHeight="1">
      <c r="A25" s="50"/>
      <c r="B25" s="482" t="s">
        <v>446</v>
      </c>
      <c r="C25" s="482"/>
      <c r="D25" s="482"/>
      <c r="E25" s="482"/>
      <c r="F25" s="482"/>
      <c r="G25" s="482"/>
      <c r="H25" s="482"/>
      <c r="I25" s="482"/>
      <c r="J25" s="482"/>
      <c r="K25" s="57"/>
      <c r="L25" s="513">
        <v>7909</v>
      </c>
      <c r="M25" s="509"/>
      <c r="N25" s="509"/>
      <c r="O25" s="509"/>
      <c r="P25" s="509"/>
      <c r="Q25" s="509"/>
      <c r="R25" s="509"/>
      <c r="S25" s="509"/>
      <c r="T25" s="509"/>
      <c r="U25" s="509"/>
      <c r="V25" s="509">
        <v>2022</v>
      </c>
      <c r="W25" s="509"/>
      <c r="X25" s="509"/>
      <c r="Y25" s="509"/>
      <c r="Z25" s="509"/>
      <c r="AA25" s="509"/>
      <c r="AB25" s="509"/>
      <c r="AC25" s="509"/>
      <c r="AD25" s="509"/>
      <c r="AE25" s="509"/>
      <c r="AH25" s="169"/>
    </row>
    <row r="26" spans="1:34" s="132" customFormat="1" ht="12" customHeight="1">
      <c r="A26" s="50"/>
      <c r="B26" s="482"/>
      <c r="C26" s="482"/>
      <c r="D26" s="482"/>
      <c r="E26" s="482"/>
      <c r="F26" s="482"/>
      <c r="G26" s="482"/>
      <c r="H26" s="482"/>
      <c r="I26" s="482"/>
      <c r="J26" s="482"/>
      <c r="K26" s="57"/>
      <c r="L26" s="513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H26" s="169"/>
    </row>
    <row r="27" spans="1:34" s="132" customFormat="1" ht="19.5" customHeight="1">
      <c r="A27" s="50"/>
      <c r="B27" s="482" t="s">
        <v>447</v>
      </c>
      <c r="C27" s="482"/>
      <c r="D27" s="482"/>
      <c r="E27" s="482"/>
      <c r="F27" s="482"/>
      <c r="G27" s="482"/>
      <c r="H27" s="482"/>
      <c r="I27" s="482"/>
      <c r="J27" s="482"/>
      <c r="K27" s="57"/>
      <c r="L27" s="513">
        <v>9957</v>
      </c>
      <c r="M27" s="509"/>
      <c r="N27" s="509"/>
      <c r="O27" s="509"/>
      <c r="P27" s="509"/>
      <c r="Q27" s="509"/>
      <c r="R27" s="509"/>
      <c r="S27" s="509"/>
      <c r="T27" s="509"/>
      <c r="U27" s="509"/>
      <c r="V27" s="509">
        <v>3157</v>
      </c>
      <c r="W27" s="509"/>
      <c r="X27" s="509"/>
      <c r="Y27" s="509"/>
      <c r="Z27" s="509"/>
      <c r="AA27" s="509"/>
      <c r="AB27" s="509"/>
      <c r="AC27" s="509"/>
      <c r="AD27" s="509"/>
      <c r="AE27" s="509"/>
      <c r="AH27" s="169"/>
    </row>
    <row r="28" spans="1:34" s="132" customFormat="1" ht="12" customHeight="1">
      <c r="A28" s="50"/>
      <c r="B28" s="482"/>
      <c r="C28" s="482"/>
      <c r="D28" s="482"/>
      <c r="E28" s="482"/>
      <c r="F28" s="482"/>
      <c r="G28" s="482"/>
      <c r="H28" s="482"/>
      <c r="I28" s="482"/>
      <c r="J28" s="482"/>
      <c r="K28" s="57"/>
      <c r="L28" s="513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H28" s="169"/>
    </row>
    <row r="29" spans="1:34" s="132" customFormat="1" ht="19.5" customHeight="1">
      <c r="A29" s="50"/>
      <c r="B29" s="482" t="s">
        <v>448</v>
      </c>
      <c r="C29" s="482"/>
      <c r="D29" s="482"/>
      <c r="E29" s="482"/>
      <c r="F29" s="482"/>
      <c r="G29" s="482"/>
      <c r="H29" s="482"/>
      <c r="I29" s="482"/>
      <c r="J29" s="482"/>
      <c r="K29" s="57"/>
      <c r="L29" s="513">
        <v>18923</v>
      </c>
      <c r="M29" s="509"/>
      <c r="N29" s="509"/>
      <c r="O29" s="509"/>
      <c r="P29" s="509"/>
      <c r="Q29" s="509"/>
      <c r="R29" s="509"/>
      <c r="S29" s="509"/>
      <c r="T29" s="509"/>
      <c r="U29" s="509"/>
      <c r="V29" s="509">
        <v>5978</v>
      </c>
      <c r="W29" s="509"/>
      <c r="X29" s="509"/>
      <c r="Y29" s="509"/>
      <c r="Z29" s="509"/>
      <c r="AA29" s="509"/>
      <c r="AB29" s="509"/>
      <c r="AC29" s="509"/>
      <c r="AD29" s="509"/>
      <c r="AE29" s="509"/>
      <c r="AH29" s="169"/>
    </row>
    <row r="30" spans="1:34" s="132" customFormat="1" ht="12" customHeight="1">
      <c r="A30" s="50"/>
      <c r="B30" s="482"/>
      <c r="C30" s="482"/>
      <c r="D30" s="482"/>
      <c r="E30" s="482"/>
      <c r="F30" s="482"/>
      <c r="G30" s="482"/>
      <c r="H30" s="482"/>
      <c r="I30" s="482"/>
      <c r="J30" s="482"/>
      <c r="K30" s="57"/>
      <c r="L30" s="513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H30" s="169"/>
    </row>
    <row r="31" spans="1:34" s="132" customFormat="1" ht="19.5" customHeight="1">
      <c r="A31" s="50"/>
      <c r="B31" s="482" t="s">
        <v>483</v>
      </c>
      <c r="C31" s="482"/>
      <c r="D31" s="482"/>
      <c r="E31" s="482"/>
      <c r="F31" s="482"/>
      <c r="G31" s="482"/>
      <c r="H31" s="482"/>
      <c r="I31" s="482"/>
      <c r="J31" s="482"/>
      <c r="K31" s="57"/>
      <c r="L31" s="513">
        <v>13095</v>
      </c>
      <c r="M31" s="509"/>
      <c r="N31" s="509"/>
      <c r="O31" s="509"/>
      <c r="P31" s="509"/>
      <c r="Q31" s="509"/>
      <c r="R31" s="509"/>
      <c r="S31" s="509"/>
      <c r="T31" s="509"/>
      <c r="U31" s="509"/>
      <c r="V31" s="509">
        <v>5168</v>
      </c>
      <c r="W31" s="509"/>
      <c r="X31" s="509"/>
      <c r="Y31" s="509"/>
      <c r="Z31" s="509"/>
      <c r="AA31" s="509"/>
      <c r="AB31" s="509"/>
      <c r="AC31" s="509"/>
      <c r="AD31" s="509"/>
      <c r="AE31" s="509"/>
      <c r="AH31" s="169"/>
    </row>
    <row r="32" spans="1:34" s="132" customFormat="1" ht="12" customHeight="1">
      <c r="A32" s="50"/>
      <c r="B32" s="482"/>
      <c r="C32" s="482"/>
      <c r="D32" s="482"/>
      <c r="E32" s="482"/>
      <c r="F32" s="482"/>
      <c r="G32" s="482"/>
      <c r="H32" s="482"/>
      <c r="I32" s="482"/>
      <c r="J32" s="482"/>
      <c r="K32" s="57"/>
      <c r="L32" s="513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H32" s="169"/>
    </row>
    <row r="33" spans="1:34" s="132" customFormat="1" ht="19.5" customHeight="1">
      <c r="A33" s="50"/>
      <c r="B33" s="482" t="s">
        <v>484</v>
      </c>
      <c r="C33" s="482"/>
      <c r="D33" s="482"/>
      <c r="E33" s="482"/>
      <c r="F33" s="482"/>
      <c r="G33" s="482"/>
      <c r="H33" s="482"/>
      <c r="I33" s="482"/>
      <c r="J33" s="482"/>
      <c r="K33" s="57"/>
      <c r="L33" s="513">
        <v>12248</v>
      </c>
      <c r="M33" s="509"/>
      <c r="N33" s="509"/>
      <c r="O33" s="509"/>
      <c r="P33" s="509"/>
      <c r="Q33" s="509"/>
      <c r="R33" s="509"/>
      <c r="S33" s="509"/>
      <c r="T33" s="509"/>
      <c r="U33" s="509"/>
      <c r="V33" s="509">
        <v>4220</v>
      </c>
      <c r="W33" s="509"/>
      <c r="X33" s="509"/>
      <c r="Y33" s="509"/>
      <c r="Z33" s="509"/>
      <c r="AA33" s="509"/>
      <c r="AB33" s="509"/>
      <c r="AC33" s="509"/>
      <c r="AD33" s="509"/>
      <c r="AE33" s="509"/>
      <c r="AH33" s="169"/>
    </row>
    <row r="34" spans="1:34" s="132" customFormat="1" ht="12" customHeight="1">
      <c r="A34" s="50"/>
      <c r="B34" s="482"/>
      <c r="C34" s="482"/>
      <c r="D34" s="482"/>
      <c r="E34" s="482"/>
      <c r="F34" s="482"/>
      <c r="G34" s="482"/>
      <c r="H34" s="482"/>
      <c r="I34" s="482"/>
      <c r="J34" s="482"/>
      <c r="K34" s="57"/>
      <c r="L34" s="513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H34" s="169"/>
    </row>
    <row r="35" spans="1:34" s="132" customFormat="1" ht="19.5" customHeight="1">
      <c r="A35" s="50"/>
      <c r="B35" s="482" t="s">
        <v>485</v>
      </c>
      <c r="C35" s="482"/>
      <c r="D35" s="482"/>
      <c r="E35" s="482"/>
      <c r="F35" s="482"/>
      <c r="G35" s="482"/>
      <c r="H35" s="482"/>
      <c r="I35" s="482"/>
      <c r="J35" s="482"/>
      <c r="K35" s="57"/>
      <c r="L35" s="513">
        <v>11440</v>
      </c>
      <c r="M35" s="509"/>
      <c r="N35" s="509"/>
      <c r="O35" s="509"/>
      <c r="P35" s="509"/>
      <c r="Q35" s="509"/>
      <c r="R35" s="509"/>
      <c r="S35" s="509"/>
      <c r="T35" s="509"/>
      <c r="U35" s="509"/>
      <c r="V35" s="509">
        <v>3342</v>
      </c>
      <c r="W35" s="509"/>
      <c r="X35" s="509"/>
      <c r="Y35" s="509"/>
      <c r="Z35" s="509"/>
      <c r="AA35" s="509"/>
      <c r="AB35" s="509"/>
      <c r="AC35" s="509"/>
      <c r="AD35" s="509"/>
      <c r="AE35" s="509"/>
      <c r="AH35" s="169"/>
    </row>
    <row r="36" spans="1:31" ht="11.25" customHeight="1" thickBot="1">
      <c r="A36" s="32"/>
      <c r="B36" s="521"/>
      <c r="C36" s="521"/>
      <c r="D36" s="521"/>
      <c r="E36" s="521"/>
      <c r="F36" s="521"/>
      <c r="G36" s="521"/>
      <c r="H36" s="521"/>
      <c r="I36" s="521"/>
      <c r="J36" s="521"/>
      <c r="K36" s="32"/>
      <c r="L36" s="522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</row>
    <row r="37" spans="1:31" ht="19.5" customHeight="1">
      <c r="A37" s="18" t="s">
        <v>486</v>
      </c>
      <c r="B37" s="333" t="s">
        <v>487</v>
      </c>
      <c r="C37" s="333"/>
      <c r="D37" s="333"/>
      <c r="E37" s="333"/>
      <c r="F37" s="333"/>
      <c r="G37" s="333"/>
      <c r="H37" s="333"/>
      <c r="I37" s="333"/>
      <c r="J37" s="333"/>
      <c r="K37" s="333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507" t="s">
        <v>449</v>
      </c>
      <c r="Y37" s="508"/>
      <c r="Z37" s="508"/>
      <c r="AA37" s="508"/>
      <c r="AB37" s="508"/>
      <c r="AC37" s="508"/>
      <c r="AD37" s="508"/>
      <c r="AE37" s="508"/>
    </row>
    <row r="38" spans="1:31" ht="16.5" customHeight="1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31"/>
      <c r="Y38" s="138"/>
      <c r="Z38" s="138"/>
      <c r="AA38" s="138"/>
      <c r="AB38" s="138"/>
      <c r="AC38" s="138"/>
      <c r="AD38" s="138"/>
      <c r="AE38" s="138"/>
    </row>
    <row r="39" ht="16.5" customHeight="1"/>
    <row r="40" spans="1:34" s="50" customFormat="1" ht="19.5" customHeight="1">
      <c r="A40" s="362" t="s">
        <v>650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H40" s="213"/>
    </row>
    <row r="41" spans="1:34" s="42" customFormat="1" ht="19.5" customHeight="1" thickBot="1">
      <c r="A41" s="297" t="s">
        <v>479</v>
      </c>
      <c r="B41" s="430"/>
      <c r="C41" s="430"/>
      <c r="D41" s="430"/>
      <c r="E41" s="43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07"/>
      <c r="AB41" s="508"/>
      <c r="AC41" s="508"/>
      <c r="AD41" s="508"/>
      <c r="AE41" s="508"/>
      <c r="AH41" s="20"/>
    </row>
    <row r="42" spans="1:35" s="42" customFormat="1" ht="19.5" customHeight="1">
      <c r="A42" s="322" t="s">
        <v>674</v>
      </c>
      <c r="B42" s="322"/>
      <c r="C42" s="322"/>
      <c r="D42" s="288"/>
      <c r="E42" s="248" t="s">
        <v>114</v>
      </c>
      <c r="F42" s="248"/>
      <c r="G42" s="248"/>
      <c r="H42" s="248" t="s">
        <v>115</v>
      </c>
      <c r="I42" s="248"/>
      <c r="J42" s="248"/>
      <c r="K42" s="248" t="s">
        <v>116</v>
      </c>
      <c r="L42" s="248"/>
      <c r="M42" s="248"/>
      <c r="N42" s="248" t="s">
        <v>117</v>
      </c>
      <c r="O42" s="248"/>
      <c r="P42" s="248"/>
      <c r="Q42" s="248" t="s">
        <v>118</v>
      </c>
      <c r="R42" s="248"/>
      <c r="S42" s="248"/>
      <c r="T42" s="519" t="s">
        <v>119</v>
      </c>
      <c r="U42" s="519"/>
      <c r="V42" s="519"/>
      <c r="W42" s="248" t="s">
        <v>120</v>
      </c>
      <c r="X42" s="248"/>
      <c r="Y42" s="248"/>
      <c r="Z42" s="248" t="s">
        <v>676</v>
      </c>
      <c r="AA42" s="248"/>
      <c r="AB42" s="248"/>
      <c r="AC42" s="248" t="s">
        <v>121</v>
      </c>
      <c r="AD42" s="248"/>
      <c r="AE42" s="251"/>
      <c r="AH42" s="40" t="s">
        <v>701</v>
      </c>
      <c r="AI42" s="40" t="s">
        <v>681</v>
      </c>
    </row>
    <row r="43" spans="1:35" s="42" customFormat="1" ht="19.5" customHeight="1">
      <c r="A43" s="323"/>
      <c r="B43" s="323"/>
      <c r="C43" s="323"/>
      <c r="D43" s="324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525" t="s">
        <v>122</v>
      </c>
      <c r="U43" s="525"/>
      <c r="V43" s="525"/>
      <c r="W43" s="306"/>
      <c r="X43" s="306"/>
      <c r="Y43" s="306"/>
      <c r="Z43" s="306"/>
      <c r="AA43" s="306"/>
      <c r="AB43" s="306"/>
      <c r="AC43" s="306"/>
      <c r="AD43" s="306"/>
      <c r="AE43" s="246"/>
      <c r="AH43" s="181" t="s">
        <v>682</v>
      </c>
      <c r="AI43" s="174">
        <v>983</v>
      </c>
    </row>
    <row r="44" spans="1:35" s="42" customFormat="1" ht="19.5" customHeight="1" thickBot="1">
      <c r="A44" s="524" t="s">
        <v>123</v>
      </c>
      <c r="B44" s="524"/>
      <c r="C44" s="167" t="s">
        <v>671</v>
      </c>
      <c r="D44" s="36" t="s">
        <v>359</v>
      </c>
      <c r="E44" s="498">
        <v>15197</v>
      </c>
      <c r="F44" s="498"/>
      <c r="G44" s="498"/>
      <c r="H44" s="518">
        <v>1284</v>
      </c>
      <c r="I44" s="518"/>
      <c r="J44" s="518"/>
      <c r="K44" s="518">
        <v>107</v>
      </c>
      <c r="L44" s="518"/>
      <c r="M44" s="518"/>
      <c r="N44" s="518">
        <v>2310</v>
      </c>
      <c r="O44" s="518"/>
      <c r="P44" s="518"/>
      <c r="Q44" s="518">
        <v>267</v>
      </c>
      <c r="R44" s="518"/>
      <c r="S44" s="518"/>
      <c r="T44" s="518">
        <v>119</v>
      </c>
      <c r="U44" s="518"/>
      <c r="V44" s="518"/>
      <c r="W44" s="518">
        <v>6920</v>
      </c>
      <c r="X44" s="518"/>
      <c r="Y44" s="518"/>
      <c r="Z44" s="518">
        <v>3610</v>
      </c>
      <c r="AA44" s="518"/>
      <c r="AB44" s="518"/>
      <c r="AC44" s="518">
        <v>580</v>
      </c>
      <c r="AD44" s="518"/>
      <c r="AE44" s="518"/>
      <c r="AH44" s="182" t="s">
        <v>683</v>
      </c>
      <c r="AI44" s="175">
        <v>90</v>
      </c>
    </row>
    <row r="45" spans="3:36" s="42" customFormat="1" ht="18.75" customHeight="1">
      <c r="C45" s="163"/>
      <c r="D45" s="164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G45" s="501" t="s">
        <v>696</v>
      </c>
      <c r="AH45" s="183" t="s">
        <v>697</v>
      </c>
      <c r="AI45" s="176">
        <v>863</v>
      </c>
      <c r="AJ45" s="503">
        <f>SUM(AI45:AI46)</f>
        <v>2564</v>
      </c>
    </row>
    <row r="46" spans="1:36" s="42" customFormat="1" ht="19.5" customHeight="1" thickBot="1">
      <c r="A46" s="453"/>
      <c r="B46" s="453"/>
      <c r="C46" s="54" t="s">
        <v>373</v>
      </c>
      <c r="D46" s="165"/>
      <c r="E46" s="498">
        <v>16041</v>
      </c>
      <c r="F46" s="498">
        <v>16041</v>
      </c>
      <c r="G46" s="498"/>
      <c r="H46" s="498">
        <v>1208</v>
      </c>
      <c r="I46" s="498"/>
      <c r="J46" s="498"/>
      <c r="K46" s="498">
        <v>101</v>
      </c>
      <c r="L46" s="498"/>
      <c r="M46" s="498"/>
      <c r="N46" s="498">
        <v>3428</v>
      </c>
      <c r="O46" s="498"/>
      <c r="P46" s="498"/>
      <c r="Q46" s="498">
        <v>254</v>
      </c>
      <c r="R46" s="498"/>
      <c r="S46" s="498"/>
      <c r="T46" s="498">
        <v>111</v>
      </c>
      <c r="U46" s="498"/>
      <c r="V46" s="498"/>
      <c r="W46" s="498">
        <v>6485</v>
      </c>
      <c r="X46" s="498"/>
      <c r="Y46" s="498"/>
      <c r="Z46" s="498">
        <v>3620</v>
      </c>
      <c r="AA46" s="498"/>
      <c r="AB46" s="498"/>
      <c r="AC46" s="498">
        <v>834</v>
      </c>
      <c r="AD46" s="498"/>
      <c r="AE46" s="498"/>
      <c r="AG46" s="502"/>
      <c r="AH46" s="184" t="s">
        <v>698</v>
      </c>
      <c r="AI46" s="177">
        <v>1701</v>
      </c>
      <c r="AJ46" s="504"/>
    </row>
    <row r="47" spans="4:35" s="42" customFormat="1" ht="18.75" customHeight="1">
      <c r="D47" s="16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H47" s="172" t="s">
        <v>684</v>
      </c>
      <c r="AI47" s="178">
        <v>108</v>
      </c>
    </row>
    <row r="48" spans="1:35" s="42" customFormat="1" ht="19.5" customHeight="1" thickBot="1">
      <c r="A48" s="453"/>
      <c r="B48" s="453"/>
      <c r="C48" s="54" t="s">
        <v>593</v>
      </c>
      <c r="D48" s="165"/>
      <c r="E48" s="498">
        <v>14754</v>
      </c>
      <c r="F48" s="498">
        <v>14754</v>
      </c>
      <c r="G48" s="498"/>
      <c r="H48" s="498">
        <v>1105</v>
      </c>
      <c r="I48" s="498"/>
      <c r="J48" s="498"/>
      <c r="K48" s="498">
        <v>98</v>
      </c>
      <c r="L48" s="498"/>
      <c r="M48" s="498"/>
      <c r="N48" s="498">
        <v>2568</v>
      </c>
      <c r="O48" s="498"/>
      <c r="P48" s="498"/>
      <c r="Q48" s="498">
        <v>243</v>
      </c>
      <c r="R48" s="498"/>
      <c r="S48" s="498"/>
      <c r="T48" s="498">
        <v>103</v>
      </c>
      <c r="U48" s="498"/>
      <c r="V48" s="498"/>
      <c r="W48" s="498">
        <v>5708</v>
      </c>
      <c r="X48" s="498"/>
      <c r="Y48" s="498"/>
      <c r="Z48" s="498">
        <v>3586</v>
      </c>
      <c r="AA48" s="498"/>
      <c r="AB48" s="498"/>
      <c r="AC48" s="498">
        <v>1343</v>
      </c>
      <c r="AD48" s="498"/>
      <c r="AE48" s="498"/>
      <c r="AH48" s="182" t="s">
        <v>685</v>
      </c>
      <c r="AI48" s="175">
        <v>5325</v>
      </c>
    </row>
    <row r="49" spans="3:36" s="42" customFormat="1" ht="18.75" customHeight="1">
      <c r="C49" s="54"/>
      <c r="D49" s="165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G49" s="501" t="s">
        <v>686</v>
      </c>
      <c r="AH49" s="183" t="s">
        <v>686</v>
      </c>
      <c r="AI49" s="176">
        <v>235</v>
      </c>
      <c r="AJ49" s="499">
        <f>SUM(AI49:AI50)</f>
        <v>250</v>
      </c>
    </row>
    <row r="50" spans="1:36" s="42" customFormat="1" ht="19.5" customHeight="1" thickBot="1">
      <c r="A50" s="453"/>
      <c r="B50" s="453"/>
      <c r="C50" s="54" t="s">
        <v>594</v>
      </c>
      <c r="D50" s="165"/>
      <c r="E50" s="498">
        <v>15005</v>
      </c>
      <c r="F50" s="498">
        <f>SUM(I50:AE50)</f>
        <v>13959</v>
      </c>
      <c r="G50" s="498"/>
      <c r="H50" s="498">
        <v>1046</v>
      </c>
      <c r="I50" s="498"/>
      <c r="J50" s="498"/>
      <c r="K50" s="498">
        <v>97</v>
      </c>
      <c r="L50" s="498"/>
      <c r="M50" s="498"/>
      <c r="N50" s="498">
        <v>2640</v>
      </c>
      <c r="O50" s="498"/>
      <c r="P50" s="498"/>
      <c r="Q50" s="498">
        <v>260</v>
      </c>
      <c r="R50" s="498"/>
      <c r="S50" s="498"/>
      <c r="T50" s="498">
        <v>104</v>
      </c>
      <c r="U50" s="498"/>
      <c r="V50" s="498"/>
      <c r="W50" s="498">
        <v>5498</v>
      </c>
      <c r="X50" s="498"/>
      <c r="Y50" s="498"/>
      <c r="Z50" s="498">
        <v>2907</v>
      </c>
      <c r="AA50" s="498"/>
      <c r="AB50" s="498"/>
      <c r="AC50" s="498">
        <v>2453</v>
      </c>
      <c r="AD50" s="498"/>
      <c r="AE50" s="498"/>
      <c r="AG50" s="502"/>
      <c r="AH50" s="184" t="s">
        <v>687</v>
      </c>
      <c r="AI50" s="177">
        <v>15</v>
      </c>
      <c r="AJ50" s="500"/>
    </row>
    <row r="51" spans="1:36" s="42" customFormat="1" ht="19.5" customHeight="1">
      <c r="A51" s="453"/>
      <c r="B51" s="453"/>
      <c r="D51" s="16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G51" s="501"/>
      <c r="AH51" s="183" t="s">
        <v>688</v>
      </c>
      <c r="AI51" s="176">
        <v>72</v>
      </c>
      <c r="AJ51" s="499">
        <f>SUM(AI51:AI52)</f>
        <v>93</v>
      </c>
    </row>
    <row r="52" spans="1:36" s="42" customFormat="1" ht="19.5" customHeight="1" thickBot="1">
      <c r="A52" s="337"/>
      <c r="B52" s="337"/>
      <c r="C52" s="166" t="s">
        <v>675</v>
      </c>
      <c r="D52" s="17"/>
      <c r="E52" s="497">
        <f>SUM(H52:AE52)</f>
        <v>14931</v>
      </c>
      <c r="F52" s="497"/>
      <c r="G52" s="497"/>
      <c r="H52" s="497">
        <v>983</v>
      </c>
      <c r="I52" s="497"/>
      <c r="J52" s="497"/>
      <c r="K52" s="497">
        <v>90</v>
      </c>
      <c r="L52" s="497"/>
      <c r="M52" s="497"/>
      <c r="N52" s="497">
        <v>2564</v>
      </c>
      <c r="O52" s="497"/>
      <c r="P52" s="497"/>
      <c r="Q52" s="497">
        <v>250</v>
      </c>
      <c r="R52" s="497"/>
      <c r="S52" s="497"/>
      <c r="T52" s="497">
        <v>93</v>
      </c>
      <c r="U52" s="497"/>
      <c r="V52" s="497"/>
      <c r="W52" s="497">
        <v>5325</v>
      </c>
      <c r="X52" s="497"/>
      <c r="Y52" s="497"/>
      <c r="Z52" s="497">
        <v>2626</v>
      </c>
      <c r="AA52" s="497"/>
      <c r="AB52" s="497"/>
      <c r="AC52" s="497">
        <v>3000</v>
      </c>
      <c r="AD52" s="497"/>
      <c r="AE52" s="497"/>
      <c r="AG52" s="502"/>
      <c r="AH52" s="184" t="s">
        <v>689</v>
      </c>
      <c r="AI52" s="177">
        <v>21</v>
      </c>
      <c r="AJ52" s="500"/>
    </row>
    <row r="53" spans="1:35" s="42" customFormat="1" ht="19.5" customHeight="1">
      <c r="A53" s="18" t="s">
        <v>486</v>
      </c>
      <c r="B53" s="161" t="s">
        <v>677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52"/>
      <c r="S53" s="152"/>
      <c r="T53" s="152"/>
      <c r="U53" s="10"/>
      <c r="V53" s="10"/>
      <c r="W53" s="10"/>
      <c r="X53" s="10"/>
      <c r="Y53" s="272" t="s">
        <v>124</v>
      </c>
      <c r="Z53" s="272"/>
      <c r="AA53" s="273"/>
      <c r="AB53" s="273"/>
      <c r="AC53" s="273"/>
      <c r="AD53" s="273"/>
      <c r="AE53" s="273"/>
      <c r="AH53" s="172" t="s">
        <v>690</v>
      </c>
      <c r="AI53" s="178" t="s">
        <v>637</v>
      </c>
    </row>
    <row r="54" spans="1:35" ht="19.5" customHeight="1">
      <c r="A54" s="18" t="s">
        <v>486</v>
      </c>
      <c r="B54" s="161" t="s">
        <v>678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S54" s="161"/>
      <c r="T54" s="161"/>
      <c r="U54" s="161"/>
      <c r="V54" s="454"/>
      <c r="W54" s="454"/>
      <c r="X54" s="454"/>
      <c r="Y54" s="520" t="s">
        <v>500</v>
      </c>
      <c r="Z54" s="520"/>
      <c r="AA54" s="520"/>
      <c r="AB54" s="520"/>
      <c r="AC54" s="520"/>
      <c r="AD54" s="520"/>
      <c r="AE54" s="520"/>
      <c r="AH54" s="181" t="s">
        <v>676</v>
      </c>
      <c r="AI54" s="174">
        <v>2626</v>
      </c>
    </row>
    <row r="55" spans="34:35" ht="19.5" customHeight="1">
      <c r="AH55" s="171" t="s">
        <v>691</v>
      </c>
      <c r="AI55" s="174">
        <v>1930</v>
      </c>
    </row>
    <row r="56" spans="34:35" ht="19.5" customHeight="1">
      <c r="AH56" s="171" t="s">
        <v>692</v>
      </c>
      <c r="AI56" s="174">
        <v>98</v>
      </c>
    </row>
    <row r="57" spans="34:35" ht="19.5" customHeight="1">
      <c r="AH57" s="171" t="s">
        <v>693</v>
      </c>
      <c r="AI57" s="174">
        <v>847</v>
      </c>
    </row>
    <row r="58" spans="34:35" ht="19.5" customHeight="1">
      <c r="AH58" s="171" t="s">
        <v>694</v>
      </c>
      <c r="AI58" s="174" t="s">
        <v>637</v>
      </c>
    </row>
    <row r="59" spans="34:35" ht="19.5" customHeight="1" thickBot="1">
      <c r="AH59" s="173" t="s">
        <v>695</v>
      </c>
      <c r="AI59" s="175">
        <v>17</v>
      </c>
    </row>
    <row r="60" spans="34:36" ht="19.5" customHeight="1" thickBot="1">
      <c r="AH60" s="185" t="s">
        <v>699</v>
      </c>
      <c r="AI60" s="179"/>
      <c r="AJ60" s="180">
        <f>SUM(AI47,AI53,AI55:AI59)</f>
        <v>3000</v>
      </c>
    </row>
    <row r="61" spans="34:35" ht="19.5" customHeight="1">
      <c r="AH61" s="186" t="s">
        <v>700</v>
      </c>
      <c r="AI61" s="187">
        <f>SUM(AI43:AI60)</f>
        <v>14931</v>
      </c>
    </row>
  </sheetData>
  <sheetProtection/>
  <mergeCells count="217">
    <mergeCell ref="AC42:AE43"/>
    <mergeCell ref="Q42:S43"/>
    <mergeCell ref="W44:Y44"/>
    <mergeCell ref="AC44:AE44"/>
    <mergeCell ref="Z51:AB51"/>
    <mergeCell ref="T50:V50"/>
    <mergeCell ref="W50:Y50"/>
    <mergeCell ref="AC46:AE46"/>
    <mergeCell ref="AC48:AE48"/>
    <mergeCell ref="N42:P43"/>
    <mergeCell ref="Z50:AB50"/>
    <mergeCell ref="T43:V43"/>
    <mergeCell ref="N47:P47"/>
    <mergeCell ref="N48:P48"/>
    <mergeCell ref="W42:Y43"/>
    <mergeCell ref="Z47:AB47"/>
    <mergeCell ref="Q50:S50"/>
    <mergeCell ref="E44:G44"/>
    <mergeCell ref="E45:G45"/>
    <mergeCell ref="E46:G46"/>
    <mergeCell ref="H44:J44"/>
    <mergeCell ref="AC49:AE49"/>
    <mergeCell ref="AC50:AE50"/>
    <mergeCell ref="Q47:S47"/>
    <mergeCell ref="T47:V47"/>
    <mergeCell ref="W47:Y47"/>
    <mergeCell ref="N50:P50"/>
    <mergeCell ref="K47:M47"/>
    <mergeCell ref="A42:D43"/>
    <mergeCell ref="E42:G43"/>
    <mergeCell ref="H42:J43"/>
    <mergeCell ref="K42:M43"/>
    <mergeCell ref="A44:B44"/>
    <mergeCell ref="K46:M46"/>
    <mergeCell ref="H45:J45"/>
    <mergeCell ref="H47:J47"/>
    <mergeCell ref="E47:G47"/>
    <mergeCell ref="Y54:AE54"/>
    <mergeCell ref="B36:J36"/>
    <mergeCell ref="L36:U36"/>
    <mergeCell ref="V36:AE36"/>
    <mergeCell ref="X37:AE37"/>
    <mergeCell ref="B37:W37"/>
    <mergeCell ref="K45:M45"/>
    <mergeCell ref="N45:P45"/>
    <mergeCell ref="N51:P51"/>
    <mergeCell ref="K52:M52"/>
    <mergeCell ref="L35:U35"/>
    <mergeCell ref="V35:AE35"/>
    <mergeCell ref="AC45:AE45"/>
    <mergeCell ref="K44:M44"/>
    <mergeCell ref="N44:P44"/>
    <mergeCell ref="Q44:S44"/>
    <mergeCell ref="T44:V44"/>
    <mergeCell ref="W45:Y45"/>
    <mergeCell ref="Z42:AB43"/>
    <mergeCell ref="T42:V42"/>
    <mergeCell ref="B33:J33"/>
    <mergeCell ref="L33:U33"/>
    <mergeCell ref="V33:AE33"/>
    <mergeCell ref="T45:V45"/>
    <mergeCell ref="B34:J34"/>
    <mergeCell ref="L34:U34"/>
    <mergeCell ref="Z44:AB44"/>
    <mergeCell ref="Z45:AB45"/>
    <mergeCell ref="Q45:S45"/>
    <mergeCell ref="B35:J35"/>
    <mergeCell ref="B29:J29"/>
    <mergeCell ref="L29:U29"/>
    <mergeCell ref="V29:AE29"/>
    <mergeCell ref="B32:J32"/>
    <mergeCell ref="L32:U32"/>
    <mergeCell ref="V32:AE32"/>
    <mergeCell ref="B30:J30"/>
    <mergeCell ref="L30:U30"/>
    <mergeCell ref="V30:AE30"/>
    <mergeCell ref="L31:U31"/>
    <mergeCell ref="B26:J26"/>
    <mergeCell ref="L26:U26"/>
    <mergeCell ref="V26:AE26"/>
    <mergeCell ref="B31:J31"/>
    <mergeCell ref="B27:J27"/>
    <mergeCell ref="L27:U27"/>
    <mergeCell ref="V27:AE27"/>
    <mergeCell ref="B28:J28"/>
    <mergeCell ref="L28:U28"/>
    <mergeCell ref="V28:AE28"/>
    <mergeCell ref="B24:J24"/>
    <mergeCell ref="L24:U24"/>
    <mergeCell ref="V24:AE24"/>
    <mergeCell ref="B25:J25"/>
    <mergeCell ref="L25:U25"/>
    <mergeCell ref="V25:AE25"/>
    <mergeCell ref="B22:J22"/>
    <mergeCell ref="L22:U22"/>
    <mergeCell ref="V22:AE22"/>
    <mergeCell ref="B23:J23"/>
    <mergeCell ref="L23:U23"/>
    <mergeCell ref="V23:AE23"/>
    <mergeCell ref="B19:J19"/>
    <mergeCell ref="L19:U19"/>
    <mergeCell ref="V19:AE19"/>
    <mergeCell ref="B21:J21"/>
    <mergeCell ref="L21:U21"/>
    <mergeCell ref="V21:AE21"/>
    <mergeCell ref="B20:J20"/>
    <mergeCell ref="L20:U20"/>
    <mergeCell ref="V20:AE20"/>
    <mergeCell ref="B13:J13"/>
    <mergeCell ref="H5:J5"/>
    <mergeCell ref="L5:U5"/>
    <mergeCell ref="V7:AE7"/>
    <mergeCell ref="H7:J7"/>
    <mergeCell ref="A5:E5"/>
    <mergeCell ref="B7:E7"/>
    <mergeCell ref="L3:U3"/>
    <mergeCell ref="B8:E8"/>
    <mergeCell ref="H8:J8"/>
    <mergeCell ref="L8:U8"/>
    <mergeCell ref="B18:J18"/>
    <mergeCell ref="L18:U18"/>
    <mergeCell ref="B16:J16"/>
    <mergeCell ref="L16:U16"/>
    <mergeCell ref="L17:U17"/>
    <mergeCell ref="B14:J14"/>
    <mergeCell ref="L14:U14"/>
    <mergeCell ref="V6:AE6"/>
    <mergeCell ref="L7:U7"/>
    <mergeCell ref="V13:AE13"/>
    <mergeCell ref="V10:AE10"/>
    <mergeCell ref="L10:U10"/>
    <mergeCell ref="L12:U12"/>
    <mergeCell ref="L13:U13"/>
    <mergeCell ref="L9:U9"/>
    <mergeCell ref="V8:AE8"/>
    <mergeCell ref="V3:AE3"/>
    <mergeCell ref="V5:AE5"/>
    <mergeCell ref="B11:J11"/>
    <mergeCell ref="B15:J15"/>
    <mergeCell ref="L11:U11"/>
    <mergeCell ref="V11:AE11"/>
    <mergeCell ref="V14:AE14"/>
    <mergeCell ref="V12:AE12"/>
    <mergeCell ref="V9:AE9"/>
    <mergeCell ref="L15:U15"/>
    <mergeCell ref="V18:AE18"/>
    <mergeCell ref="V34:AE34"/>
    <mergeCell ref="V31:AE31"/>
    <mergeCell ref="Y53:AE53"/>
    <mergeCell ref="W51:Y51"/>
    <mergeCell ref="AC52:AE52"/>
    <mergeCell ref="Z52:AB52"/>
    <mergeCell ref="T48:V48"/>
    <mergeCell ref="W49:Y49"/>
    <mergeCell ref="AC47:AE47"/>
    <mergeCell ref="A52:B52"/>
    <mergeCell ref="A50:B50"/>
    <mergeCell ref="A51:B51"/>
    <mergeCell ref="T51:V51"/>
    <mergeCell ref="H51:J51"/>
    <mergeCell ref="H52:J52"/>
    <mergeCell ref="E51:G51"/>
    <mergeCell ref="E52:G52"/>
    <mergeCell ref="K51:M51"/>
    <mergeCell ref="N52:P52"/>
    <mergeCell ref="A48:B48"/>
    <mergeCell ref="K49:M49"/>
    <mergeCell ref="H50:J50"/>
    <mergeCell ref="K50:M50"/>
    <mergeCell ref="K48:M48"/>
    <mergeCell ref="E50:G50"/>
    <mergeCell ref="E48:G48"/>
    <mergeCell ref="H49:J49"/>
    <mergeCell ref="H48:J48"/>
    <mergeCell ref="E49:G49"/>
    <mergeCell ref="A1:AE1"/>
    <mergeCell ref="A46:B46"/>
    <mergeCell ref="T46:V46"/>
    <mergeCell ref="W46:Y46"/>
    <mergeCell ref="Z46:AB46"/>
    <mergeCell ref="V15:AE15"/>
    <mergeCell ref="V16:AE16"/>
    <mergeCell ref="V17:AE17"/>
    <mergeCell ref="B6:E6"/>
    <mergeCell ref="H6:J6"/>
    <mergeCell ref="V54:X54"/>
    <mergeCell ref="A40:AE40"/>
    <mergeCell ref="A41:E41"/>
    <mergeCell ref="AA41:AE41"/>
    <mergeCell ref="AC51:AE51"/>
    <mergeCell ref="Z48:AB48"/>
    <mergeCell ref="Q49:S49"/>
    <mergeCell ref="T49:V49"/>
    <mergeCell ref="W52:Y52"/>
    <mergeCell ref="W48:Y48"/>
    <mergeCell ref="A2:E2"/>
    <mergeCell ref="N46:P46"/>
    <mergeCell ref="Q46:S46"/>
    <mergeCell ref="A3:K3"/>
    <mergeCell ref="L6:U6"/>
    <mergeCell ref="B17:J17"/>
    <mergeCell ref="B10:J10"/>
    <mergeCell ref="B12:J12"/>
    <mergeCell ref="H46:J46"/>
    <mergeCell ref="B9:J9"/>
    <mergeCell ref="AJ51:AJ52"/>
    <mergeCell ref="AG51:AG52"/>
    <mergeCell ref="AJ45:AJ46"/>
    <mergeCell ref="AJ49:AJ50"/>
    <mergeCell ref="AG45:AG46"/>
    <mergeCell ref="AG49:AG50"/>
    <mergeCell ref="Q52:S52"/>
    <mergeCell ref="T52:V52"/>
    <mergeCell ref="N49:P49"/>
    <mergeCell ref="Q48:S48"/>
    <mergeCell ref="Z49:AB49"/>
    <mergeCell ref="Q51:S51"/>
  </mergeCells>
  <printOptions horizontalCentered="1"/>
  <pageMargins left="0.5905511811023623" right="0.3937007874015748" top="0.45" bottom="0.3937007874015748" header="0.36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4"/>
  <sheetViews>
    <sheetView showGridLines="0" zoomScale="60" zoomScaleNormal="60" zoomScalePageLayoutView="0" workbookViewId="0" topLeftCell="A1">
      <selection activeCell="A1" sqref="A1:AE1"/>
    </sheetView>
  </sheetViews>
  <sheetFormatPr defaultColWidth="3.625" defaultRowHeight="30" customHeight="1"/>
  <cols>
    <col min="1" max="1" width="2.50390625" style="1" customWidth="1"/>
    <col min="2" max="11" width="3.625" style="1" customWidth="1"/>
    <col min="12" max="12" width="4.00390625" style="1" customWidth="1"/>
    <col min="13" max="63" width="3.75390625" style="1" customWidth="1"/>
    <col min="64" max="67" width="3.375" style="1" customWidth="1"/>
    <col min="68" max="16384" width="3.625" style="1" customWidth="1"/>
  </cols>
  <sheetData>
    <row r="1" spans="1:30" ht="39.75" customHeight="1">
      <c r="A1" s="278" t="s">
        <v>260</v>
      </c>
      <c r="B1" s="278"/>
      <c r="C1" s="278"/>
      <c r="D1" s="278"/>
      <c r="E1" s="278"/>
      <c r="F1" s="278"/>
      <c r="G1" s="278"/>
      <c r="H1" s="278"/>
      <c r="I1" s="278"/>
      <c r="J1" s="278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69" s="132" customFormat="1" ht="34.5" customHeight="1">
      <c r="A2" s="279" t="s">
        <v>638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80" t="s">
        <v>261</v>
      </c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155"/>
      <c r="BP2" s="155"/>
      <c r="BQ2" s="155"/>
    </row>
    <row r="3" spans="1:66" ht="24.75" customHeight="1" thickBot="1">
      <c r="A3" s="277" t="s">
        <v>22</v>
      </c>
      <c r="B3" s="277"/>
      <c r="C3" s="277"/>
      <c r="D3" s="277"/>
      <c r="E3" s="277"/>
      <c r="F3" s="277"/>
      <c r="G3" s="277"/>
      <c r="H3" s="277"/>
      <c r="I3" s="277"/>
      <c r="J3" s="277"/>
      <c r="K3" s="32"/>
      <c r="L3" s="32"/>
      <c r="M3" s="32"/>
      <c r="BB3" s="281" t="s">
        <v>558</v>
      </c>
      <c r="BC3" s="281"/>
      <c r="BD3" s="281"/>
      <c r="BE3" s="281"/>
      <c r="BF3" s="281"/>
      <c r="BG3" s="281"/>
      <c r="BH3" s="281"/>
      <c r="BI3" s="281"/>
      <c r="BJ3" s="281"/>
      <c r="BK3" s="281"/>
      <c r="BL3" s="282"/>
      <c r="BM3" s="282"/>
      <c r="BN3" s="282"/>
    </row>
    <row r="4" spans="1:66" ht="30" customHeight="1">
      <c r="A4" s="268" t="s">
        <v>546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9"/>
      <c r="M4" s="274" t="s">
        <v>262</v>
      </c>
      <c r="N4" s="254"/>
      <c r="O4" s="254"/>
      <c r="P4" s="253" t="s">
        <v>263</v>
      </c>
      <c r="Q4" s="254"/>
      <c r="R4" s="254"/>
      <c r="S4" s="253" t="s">
        <v>657</v>
      </c>
      <c r="T4" s="254"/>
      <c r="U4" s="254"/>
      <c r="V4" s="253" t="s">
        <v>264</v>
      </c>
      <c r="W4" s="254"/>
      <c r="X4" s="254"/>
      <c r="Y4" s="253" t="s">
        <v>265</v>
      </c>
      <c r="Z4" s="254"/>
      <c r="AA4" s="254"/>
      <c r="AB4" s="253" t="s">
        <v>266</v>
      </c>
      <c r="AC4" s="254"/>
      <c r="AD4" s="275"/>
      <c r="AE4" s="248" t="s">
        <v>267</v>
      </c>
      <c r="AF4" s="249"/>
      <c r="AG4" s="249"/>
      <c r="AH4" s="248" t="s">
        <v>268</v>
      </c>
      <c r="AI4" s="249"/>
      <c r="AJ4" s="249"/>
      <c r="AK4" s="248" t="s">
        <v>269</v>
      </c>
      <c r="AL4" s="249"/>
      <c r="AM4" s="249"/>
      <c r="AN4" s="248" t="s">
        <v>270</v>
      </c>
      <c r="AO4" s="249"/>
      <c r="AP4" s="249"/>
      <c r="AQ4" s="248" t="s">
        <v>271</v>
      </c>
      <c r="AR4" s="249"/>
      <c r="AS4" s="249"/>
      <c r="AT4" s="248" t="s">
        <v>272</v>
      </c>
      <c r="AU4" s="249"/>
      <c r="AV4" s="249"/>
      <c r="AW4" s="248" t="s">
        <v>273</v>
      </c>
      <c r="AX4" s="249"/>
      <c r="AY4" s="249"/>
      <c r="AZ4" s="248" t="s">
        <v>274</v>
      </c>
      <c r="BA4" s="249"/>
      <c r="BB4" s="249"/>
      <c r="BC4" s="248" t="s">
        <v>545</v>
      </c>
      <c r="BD4" s="249"/>
      <c r="BE4" s="249"/>
      <c r="BF4" s="248" t="s">
        <v>658</v>
      </c>
      <c r="BG4" s="249"/>
      <c r="BH4" s="249"/>
      <c r="BI4" s="248" t="s">
        <v>659</v>
      </c>
      <c r="BJ4" s="249"/>
      <c r="BK4" s="249"/>
      <c r="BL4" s="251" t="s">
        <v>656</v>
      </c>
      <c r="BM4" s="252"/>
      <c r="BN4" s="252"/>
    </row>
    <row r="5" spans="1:66" ht="30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1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76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46" t="s">
        <v>275</v>
      </c>
      <c r="BM5" s="247"/>
      <c r="BN5" s="247"/>
    </row>
    <row r="6" spans="2:66" ht="30" customHeight="1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5"/>
      <c r="N6" s="216"/>
      <c r="O6" s="216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9"/>
      <c r="BM6" s="9"/>
      <c r="BN6" s="9"/>
    </row>
    <row r="7" spans="1:66" ht="30" customHeight="1">
      <c r="A7" s="260" t="s">
        <v>19</v>
      </c>
      <c r="B7" s="260"/>
      <c r="C7" s="260"/>
      <c r="D7" s="260"/>
      <c r="F7" s="18"/>
      <c r="G7" s="18" t="s">
        <v>456</v>
      </c>
      <c r="H7" s="18">
        <v>1</v>
      </c>
      <c r="I7" s="6" t="s">
        <v>218</v>
      </c>
      <c r="J7" s="1" t="s">
        <v>359</v>
      </c>
      <c r="K7" s="1" t="s">
        <v>457</v>
      </c>
      <c r="M7" s="261">
        <v>4541161</v>
      </c>
      <c r="N7" s="240"/>
      <c r="O7" s="240"/>
      <c r="P7" s="240">
        <v>4335380</v>
      </c>
      <c r="Q7" s="240"/>
      <c r="R7" s="240"/>
      <c r="S7" s="240">
        <v>205781</v>
      </c>
      <c r="T7" s="240"/>
      <c r="U7" s="240"/>
      <c r="V7" s="240">
        <v>2080300</v>
      </c>
      <c r="W7" s="240"/>
      <c r="X7" s="240"/>
      <c r="Y7" s="240">
        <v>351606</v>
      </c>
      <c r="Z7" s="240"/>
      <c r="AA7" s="240"/>
      <c r="AB7" s="240">
        <v>275794</v>
      </c>
      <c r="AC7" s="240"/>
      <c r="AD7" s="240"/>
      <c r="AE7" s="240">
        <v>251792</v>
      </c>
      <c r="AF7" s="240"/>
      <c r="AG7" s="240"/>
      <c r="AH7" s="240">
        <v>236488</v>
      </c>
      <c r="AI7" s="240"/>
      <c r="AJ7" s="240"/>
      <c r="AK7" s="240">
        <v>195112</v>
      </c>
      <c r="AL7" s="240"/>
      <c r="AM7" s="240"/>
      <c r="AN7" s="240">
        <v>89740</v>
      </c>
      <c r="AO7" s="240"/>
      <c r="AP7" s="240"/>
      <c r="AQ7" s="240">
        <v>88731</v>
      </c>
      <c r="AR7" s="240"/>
      <c r="AS7" s="240"/>
      <c r="AT7" s="240">
        <v>70956</v>
      </c>
      <c r="AU7" s="240"/>
      <c r="AV7" s="240"/>
      <c r="AW7" s="240">
        <v>116973</v>
      </c>
      <c r="AX7" s="240"/>
      <c r="AY7" s="240"/>
      <c r="AZ7" s="240">
        <v>210810</v>
      </c>
      <c r="BA7" s="240"/>
      <c r="BB7" s="240"/>
      <c r="BC7" s="240">
        <v>120055</v>
      </c>
      <c r="BD7" s="240"/>
      <c r="BE7" s="240"/>
      <c r="BF7" s="240">
        <v>105505</v>
      </c>
      <c r="BG7" s="240"/>
      <c r="BH7" s="240"/>
      <c r="BI7" s="240">
        <v>141518</v>
      </c>
      <c r="BJ7" s="240"/>
      <c r="BK7" s="240"/>
      <c r="BL7" s="240">
        <v>109741</v>
      </c>
      <c r="BM7" s="240"/>
      <c r="BN7" s="240"/>
    </row>
    <row r="8" spans="1:66" s="159" customFormat="1" ht="30" customHeight="1">
      <c r="A8" s="219"/>
      <c r="B8" s="219"/>
      <c r="C8" s="219"/>
      <c r="D8" s="219"/>
      <c r="E8" s="219"/>
      <c r="F8" s="219"/>
      <c r="G8" s="220"/>
      <c r="H8" s="220">
        <v>1</v>
      </c>
      <c r="I8" s="221" t="s">
        <v>780</v>
      </c>
      <c r="J8" s="222"/>
      <c r="K8" s="222"/>
      <c r="L8" s="219"/>
      <c r="M8" s="263">
        <v>4473007</v>
      </c>
      <c r="N8" s="242"/>
      <c r="O8" s="242"/>
      <c r="P8" s="242">
        <v>4282447</v>
      </c>
      <c r="Q8" s="242"/>
      <c r="R8" s="242"/>
      <c r="S8" s="242">
        <v>190559</v>
      </c>
      <c r="T8" s="242"/>
      <c r="U8" s="242"/>
      <c r="V8" s="242">
        <f>SUM(V10,V15,V20)-V30</f>
        <v>2127518</v>
      </c>
      <c r="W8" s="242"/>
      <c r="X8" s="242"/>
      <c r="Y8" s="242">
        <f>SUM(Y10,Y15,Y20)-Y30</f>
        <v>355391</v>
      </c>
      <c r="Z8" s="242"/>
      <c r="AA8" s="242"/>
      <c r="AB8" s="242">
        <v>293178</v>
      </c>
      <c r="AC8" s="242"/>
      <c r="AD8" s="242"/>
      <c r="AE8" s="242">
        <f>SUM(AE10,AE15,AE20)-AE30</f>
        <v>245818</v>
      </c>
      <c r="AF8" s="242"/>
      <c r="AG8" s="242"/>
      <c r="AH8" s="242">
        <v>218181</v>
      </c>
      <c r="AI8" s="242"/>
      <c r="AJ8" s="242"/>
      <c r="AK8" s="242">
        <v>118841</v>
      </c>
      <c r="AL8" s="242"/>
      <c r="AM8" s="242"/>
      <c r="AN8" s="242">
        <v>88075</v>
      </c>
      <c r="AO8" s="242"/>
      <c r="AP8" s="242"/>
      <c r="AQ8" s="242">
        <v>86764</v>
      </c>
      <c r="AR8" s="242"/>
      <c r="AS8" s="242"/>
      <c r="AT8" s="242">
        <v>70561</v>
      </c>
      <c r="AU8" s="242"/>
      <c r="AV8" s="242"/>
      <c r="AW8" s="242">
        <v>120258</v>
      </c>
      <c r="AX8" s="242"/>
      <c r="AY8" s="242"/>
      <c r="AZ8" s="242">
        <f>SUM(AZ10,AZ15,AZ20)-AZ30</f>
        <v>206373</v>
      </c>
      <c r="BA8" s="242"/>
      <c r="BB8" s="242"/>
      <c r="BC8" s="242">
        <v>114318</v>
      </c>
      <c r="BD8" s="242"/>
      <c r="BE8" s="242"/>
      <c r="BF8" s="242">
        <f>SUM(BF10,BF15,BF20)-BF30</f>
        <v>106942</v>
      </c>
      <c r="BG8" s="242"/>
      <c r="BH8" s="242"/>
      <c r="BI8" s="242">
        <v>130228</v>
      </c>
      <c r="BJ8" s="242"/>
      <c r="BK8" s="242"/>
      <c r="BL8" s="242">
        <v>95308</v>
      </c>
      <c r="BM8" s="242"/>
      <c r="BN8" s="242"/>
    </row>
    <row r="9" spans="13:66" ht="30" customHeight="1">
      <c r="M9" s="156"/>
      <c r="N9" s="55"/>
      <c r="O9" s="55"/>
      <c r="P9" s="240"/>
      <c r="Q9" s="240"/>
      <c r="R9" s="240"/>
      <c r="S9" s="256"/>
      <c r="T9" s="256"/>
      <c r="U9" s="256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</row>
    <row r="10" spans="2:66" ht="30" customHeight="1">
      <c r="B10" s="262" t="s">
        <v>277</v>
      </c>
      <c r="C10" s="262"/>
      <c r="D10" s="262"/>
      <c r="E10" s="262"/>
      <c r="F10" s="262"/>
      <c r="G10" s="262"/>
      <c r="H10" s="262"/>
      <c r="I10" s="262"/>
      <c r="J10" s="262"/>
      <c r="K10" s="113"/>
      <c r="L10" s="113"/>
      <c r="M10" s="264">
        <f>SUM(M11:O13)</f>
        <v>105055</v>
      </c>
      <c r="N10" s="241"/>
      <c r="O10" s="241"/>
      <c r="P10" s="241">
        <f>SUM(V10:BK10)</f>
        <v>94495</v>
      </c>
      <c r="Q10" s="241"/>
      <c r="R10" s="241"/>
      <c r="S10" s="241">
        <v>10560</v>
      </c>
      <c r="T10" s="241"/>
      <c r="U10" s="241"/>
      <c r="V10" s="241">
        <f>SUM(V11:X13)</f>
        <v>8129</v>
      </c>
      <c r="W10" s="241"/>
      <c r="X10" s="241"/>
      <c r="Y10" s="241">
        <v>1001</v>
      </c>
      <c r="Z10" s="241"/>
      <c r="AA10" s="241"/>
      <c r="AB10" s="241">
        <f>SUM(AB11:AD13)</f>
        <v>5919</v>
      </c>
      <c r="AC10" s="241"/>
      <c r="AD10" s="241"/>
      <c r="AE10" s="241">
        <v>10679</v>
      </c>
      <c r="AF10" s="241"/>
      <c r="AG10" s="241"/>
      <c r="AH10" s="241">
        <v>11642</v>
      </c>
      <c r="AI10" s="241"/>
      <c r="AJ10" s="241"/>
      <c r="AK10" s="241">
        <f>SUM(AK11:AM13)</f>
        <v>4312</v>
      </c>
      <c r="AL10" s="241"/>
      <c r="AM10" s="241"/>
      <c r="AN10" s="241">
        <f>SUM(AN11:AP13)</f>
        <v>3346</v>
      </c>
      <c r="AO10" s="241"/>
      <c r="AP10" s="241"/>
      <c r="AQ10" s="241">
        <f>SUM(AQ11:AS13)</f>
        <v>10629</v>
      </c>
      <c r="AR10" s="241"/>
      <c r="AS10" s="241"/>
      <c r="AT10" s="241">
        <f>SUM(AT11:AV13)</f>
        <v>5902</v>
      </c>
      <c r="AU10" s="241"/>
      <c r="AV10" s="241"/>
      <c r="AW10" s="241">
        <v>7618</v>
      </c>
      <c r="AX10" s="241"/>
      <c r="AY10" s="241"/>
      <c r="AZ10" s="241">
        <f>SUM(AZ11:BB13)</f>
        <v>8660</v>
      </c>
      <c r="BA10" s="241"/>
      <c r="BB10" s="241"/>
      <c r="BC10" s="241">
        <v>7178</v>
      </c>
      <c r="BD10" s="241"/>
      <c r="BE10" s="241"/>
      <c r="BF10" s="241">
        <v>3440</v>
      </c>
      <c r="BG10" s="241"/>
      <c r="BH10" s="241"/>
      <c r="BI10" s="241">
        <v>6040</v>
      </c>
      <c r="BJ10" s="241"/>
      <c r="BK10" s="241"/>
      <c r="BL10" s="241">
        <f>SUM(BL11:BN13)</f>
        <v>3226</v>
      </c>
      <c r="BM10" s="241"/>
      <c r="BN10" s="241"/>
    </row>
    <row r="11" spans="3:66" ht="30" customHeight="1">
      <c r="C11" s="4"/>
      <c r="D11" s="3" t="s">
        <v>768</v>
      </c>
      <c r="E11" s="260" t="s">
        <v>278</v>
      </c>
      <c r="F11" s="260"/>
      <c r="G11" s="260"/>
      <c r="H11" s="260"/>
      <c r="I11" s="260"/>
      <c r="J11" s="260"/>
      <c r="K11" s="260"/>
      <c r="L11" s="5"/>
      <c r="M11" s="261">
        <v>77795</v>
      </c>
      <c r="N11" s="240"/>
      <c r="O11" s="240"/>
      <c r="P11" s="240">
        <v>70102</v>
      </c>
      <c r="Q11" s="240"/>
      <c r="R11" s="240"/>
      <c r="S11" s="240">
        <v>7693</v>
      </c>
      <c r="T11" s="240"/>
      <c r="U11" s="240"/>
      <c r="V11" s="240">
        <v>6516</v>
      </c>
      <c r="W11" s="240"/>
      <c r="X11" s="240"/>
      <c r="Y11" s="240">
        <v>626</v>
      </c>
      <c r="Z11" s="240"/>
      <c r="AA11" s="240"/>
      <c r="AB11" s="240">
        <v>4800</v>
      </c>
      <c r="AC11" s="240"/>
      <c r="AD11" s="240"/>
      <c r="AE11" s="240">
        <v>7392</v>
      </c>
      <c r="AF11" s="240"/>
      <c r="AG11" s="240"/>
      <c r="AH11" s="240">
        <v>3758</v>
      </c>
      <c r="AI11" s="240"/>
      <c r="AJ11" s="240"/>
      <c r="AK11" s="240">
        <v>3410</v>
      </c>
      <c r="AL11" s="240"/>
      <c r="AM11" s="240"/>
      <c r="AN11" s="240">
        <v>691</v>
      </c>
      <c r="AO11" s="240"/>
      <c r="AP11" s="240"/>
      <c r="AQ11" s="240">
        <v>9890</v>
      </c>
      <c r="AR11" s="240"/>
      <c r="AS11" s="240"/>
      <c r="AT11" s="240">
        <v>5251</v>
      </c>
      <c r="AU11" s="240"/>
      <c r="AV11" s="240"/>
      <c r="AW11" s="240">
        <v>6289</v>
      </c>
      <c r="AX11" s="240"/>
      <c r="AY11" s="240"/>
      <c r="AZ11" s="240">
        <v>7861</v>
      </c>
      <c r="BA11" s="240"/>
      <c r="BB11" s="240"/>
      <c r="BC11" s="240">
        <v>6455</v>
      </c>
      <c r="BD11" s="240"/>
      <c r="BE11" s="240"/>
      <c r="BF11" s="240">
        <v>2983</v>
      </c>
      <c r="BG11" s="240"/>
      <c r="BH11" s="240"/>
      <c r="BI11" s="240">
        <v>4180</v>
      </c>
      <c r="BJ11" s="240"/>
      <c r="BK11" s="240"/>
      <c r="BL11" s="240">
        <v>2546</v>
      </c>
      <c r="BM11" s="240"/>
      <c r="BN11" s="240"/>
    </row>
    <row r="12" spans="3:66" ht="30" customHeight="1">
      <c r="C12" s="4"/>
      <c r="D12" s="3" t="s">
        <v>769</v>
      </c>
      <c r="E12" s="260" t="s">
        <v>279</v>
      </c>
      <c r="F12" s="260"/>
      <c r="G12" s="260"/>
      <c r="H12" s="260"/>
      <c r="I12" s="260"/>
      <c r="J12" s="260"/>
      <c r="K12" s="260"/>
      <c r="L12" s="5"/>
      <c r="M12" s="261">
        <v>9067</v>
      </c>
      <c r="N12" s="240"/>
      <c r="O12" s="240"/>
      <c r="P12" s="240">
        <v>7832</v>
      </c>
      <c r="Q12" s="240"/>
      <c r="R12" s="240"/>
      <c r="S12" s="240">
        <v>1234</v>
      </c>
      <c r="T12" s="240"/>
      <c r="U12" s="240"/>
      <c r="V12" s="240">
        <v>206</v>
      </c>
      <c r="W12" s="240"/>
      <c r="X12" s="240"/>
      <c r="Y12" s="240">
        <v>76</v>
      </c>
      <c r="Z12" s="240"/>
      <c r="AA12" s="240"/>
      <c r="AB12" s="240">
        <v>618</v>
      </c>
      <c r="AC12" s="240"/>
      <c r="AD12" s="240"/>
      <c r="AE12" s="240">
        <v>2667</v>
      </c>
      <c r="AF12" s="240"/>
      <c r="AG12" s="240"/>
      <c r="AH12" s="240">
        <v>1677</v>
      </c>
      <c r="AI12" s="240"/>
      <c r="AJ12" s="240"/>
      <c r="AK12" s="240">
        <v>207</v>
      </c>
      <c r="AL12" s="240"/>
      <c r="AM12" s="240"/>
      <c r="AN12" s="240">
        <v>39</v>
      </c>
      <c r="AO12" s="240"/>
      <c r="AP12" s="240"/>
      <c r="AQ12" s="240">
        <v>708</v>
      </c>
      <c r="AR12" s="240"/>
      <c r="AS12" s="240"/>
      <c r="AT12" s="240">
        <v>151</v>
      </c>
      <c r="AU12" s="240"/>
      <c r="AV12" s="240"/>
      <c r="AW12" s="240">
        <v>149</v>
      </c>
      <c r="AX12" s="240"/>
      <c r="AY12" s="240"/>
      <c r="AZ12" s="240">
        <v>131</v>
      </c>
      <c r="BA12" s="240"/>
      <c r="BB12" s="240"/>
      <c r="BC12" s="240">
        <v>623</v>
      </c>
      <c r="BD12" s="240"/>
      <c r="BE12" s="240"/>
      <c r="BF12" s="240">
        <v>285</v>
      </c>
      <c r="BG12" s="240"/>
      <c r="BH12" s="240"/>
      <c r="BI12" s="240">
        <v>296</v>
      </c>
      <c r="BJ12" s="240"/>
      <c r="BK12" s="240"/>
      <c r="BL12" s="240">
        <v>8</v>
      </c>
      <c r="BM12" s="240"/>
      <c r="BN12" s="240"/>
    </row>
    <row r="13" spans="3:66" ht="30" customHeight="1">
      <c r="C13" s="4"/>
      <c r="D13" s="3" t="s">
        <v>770</v>
      </c>
      <c r="E13" s="260" t="s">
        <v>280</v>
      </c>
      <c r="F13" s="260"/>
      <c r="G13" s="260"/>
      <c r="H13" s="260"/>
      <c r="I13" s="260"/>
      <c r="J13" s="260"/>
      <c r="K13" s="260"/>
      <c r="L13" s="5"/>
      <c r="M13" s="261">
        <v>18193</v>
      </c>
      <c r="N13" s="240"/>
      <c r="O13" s="240"/>
      <c r="P13" s="240">
        <v>16561</v>
      </c>
      <c r="Q13" s="240"/>
      <c r="R13" s="240"/>
      <c r="S13" s="240">
        <v>1632</v>
      </c>
      <c r="T13" s="240"/>
      <c r="U13" s="240"/>
      <c r="V13" s="240">
        <v>1407</v>
      </c>
      <c r="W13" s="240"/>
      <c r="X13" s="240"/>
      <c r="Y13" s="240">
        <v>300</v>
      </c>
      <c r="Z13" s="240"/>
      <c r="AA13" s="240"/>
      <c r="AB13" s="240">
        <v>501</v>
      </c>
      <c r="AC13" s="240"/>
      <c r="AD13" s="240"/>
      <c r="AE13" s="240">
        <v>621</v>
      </c>
      <c r="AF13" s="240"/>
      <c r="AG13" s="240"/>
      <c r="AH13" s="240">
        <v>6206</v>
      </c>
      <c r="AI13" s="240"/>
      <c r="AJ13" s="240"/>
      <c r="AK13" s="240">
        <v>695</v>
      </c>
      <c r="AL13" s="240"/>
      <c r="AM13" s="240"/>
      <c r="AN13" s="240">
        <v>2616</v>
      </c>
      <c r="AO13" s="240"/>
      <c r="AP13" s="240"/>
      <c r="AQ13" s="240">
        <v>31</v>
      </c>
      <c r="AR13" s="240"/>
      <c r="AS13" s="240"/>
      <c r="AT13" s="240">
        <v>500</v>
      </c>
      <c r="AU13" s="240"/>
      <c r="AV13" s="240"/>
      <c r="AW13" s="240">
        <v>1181</v>
      </c>
      <c r="AX13" s="240"/>
      <c r="AY13" s="240"/>
      <c r="AZ13" s="240">
        <v>668</v>
      </c>
      <c r="BA13" s="240"/>
      <c r="BB13" s="240"/>
      <c r="BC13" s="240">
        <v>101</v>
      </c>
      <c r="BD13" s="240"/>
      <c r="BE13" s="240"/>
      <c r="BF13" s="240">
        <v>171</v>
      </c>
      <c r="BG13" s="240"/>
      <c r="BH13" s="240"/>
      <c r="BI13" s="240">
        <v>1563</v>
      </c>
      <c r="BJ13" s="240"/>
      <c r="BK13" s="240"/>
      <c r="BL13" s="240">
        <v>672</v>
      </c>
      <c r="BM13" s="240"/>
      <c r="BN13" s="240"/>
    </row>
    <row r="14" spans="3:66" ht="30" customHeight="1">
      <c r="C14" s="4"/>
      <c r="D14" s="3"/>
      <c r="E14" s="5"/>
      <c r="F14" s="5"/>
      <c r="G14" s="5"/>
      <c r="H14" s="5"/>
      <c r="I14" s="5"/>
      <c r="J14" s="5"/>
      <c r="K14" s="5"/>
      <c r="M14" s="261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4"/>
      <c r="BG14" s="244"/>
      <c r="BH14" s="244"/>
      <c r="BI14" s="244"/>
      <c r="BJ14" s="244"/>
      <c r="BK14" s="244"/>
      <c r="BL14" s="240"/>
      <c r="BM14" s="240"/>
      <c r="BN14" s="240"/>
    </row>
    <row r="15" spans="2:66" ht="30" customHeight="1">
      <c r="B15" s="262" t="s">
        <v>281</v>
      </c>
      <c r="C15" s="262"/>
      <c r="D15" s="262"/>
      <c r="E15" s="262"/>
      <c r="F15" s="262"/>
      <c r="G15" s="262"/>
      <c r="H15" s="262"/>
      <c r="I15" s="262"/>
      <c r="J15" s="262"/>
      <c r="K15" s="113"/>
      <c r="L15" s="113"/>
      <c r="M15" s="264">
        <f>SUM(M16:O18)</f>
        <v>1373852</v>
      </c>
      <c r="N15" s="241"/>
      <c r="O15" s="241"/>
      <c r="P15" s="241">
        <f>SUM(P16:R18)</f>
        <v>1319670</v>
      </c>
      <c r="Q15" s="241"/>
      <c r="R15" s="241"/>
      <c r="S15" s="241">
        <v>54183</v>
      </c>
      <c r="T15" s="241"/>
      <c r="U15" s="241"/>
      <c r="V15" s="241">
        <f>SUM(V16:X18)</f>
        <v>754805</v>
      </c>
      <c r="W15" s="241"/>
      <c r="X15" s="241"/>
      <c r="Y15" s="241">
        <v>22484</v>
      </c>
      <c r="Z15" s="241"/>
      <c r="AA15" s="241"/>
      <c r="AB15" s="241">
        <v>85792</v>
      </c>
      <c r="AC15" s="241"/>
      <c r="AD15" s="241"/>
      <c r="AE15" s="241">
        <f>SUM(AE16:AG18)</f>
        <v>71999</v>
      </c>
      <c r="AF15" s="241"/>
      <c r="AG15" s="241"/>
      <c r="AH15" s="241">
        <f>SUM(AH16:AJ18)</f>
        <v>48494</v>
      </c>
      <c r="AI15" s="241"/>
      <c r="AJ15" s="241"/>
      <c r="AK15" s="241">
        <f>SUM(AK16:AM18)</f>
        <v>30556</v>
      </c>
      <c r="AL15" s="241"/>
      <c r="AM15" s="241"/>
      <c r="AN15" s="241">
        <v>40034</v>
      </c>
      <c r="AO15" s="241"/>
      <c r="AP15" s="241"/>
      <c r="AQ15" s="241">
        <f>SUM(AQ16:AS18)</f>
        <v>14408</v>
      </c>
      <c r="AR15" s="241"/>
      <c r="AS15" s="241"/>
      <c r="AT15" s="241">
        <f>SUM(AT16:AV18)</f>
        <v>16641</v>
      </c>
      <c r="AU15" s="241"/>
      <c r="AV15" s="241"/>
      <c r="AW15" s="241">
        <f>SUM(AW16:AY18)</f>
        <v>47336</v>
      </c>
      <c r="AX15" s="241"/>
      <c r="AY15" s="241"/>
      <c r="AZ15" s="241">
        <f>SUM(AZ16:BB18)</f>
        <v>84962</v>
      </c>
      <c r="BA15" s="241"/>
      <c r="BB15" s="241"/>
      <c r="BC15" s="241">
        <v>27205</v>
      </c>
      <c r="BD15" s="241"/>
      <c r="BE15" s="241"/>
      <c r="BF15" s="241">
        <f>SUM(BF16:BH18)</f>
        <v>18505</v>
      </c>
      <c r="BG15" s="241"/>
      <c r="BH15" s="241"/>
      <c r="BI15" s="241">
        <f>SUM(BI16:BK18)</f>
        <v>56449</v>
      </c>
      <c r="BJ15" s="241"/>
      <c r="BK15" s="241"/>
      <c r="BL15" s="241">
        <f>SUM(BL16:BN18)</f>
        <v>39062</v>
      </c>
      <c r="BM15" s="241"/>
      <c r="BN15" s="241"/>
    </row>
    <row r="16" spans="3:66" ht="30" customHeight="1">
      <c r="C16" s="4"/>
      <c r="D16" s="3" t="s">
        <v>771</v>
      </c>
      <c r="E16" s="260" t="s">
        <v>282</v>
      </c>
      <c r="F16" s="260"/>
      <c r="G16" s="260"/>
      <c r="H16" s="260"/>
      <c r="I16" s="260"/>
      <c r="J16" s="260"/>
      <c r="K16" s="260"/>
      <c r="L16" s="5"/>
      <c r="M16" s="261">
        <v>15783</v>
      </c>
      <c r="N16" s="240"/>
      <c r="O16" s="240"/>
      <c r="P16" s="240">
        <v>15579</v>
      </c>
      <c r="Q16" s="240"/>
      <c r="R16" s="240"/>
      <c r="S16" s="240">
        <v>203</v>
      </c>
      <c r="T16" s="240"/>
      <c r="U16" s="240"/>
      <c r="V16" s="240">
        <v>1456</v>
      </c>
      <c r="W16" s="240"/>
      <c r="X16" s="240"/>
      <c r="Y16" s="240" t="s">
        <v>772</v>
      </c>
      <c r="Z16" s="240"/>
      <c r="AA16" s="240"/>
      <c r="AB16" s="240">
        <v>95</v>
      </c>
      <c r="AC16" s="240"/>
      <c r="AD16" s="240"/>
      <c r="AE16" s="240">
        <v>466</v>
      </c>
      <c r="AF16" s="240"/>
      <c r="AG16" s="240"/>
      <c r="AH16" s="240">
        <v>997</v>
      </c>
      <c r="AI16" s="240"/>
      <c r="AJ16" s="240"/>
      <c r="AK16" s="240" t="s">
        <v>772</v>
      </c>
      <c r="AL16" s="240"/>
      <c r="AM16" s="240"/>
      <c r="AN16" s="240">
        <v>10691</v>
      </c>
      <c r="AO16" s="240"/>
      <c r="AP16" s="240"/>
      <c r="AQ16" s="240" t="s">
        <v>772</v>
      </c>
      <c r="AR16" s="240"/>
      <c r="AS16" s="240"/>
      <c r="AT16" s="240" t="s">
        <v>772</v>
      </c>
      <c r="AU16" s="240"/>
      <c r="AV16" s="240"/>
      <c r="AW16" s="240">
        <v>25</v>
      </c>
      <c r="AX16" s="240"/>
      <c r="AY16" s="240"/>
      <c r="AZ16" s="240">
        <v>876</v>
      </c>
      <c r="BA16" s="240"/>
      <c r="BB16" s="240"/>
      <c r="BC16" s="240">
        <v>804</v>
      </c>
      <c r="BD16" s="240"/>
      <c r="BE16" s="240"/>
      <c r="BF16" s="240">
        <v>32</v>
      </c>
      <c r="BG16" s="240"/>
      <c r="BH16" s="240"/>
      <c r="BI16" s="240">
        <v>138</v>
      </c>
      <c r="BJ16" s="240"/>
      <c r="BK16" s="240"/>
      <c r="BL16" s="240" t="s">
        <v>772</v>
      </c>
      <c r="BM16" s="240"/>
      <c r="BN16" s="240"/>
    </row>
    <row r="17" spans="3:66" ht="30" customHeight="1">
      <c r="C17" s="4"/>
      <c r="D17" s="3" t="s">
        <v>773</v>
      </c>
      <c r="E17" s="260" t="s">
        <v>283</v>
      </c>
      <c r="F17" s="260"/>
      <c r="G17" s="260"/>
      <c r="H17" s="260"/>
      <c r="I17" s="260"/>
      <c r="J17" s="260"/>
      <c r="K17" s="260"/>
      <c r="L17" s="5"/>
      <c r="M17" s="261">
        <v>1117882</v>
      </c>
      <c r="N17" s="240"/>
      <c r="O17" s="240"/>
      <c r="P17" s="240">
        <v>1077020</v>
      </c>
      <c r="Q17" s="240"/>
      <c r="R17" s="240"/>
      <c r="S17" s="240">
        <v>40863</v>
      </c>
      <c r="T17" s="240"/>
      <c r="U17" s="240"/>
      <c r="V17" s="240">
        <v>669857</v>
      </c>
      <c r="W17" s="240"/>
      <c r="X17" s="240"/>
      <c r="Y17" s="240">
        <v>6249</v>
      </c>
      <c r="Z17" s="240"/>
      <c r="AA17" s="240"/>
      <c r="AB17" s="240">
        <v>67149</v>
      </c>
      <c r="AC17" s="240"/>
      <c r="AD17" s="240"/>
      <c r="AE17" s="240">
        <v>57335</v>
      </c>
      <c r="AF17" s="240"/>
      <c r="AG17" s="240"/>
      <c r="AH17" s="240">
        <v>26955</v>
      </c>
      <c r="AI17" s="240"/>
      <c r="AJ17" s="240"/>
      <c r="AK17" s="240">
        <v>23400</v>
      </c>
      <c r="AL17" s="240"/>
      <c r="AM17" s="240"/>
      <c r="AN17" s="240">
        <v>23355</v>
      </c>
      <c r="AO17" s="240"/>
      <c r="AP17" s="240"/>
      <c r="AQ17" s="240">
        <v>5868</v>
      </c>
      <c r="AR17" s="240"/>
      <c r="AS17" s="240"/>
      <c r="AT17" s="240">
        <v>12298</v>
      </c>
      <c r="AU17" s="240"/>
      <c r="AV17" s="240"/>
      <c r="AW17" s="240">
        <v>40024</v>
      </c>
      <c r="AX17" s="240"/>
      <c r="AY17" s="240"/>
      <c r="AZ17" s="240">
        <v>72667</v>
      </c>
      <c r="BA17" s="240"/>
      <c r="BB17" s="240"/>
      <c r="BC17" s="240">
        <v>13276</v>
      </c>
      <c r="BD17" s="240"/>
      <c r="BE17" s="240"/>
      <c r="BF17" s="240">
        <v>10119</v>
      </c>
      <c r="BG17" s="240"/>
      <c r="BH17" s="240"/>
      <c r="BI17" s="240">
        <v>48467</v>
      </c>
      <c r="BJ17" s="240"/>
      <c r="BK17" s="240"/>
      <c r="BL17" s="240">
        <v>35287</v>
      </c>
      <c r="BM17" s="240"/>
      <c r="BN17" s="240"/>
    </row>
    <row r="18" spans="3:66" ht="30" customHeight="1">
      <c r="C18" s="4"/>
      <c r="D18" s="3" t="s">
        <v>774</v>
      </c>
      <c r="E18" s="260" t="s">
        <v>284</v>
      </c>
      <c r="F18" s="260"/>
      <c r="G18" s="260"/>
      <c r="H18" s="260"/>
      <c r="I18" s="260"/>
      <c r="J18" s="260"/>
      <c r="K18" s="260"/>
      <c r="L18" s="5"/>
      <c r="M18" s="261">
        <v>240187</v>
      </c>
      <c r="N18" s="240"/>
      <c r="O18" s="240"/>
      <c r="P18" s="240">
        <v>227071</v>
      </c>
      <c r="Q18" s="240"/>
      <c r="R18" s="240"/>
      <c r="S18" s="240">
        <v>13117</v>
      </c>
      <c r="T18" s="240"/>
      <c r="U18" s="240"/>
      <c r="V18" s="240">
        <v>83492</v>
      </c>
      <c r="W18" s="240"/>
      <c r="X18" s="240"/>
      <c r="Y18" s="240">
        <v>16236</v>
      </c>
      <c r="Z18" s="240"/>
      <c r="AA18" s="240"/>
      <c r="AB18" s="240">
        <v>18549</v>
      </c>
      <c r="AC18" s="240"/>
      <c r="AD18" s="240"/>
      <c r="AE18" s="240">
        <v>14198</v>
      </c>
      <c r="AF18" s="240"/>
      <c r="AG18" s="240"/>
      <c r="AH18" s="240">
        <v>20542</v>
      </c>
      <c r="AI18" s="240"/>
      <c r="AJ18" s="240"/>
      <c r="AK18" s="240">
        <v>7156</v>
      </c>
      <c r="AL18" s="240"/>
      <c r="AM18" s="240"/>
      <c r="AN18" s="240">
        <v>5987</v>
      </c>
      <c r="AO18" s="240"/>
      <c r="AP18" s="240"/>
      <c r="AQ18" s="240">
        <v>8540</v>
      </c>
      <c r="AR18" s="240"/>
      <c r="AS18" s="240"/>
      <c r="AT18" s="240">
        <v>4343</v>
      </c>
      <c r="AU18" s="240"/>
      <c r="AV18" s="240"/>
      <c r="AW18" s="240">
        <v>7287</v>
      </c>
      <c r="AX18" s="240"/>
      <c r="AY18" s="240"/>
      <c r="AZ18" s="240">
        <v>11419</v>
      </c>
      <c r="BA18" s="240"/>
      <c r="BB18" s="240"/>
      <c r="BC18" s="240">
        <v>13124</v>
      </c>
      <c r="BD18" s="240"/>
      <c r="BE18" s="240"/>
      <c r="BF18" s="240">
        <v>8354</v>
      </c>
      <c r="BG18" s="240"/>
      <c r="BH18" s="240"/>
      <c r="BI18" s="240">
        <v>7844</v>
      </c>
      <c r="BJ18" s="240"/>
      <c r="BK18" s="240"/>
      <c r="BL18" s="240">
        <v>3775</v>
      </c>
      <c r="BM18" s="240"/>
      <c r="BN18" s="240"/>
    </row>
    <row r="19" spans="3:66" ht="30" customHeight="1">
      <c r="C19" s="4"/>
      <c r="D19" s="3"/>
      <c r="E19" s="5"/>
      <c r="F19" s="5"/>
      <c r="G19" s="5"/>
      <c r="H19" s="5"/>
      <c r="I19" s="5"/>
      <c r="J19" s="5"/>
      <c r="K19" s="5"/>
      <c r="M19" s="261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</row>
    <row r="20" spans="2:66" ht="30" customHeight="1">
      <c r="B20" s="262" t="s">
        <v>285</v>
      </c>
      <c r="C20" s="262"/>
      <c r="D20" s="262"/>
      <c r="E20" s="262"/>
      <c r="F20" s="262"/>
      <c r="G20" s="262"/>
      <c r="H20" s="262"/>
      <c r="I20" s="262"/>
      <c r="J20" s="262"/>
      <c r="K20" s="113"/>
      <c r="L20" s="113"/>
      <c r="M20" s="264">
        <f>SUM(M21:O28)</f>
        <v>3094723</v>
      </c>
      <c r="N20" s="241"/>
      <c r="O20" s="241"/>
      <c r="P20" s="241">
        <v>2967500</v>
      </c>
      <c r="Q20" s="241"/>
      <c r="R20" s="241"/>
      <c r="S20" s="241">
        <v>127223</v>
      </c>
      <c r="T20" s="241"/>
      <c r="U20" s="241"/>
      <c r="V20" s="241">
        <v>1432631</v>
      </c>
      <c r="W20" s="241"/>
      <c r="X20" s="241"/>
      <c r="Y20" s="241">
        <f>SUM(Y21:AA28)</f>
        <v>340232</v>
      </c>
      <c r="Z20" s="241"/>
      <c r="AA20" s="241"/>
      <c r="AB20" s="241">
        <v>206918</v>
      </c>
      <c r="AC20" s="241"/>
      <c r="AD20" s="241"/>
      <c r="AE20" s="241">
        <v>167647</v>
      </c>
      <c r="AF20" s="241"/>
      <c r="AG20" s="241"/>
      <c r="AH20" s="241">
        <f>SUM(AH21:AJ28)</f>
        <v>161391</v>
      </c>
      <c r="AI20" s="241"/>
      <c r="AJ20" s="241"/>
      <c r="AK20" s="241">
        <v>85741</v>
      </c>
      <c r="AL20" s="241"/>
      <c r="AM20" s="241"/>
      <c r="AN20" s="241">
        <v>45415</v>
      </c>
      <c r="AO20" s="241"/>
      <c r="AP20" s="241"/>
      <c r="AQ20" s="241">
        <f>SUM(AQ21:AS28)</f>
        <v>62829</v>
      </c>
      <c r="AR20" s="241"/>
      <c r="AS20" s="241"/>
      <c r="AT20" s="241">
        <v>49027</v>
      </c>
      <c r="AU20" s="241"/>
      <c r="AV20" s="241"/>
      <c r="AW20" s="241">
        <f>SUM(AW21:AY28)</f>
        <v>65826</v>
      </c>
      <c r="AX20" s="241"/>
      <c r="AY20" s="241"/>
      <c r="AZ20" s="241">
        <f>SUM(AZ21:BB28)</f>
        <v>114840</v>
      </c>
      <c r="BA20" s="241"/>
      <c r="BB20" s="241"/>
      <c r="BC20" s="241">
        <f>SUM(BC21:BE28)</f>
        <v>81307</v>
      </c>
      <c r="BD20" s="241"/>
      <c r="BE20" s="241"/>
      <c r="BF20" s="241">
        <v>85802</v>
      </c>
      <c r="BG20" s="241"/>
      <c r="BH20" s="241"/>
      <c r="BI20" s="241">
        <v>67895</v>
      </c>
      <c r="BJ20" s="241"/>
      <c r="BK20" s="241"/>
      <c r="BL20" s="241">
        <v>53493</v>
      </c>
      <c r="BM20" s="241"/>
      <c r="BN20" s="241"/>
    </row>
    <row r="21" spans="3:66" ht="30" customHeight="1">
      <c r="C21" s="4"/>
      <c r="D21" s="3" t="s">
        <v>775</v>
      </c>
      <c r="E21" s="260" t="s">
        <v>286</v>
      </c>
      <c r="F21" s="260"/>
      <c r="G21" s="260"/>
      <c r="H21" s="260"/>
      <c r="I21" s="260"/>
      <c r="J21" s="260"/>
      <c r="K21" s="260"/>
      <c r="L21" s="5"/>
      <c r="M21" s="261">
        <v>151584</v>
      </c>
      <c r="N21" s="240"/>
      <c r="O21" s="240"/>
      <c r="P21" s="240">
        <v>144650</v>
      </c>
      <c r="Q21" s="240"/>
      <c r="R21" s="240"/>
      <c r="S21" s="240">
        <v>6934</v>
      </c>
      <c r="T21" s="240"/>
      <c r="U21" s="240"/>
      <c r="V21" s="240">
        <v>103064</v>
      </c>
      <c r="W21" s="240"/>
      <c r="X21" s="240"/>
      <c r="Y21" s="240">
        <v>9999</v>
      </c>
      <c r="Z21" s="240"/>
      <c r="AA21" s="240"/>
      <c r="AB21" s="240">
        <v>7548</v>
      </c>
      <c r="AC21" s="240"/>
      <c r="AD21" s="240"/>
      <c r="AE21" s="240">
        <v>7108</v>
      </c>
      <c r="AF21" s="240"/>
      <c r="AG21" s="240"/>
      <c r="AH21" s="240">
        <v>3655</v>
      </c>
      <c r="AI21" s="240"/>
      <c r="AJ21" s="240"/>
      <c r="AK21" s="240">
        <v>3346</v>
      </c>
      <c r="AL21" s="240"/>
      <c r="AM21" s="240"/>
      <c r="AN21" s="240">
        <v>455</v>
      </c>
      <c r="AO21" s="240"/>
      <c r="AP21" s="240"/>
      <c r="AQ21" s="240">
        <v>1525</v>
      </c>
      <c r="AR21" s="240"/>
      <c r="AS21" s="240"/>
      <c r="AT21" s="240">
        <v>331</v>
      </c>
      <c r="AU21" s="240"/>
      <c r="AV21" s="240"/>
      <c r="AW21" s="240">
        <v>699</v>
      </c>
      <c r="AX21" s="240"/>
      <c r="AY21" s="240"/>
      <c r="AZ21" s="240">
        <v>1162</v>
      </c>
      <c r="BA21" s="240"/>
      <c r="BB21" s="240"/>
      <c r="BC21" s="240">
        <v>2991</v>
      </c>
      <c r="BD21" s="240"/>
      <c r="BE21" s="240"/>
      <c r="BF21" s="240">
        <v>2220</v>
      </c>
      <c r="BG21" s="240"/>
      <c r="BH21" s="240"/>
      <c r="BI21" s="240">
        <v>547</v>
      </c>
      <c r="BJ21" s="240"/>
      <c r="BK21" s="240"/>
      <c r="BL21" s="240">
        <v>837</v>
      </c>
      <c r="BM21" s="240"/>
      <c r="BN21" s="240"/>
    </row>
    <row r="22" spans="3:66" ht="30" customHeight="1">
      <c r="C22" s="4"/>
      <c r="D22" s="3" t="s">
        <v>776</v>
      </c>
      <c r="E22" s="260" t="s">
        <v>785</v>
      </c>
      <c r="F22" s="260"/>
      <c r="G22" s="260"/>
      <c r="H22" s="260"/>
      <c r="I22" s="260"/>
      <c r="J22" s="260"/>
      <c r="K22" s="260"/>
      <c r="L22" s="5"/>
      <c r="M22" s="261">
        <v>437920</v>
      </c>
      <c r="N22" s="240"/>
      <c r="O22" s="240"/>
      <c r="P22" s="240">
        <v>426915</v>
      </c>
      <c r="Q22" s="240"/>
      <c r="R22" s="240"/>
      <c r="S22" s="240">
        <v>11005</v>
      </c>
      <c r="T22" s="240"/>
      <c r="U22" s="240"/>
      <c r="V22" s="240">
        <v>250856</v>
      </c>
      <c r="W22" s="240"/>
      <c r="X22" s="240"/>
      <c r="Y22" s="240">
        <v>37587</v>
      </c>
      <c r="Z22" s="240"/>
      <c r="AA22" s="240"/>
      <c r="AB22" s="240">
        <v>28421</v>
      </c>
      <c r="AC22" s="240"/>
      <c r="AD22" s="240"/>
      <c r="AE22" s="240">
        <v>21118</v>
      </c>
      <c r="AF22" s="240"/>
      <c r="AG22" s="240"/>
      <c r="AH22" s="240">
        <v>21403</v>
      </c>
      <c r="AI22" s="240"/>
      <c r="AJ22" s="240"/>
      <c r="AK22" s="240">
        <v>9623</v>
      </c>
      <c r="AL22" s="240"/>
      <c r="AM22" s="240"/>
      <c r="AN22" s="240">
        <v>3829</v>
      </c>
      <c r="AO22" s="240"/>
      <c r="AP22" s="240"/>
      <c r="AQ22" s="240">
        <v>6767</v>
      </c>
      <c r="AR22" s="240"/>
      <c r="AS22" s="240"/>
      <c r="AT22" s="240">
        <v>5649</v>
      </c>
      <c r="AU22" s="240"/>
      <c r="AV22" s="240"/>
      <c r="AW22" s="240">
        <v>6080</v>
      </c>
      <c r="AX22" s="240"/>
      <c r="AY22" s="240"/>
      <c r="AZ22" s="240">
        <v>15285</v>
      </c>
      <c r="BA22" s="240"/>
      <c r="BB22" s="240"/>
      <c r="BC22" s="240">
        <v>7907</v>
      </c>
      <c r="BD22" s="240"/>
      <c r="BE22" s="240"/>
      <c r="BF22" s="240">
        <v>6878</v>
      </c>
      <c r="BG22" s="240"/>
      <c r="BH22" s="240"/>
      <c r="BI22" s="240">
        <v>5512</v>
      </c>
      <c r="BJ22" s="240"/>
      <c r="BK22" s="240"/>
      <c r="BL22" s="240">
        <v>5177</v>
      </c>
      <c r="BM22" s="240"/>
      <c r="BN22" s="240"/>
    </row>
    <row r="23" spans="3:66" ht="30" customHeight="1">
      <c r="C23" s="4"/>
      <c r="D23" s="3" t="s">
        <v>777</v>
      </c>
      <c r="E23" s="260" t="s">
        <v>287</v>
      </c>
      <c r="F23" s="260"/>
      <c r="G23" s="260"/>
      <c r="H23" s="260"/>
      <c r="I23" s="260"/>
      <c r="J23" s="260"/>
      <c r="K23" s="260"/>
      <c r="L23" s="5"/>
      <c r="M23" s="261">
        <v>227094</v>
      </c>
      <c r="N23" s="240"/>
      <c r="O23" s="240"/>
      <c r="P23" s="240">
        <v>221918</v>
      </c>
      <c r="Q23" s="240"/>
      <c r="R23" s="240"/>
      <c r="S23" s="240">
        <v>5176</v>
      </c>
      <c r="T23" s="240"/>
      <c r="U23" s="240"/>
      <c r="V23" s="240">
        <v>138030</v>
      </c>
      <c r="W23" s="240"/>
      <c r="X23" s="240"/>
      <c r="Y23" s="240">
        <v>16487</v>
      </c>
      <c r="Z23" s="240"/>
      <c r="AA23" s="240"/>
      <c r="AB23" s="240">
        <v>15318</v>
      </c>
      <c r="AC23" s="240"/>
      <c r="AD23" s="240"/>
      <c r="AE23" s="240">
        <v>10626</v>
      </c>
      <c r="AF23" s="240"/>
      <c r="AG23" s="240"/>
      <c r="AH23" s="240">
        <v>9494</v>
      </c>
      <c r="AI23" s="240"/>
      <c r="AJ23" s="240"/>
      <c r="AK23" s="240">
        <v>4818</v>
      </c>
      <c r="AL23" s="240"/>
      <c r="AM23" s="240"/>
      <c r="AN23" s="240">
        <v>2392</v>
      </c>
      <c r="AO23" s="240"/>
      <c r="AP23" s="240"/>
      <c r="AQ23" s="240">
        <v>3053</v>
      </c>
      <c r="AR23" s="240"/>
      <c r="AS23" s="240"/>
      <c r="AT23" s="240">
        <v>2952</v>
      </c>
      <c r="AU23" s="240"/>
      <c r="AV23" s="240"/>
      <c r="AW23" s="240">
        <v>3119</v>
      </c>
      <c r="AX23" s="240"/>
      <c r="AY23" s="240"/>
      <c r="AZ23" s="240">
        <v>6187</v>
      </c>
      <c r="BA23" s="240"/>
      <c r="BB23" s="240"/>
      <c r="BC23" s="240">
        <v>3898</v>
      </c>
      <c r="BD23" s="240"/>
      <c r="BE23" s="240"/>
      <c r="BF23" s="240">
        <v>2355</v>
      </c>
      <c r="BG23" s="240"/>
      <c r="BH23" s="240"/>
      <c r="BI23" s="240">
        <v>3190</v>
      </c>
      <c r="BJ23" s="240"/>
      <c r="BK23" s="240"/>
      <c r="BL23" s="240">
        <v>2264</v>
      </c>
      <c r="BM23" s="240"/>
      <c r="BN23" s="240"/>
    </row>
    <row r="24" spans="3:66" ht="30" customHeight="1">
      <c r="C24" s="4" t="s">
        <v>778</v>
      </c>
      <c r="D24" s="3" t="s">
        <v>779</v>
      </c>
      <c r="E24" s="260" t="s">
        <v>288</v>
      </c>
      <c r="F24" s="260"/>
      <c r="G24" s="260"/>
      <c r="H24" s="260"/>
      <c r="I24" s="260"/>
      <c r="J24" s="260"/>
      <c r="K24" s="260"/>
      <c r="L24" s="5"/>
      <c r="M24" s="261">
        <v>451053</v>
      </c>
      <c r="N24" s="240"/>
      <c r="O24" s="240"/>
      <c r="P24" s="240">
        <v>430212</v>
      </c>
      <c r="Q24" s="240"/>
      <c r="R24" s="240"/>
      <c r="S24" s="240">
        <v>20841</v>
      </c>
      <c r="T24" s="240"/>
      <c r="U24" s="240"/>
      <c r="V24" s="240">
        <v>190595</v>
      </c>
      <c r="W24" s="240"/>
      <c r="X24" s="240"/>
      <c r="Y24" s="240">
        <v>55103</v>
      </c>
      <c r="Z24" s="240"/>
      <c r="AA24" s="240"/>
      <c r="AB24" s="240">
        <v>30902</v>
      </c>
      <c r="AC24" s="240"/>
      <c r="AD24" s="240"/>
      <c r="AE24" s="240">
        <v>24559</v>
      </c>
      <c r="AF24" s="240"/>
      <c r="AG24" s="240"/>
      <c r="AH24" s="240">
        <v>24772</v>
      </c>
      <c r="AI24" s="240"/>
      <c r="AJ24" s="240"/>
      <c r="AK24" s="240">
        <v>13849</v>
      </c>
      <c r="AL24" s="240"/>
      <c r="AM24" s="240"/>
      <c r="AN24" s="240">
        <v>5917</v>
      </c>
      <c r="AO24" s="240"/>
      <c r="AP24" s="240"/>
      <c r="AQ24" s="240">
        <v>7512</v>
      </c>
      <c r="AR24" s="240"/>
      <c r="AS24" s="240"/>
      <c r="AT24" s="240">
        <v>8400</v>
      </c>
      <c r="AU24" s="240"/>
      <c r="AV24" s="240"/>
      <c r="AW24" s="240">
        <v>14259</v>
      </c>
      <c r="AX24" s="240"/>
      <c r="AY24" s="240"/>
      <c r="AZ24" s="240">
        <v>19277</v>
      </c>
      <c r="BA24" s="240"/>
      <c r="BB24" s="240"/>
      <c r="BC24" s="240">
        <v>10433</v>
      </c>
      <c r="BD24" s="240"/>
      <c r="BE24" s="240"/>
      <c r="BF24" s="240">
        <v>10948</v>
      </c>
      <c r="BG24" s="240"/>
      <c r="BH24" s="240"/>
      <c r="BI24" s="240">
        <v>13686</v>
      </c>
      <c r="BJ24" s="240"/>
      <c r="BK24" s="240"/>
      <c r="BL24" s="240">
        <v>11581</v>
      </c>
      <c r="BM24" s="240"/>
      <c r="BN24" s="240"/>
    </row>
    <row r="25" spans="3:66" ht="30" customHeight="1">
      <c r="C25" s="4" t="s">
        <v>778</v>
      </c>
      <c r="D25" s="3" t="s">
        <v>768</v>
      </c>
      <c r="E25" s="260" t="s">
        <v>289</v>
      </c>
      <c r="F25" s="260"/>
      <c r="G25" s="260"/>
      <c r="H25" s="260"/>
      <c r="I25" s="260"/>
      <c r="J25" s="260"/>
      <c r="K25" s="260"/>
      <c r="L25" s="5"/>
      <c r="M25" s="261">
        <v>285121</v>
      </c>
      <c r="N25" s="240"/>
      <c r="O25" s="240"/>
      <c r="P25" s="240">
        <v>272245</v>
      </c>
      <c r="Q25" s="240"/>
      <c r="R25" s="240"/>
      <c r="S25" s="240">
        <v>12876</v>
      </c>
      <c r="T25" s="240"/>
      <c r="U25" s="240"/>
      <c r="V25" s="240">
        <v>119955</v>
      </c>
      <c r="W25" s="240"/>
      <c r="X25" s="240"/>
      <c r="Y25" s="240">
        <v>22664</v>
      </c>
      <c r="Z25" s="240"/>
      <c r="AA25" s="240"/>
      <c r="AB25" s="240">
        <v>21364</v>
      </c>
      <c r="AC25" s="240"/>
      <c r="AD25" s="240"/>
      <c r="AE25" s="240">
        <v>15700</v>
      </c>
      <c r="AF25" s="240"/>
      <c r="AG25" s="240"/>
      <c r="AH25" s="240">
        <v>16334</v>
      </c>
      <c r="AI25" s="240"/>
      <c r="AJ25" s="240"/>
      <c r="AK25" s="240">
        <v>11396</v>
      </c>
      <c r="AL25" s="240"/>
      <c r="AM25" s="240"/>
      <c r="AN25" s="240">
        <v>13783</v>
      </c>
      <c r="AO25" s="240"/>
      <c r="AP25" s="240"/>
      <c r="AQ25" s="240">
        <v>4831</v>
      </c>
      <c r="AR25" s="240"/>
      <c r="AS25" s="240"/>
      <c r="AT25" s="240">
        <v>5123</v>
      </c>
      <c r="AU25" s="240"/>
      <c r="AV25" s="240"/>
      <c r="AW25" s="240">
        <v>7284</v>
      </c>
      <c r="AX25" s="240"/>
      <c r="AY25" s="240"/>
      <c r="AZ25" s="240">
        <v>10629</v>
      </c>
      <c r="BA25" s="240"/>
      <c r="BB25" s="240"/>
      <c r="BC25" s="240">
        <v>7630</v>
      </c>
      <c r="BD25" s="240"/>
      <c r="BE25" s="240"/>
      <c r="BF25" s="240">
        <v>7239</v>
      </c>
      <c r="BG25" s="240"/>
      <c r="BH25" s="240"/>
      <c r="BI25" s="240">
        <v>8314</v>
      </c>
      <c r="BJ25" s="240"/>
      <c r="BK25" s="240"/>
      <c r="BL25" s="240">
        <v>4608</v>
      </c>
      <c r="BM25" s="240"/>
      <c r="BN25" s="240"/>
    </row>
    <row r="26" spans="3:66" ht="30" customHeight="1">
      <c r="C26" s="4" t="s">
        <v>778</v>
      </c>
      <c r="D26" s="3" t="s">
        <v>769</v>
      </c>
      <c r="E26" s="260" t="s">
        <v>290</v>
      </c>
      <c r="F26" s="260"/>
      <c r="G26" s="260"/>
      <c r="H26" s="260"/>
      <c r="I26" s="260"/>
      <c r="J26" s="260"/>
      <c r="K26" s="260"/>
      <c r="L26" s="5"/>
      <c r="M26" s="261">
        <v>899181</v>
      </c>
      <c r="N26" s="240"/>
      <c r="O26" s="240"/>
      <c r="P26" s="240">
        <v>864406</v>
      </c>
      <c r="Q26" s="240"/>
      <c r="R26" s="240"/>
      <c r="S26" s="240">
        <v>34775</v>
      </c>
      <c r="T26" s="240"/>
      <c r="U26" s="240"/>
      <c r="V26" s="240">
        <v>401422</v>
      </c>
      <c r="W26" s="240"/>
      <c r="X26" s="240"/>
      <c r="Y26" s="240">
        <v>127804</v>
      </c>
      <c r="Z26" s="240"/>
      <c r="AA26" s="240"/>
      <c r="AB26" s="240">
        <v>64361</v>
      </c>
      <c r="AC26" s="240"/>
      <c r="AD26" s="240"/>
      <c r="AE26" s="240">
        <v>50607</v>
      </c>
      <c r="AF26" s="240"/>
      <c r="AG26" s="240"/>
      <c r="AH26" s="240">
        <v>41710</v>
      </c>
      <c r="AI26" s="240"/>
      <c r="AJ26" s="240"/>
      <c r="AK26" s="240">
        <v>22953</v>
      </c>
      <c r="AL26" s="240"/>
      <c r="AM26" s="240"/>
      <c r="AN26" s="240">
        <v>9324</v>
      </c>
      <c r="AO26" s="240"/>
      <c r="AP26" s="240"/>
      <c r="AQ26" s="240">
        <v>19902</v>
      </c>
      <c r="AR26" s="240"/>
      <c r="AS26" s="240"/>
      <c r="AT26" s="240">
        <v>12671</v>
      </c>
      <c r="AU26" s="240"/>
      <c r="AV26" s="240"/>
      <c r="AW26" s="240">
        <v>18240</v>
      </c>
      <c r="AX26" s="240"/>
      <c r="AY26" s="240"/>
      <c r="AZ26" s="240">
        <v>30330</v>
      </c>
      <c r="BA26" s="240"/>
      <c r="BB26" s="240"/>
      <c r="BC26" s="240">
        <v>19794</v>
      </c>
      <c r="BD26" s="240"/>
      <c r="BE26" s="240"/>
      <c r="BF26" s="240">
        <v>28740</v>
      </c>
      <c r="BG26" s="240"/>
      <c r="BH26" s="240"/>
      <c r="BI26" s="240">
        <v>16549</v>
      </c>
      <c r="BJ26" s="240"/>
      <c r="BK26" s="240"/>
      <c r="BL26" s="240">
        <v>17415</v>
      </c>
      <c r="BM26" s="240"/>
      <c r="BN26" s="240"/>
    </row>
    <row r="27" spans="3:66" ht="30" customHeight="1">
      <c r="C27" s="4" t="s">
        <v>778</v>
      </c>
      <c r="D27" s="3" t="s">
        <v>770</v>
      </c>
      <c r="E27" s="260" t="s">
        <v>786</v>
      </c>
      <c r="F27" s="260"/>
      <c r="G27" s="260"/>
      <c r="H27" s="260"/>
      <c r="I27" s="260"/>
      <c r="J27" s="260"/>
      <c r="K27" s="260"/>
      <c r="L27" s="5"/>
      <c r="M27" s="261">
        <v>528856</v>
      </c>
      <c r="N27" s="240"/>
      <c r="O27" s="240"/>
      <c r="P27" s="240">
        <v>498303</v>
      </c>
      <c r="Q27" s="240"/>
      <c r="R27" s="240"/>
      <c r="S27" s="240">
        <v>30552</v>
      </c>
      <c r="T27" s="240"/>
      <c r="U27" s="240"/>
      <c r="V27" s="240">
        <v>190898</v>
      </c>
      <c r="W27" s="240"/>
      <c r="X27" s="240"/>
      <c r="Y27" s="240">
        <v>51332</v>
      </c>
      <c r="Z27" s="240"/>
      <c r="AA27" s="240"/>
      <c r="AB27" s="240">
        <v>31527</v>
      </c>
      <c r="AC27" s="240"/>
      <c r="AD27" s="240"/>
      <c r="AE27" s="240">
        <v>31245</v>
      </c>
      <c r="AF27" s="240"/>
      <c r="AG27" s="240"/>
      <c r="AH27" s="240">
        <v>37816</v>
      </c>
      <c r="AI27" s="240"/>
      <c r="AJ27" s="240"/>
      <c r="AK27" s="240">
        <v>16188</v>
      </c>
      <c r="AL27" s="240"/>
      <c r="AM27" s="240"/>
      <c r="AN27" s="240">
        <v>7955</v>
      </c>
      <c r="AO27" s="240"/>
      <c r="AP27" s="240"/>
      <c r="AQ27" s="240">
        <v>16238</v>
      </c>
      <c r="AR27" s="240"/>
      <c r="AS27" s="240"/>
      <c r="AT27" s="240">
        <v>11600</v>
      </c>
      <c r="AU27" s="240"/>
      <c r="AV27" s="240"/>
      <c r="AW27" s="240">
        <v>13033</v>
      </c>
      <c r="AX27" s="240"/>
      <c r="AY27" s="240"/>
      <c r="AZ27" s="240">
        <v>25128</v>
      </c>
      <c r="BA27" s="240"/>
      <c r="BB27" s="240"/>
      <c r="BC27" s="240">
        <v>23785</v>
      </c>
      <c r="BD27" s="240"/>
      <c r="BE27" s="240"/>
      <c r="BF27" s="240">
        <v>24127</v>
      </c>
      <c r="BG27" s="240"/>
      <c r="BH27" s="240"/>
      <c r="BI27" s="240">
        <v>17430</v>
      </c>
      <c r="BJ27" s="240"/>
      <c r="BK27" s="240"/>
      <c r="BL27" s="240">
        <v>9134</v>
      </c>
      <c r="BM27" s="240"/>
      <c r="BN27" s="240"/>
    </row>
    <row r="28" spans="3:66" ht="30" customHeight="1">
      <c r="C28" s="4" t="s">
        <v>778</v>
      </c>
      <c r="D28" s="3" t="s">
        <v>771</v>
      </c>
      <c r="E28" s="266" t="s">
        <v>547</v>
      </c>
      <c r="F28" s="260"/>
      <c r="G28" s="260"/>
      <c r="H28" s="260"/>
      <c r="I28" s="260"/>
      <c r="J28" s="260"/>
      <c r="K28" s="260"/>
      <c r="L28" s="5"/>
      <c r="M28" s="261">
        <v>113914</v>
      </c>
      <c r="N28" s="240"/>
      <c r="O28" s="240"/>
      <c r="P28" s="240">
        <v>108849</v>
      </c>
      <c r="Q28" s="240"/>
      <c r="R28" s="240"/>
      <c r="S28" s="240">
        <v>5065</v>
      </c>
      <c r="T28" s="240"/>
      <c r="U28" s="240"/>
      <c r="V28" s="240">
        <v>37812</v>
      </c>
      <c r="W28" s="240"/>
      <c r="X28" s="240"/>
      <c r="Y28" s="240">
        <v>19256</v>
      </c>
      <c r="Z28" s="240"/>
      <c r="AA28" s="240"/>
      <c r="AB28" s="240">
        <v>7478</v>
      </c>
      <c r="AC28" s="240"/>
      <c r="AD28" s="240"/>
      <c r="AE28" s="240">
        <v>6683</v>
      </c>
      <c r="AF28" s="240"/>
      <c r="AG28" s="240"/>
      <c r="AH28" s="240">
        <v>6207</v>
      </c>
      <c r="AI28" s="240"/>
      <c r="AJ28" s="240"/>
      <c r="AK28" s="240">
        <v>3567</v>
      </c>
      <c r="AL28" s="240"/>
      <c r="AM28" s="240"/>
      <c r="AN28" s="240">
        <v>1759</v>
      </c>
      <c r="AO28" s="240"/>
      <c r="AP28" s="240"/>
      <c r="AQ28" s="240">
        <v>3001</v>
      </c>
      <c r="AR28" s="240"/>
      <c r="AS28" s="240"/>
      <c r="AT28" s="240">
        <v>2302</v>
      </c>
      <c r="AU28" s="240"/>
      <c r="AV28" s="240"/>
      <c r="AW28" s="240">
        <v>3112</v>
      </c>
      <c r="AX28" s="240"/>
      <c r="AY28" s="240"/>
      <c r="AZ28" s="240">
        <v>6842</v>
      </c>
      <c r="BA28" s="240"/>
      <c r="BB28" s="240"/>
      <c r="BC28" s="240">
        <v>4869</v>
      </c>
      <c r="BD28" s="240"/>
      <c r="BE28" s="240"/>
      <c r="BF28" s="240">
        <v>3294</v>
      </c>
      <c r="BG28" s="240"/>
      <c r="BH28" s="240"/>
      <c r="BI28" s="240">
        <v>2668</v>
      </c>
      <c r="BJ28" s="240"/>
      <c r="BK28" s="240"/>
      <c r="BL28" s="240">
        <v>2476</v>
      </c>
      <c r="BM28" s="240"/>
      <c r="BN28" s="240"/>
    </row>
    <row r="29" spans="3:66" ht="30" customHeight="1">
      <c r="C29" s="4"/>
      <c r="D29" s="3"/>
      <c r="F29" s="5"/>
      <c r="G29" s="5"/>
      <c r="H29" s="5"/>
      <c r="I29" s="5"/>
      <c r="J29" s="5"/>
      <c r="M29" s="261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</row>
    <row r="30" spans="3:66" ht="30" customHeight="1">
      <c r="C30" s="4"/>
      <c r="D30" s="1" t="s">
        <v>291</v>
      </c>
      <c r="F30" s="260" t="s">
        <v>292</v>
      </c>
      <c r="G30" s="260"/>
      <c r="H30" s="260"/>
      <c r="I30" s="260"/>
      <c r="J30" s="260"/>
      <c r="K30" s="260"/>
      <c r="L30" s="218"/>
      <c r="M30" s="261">
        <v>100624</v>
      </c>
      <c r="N30" s="240"/>
      <c r="O30" s="240"/>
      <c r="P30" s="240">
        <v>99217</v>
      </c>
      <c r="Q30" s="240"/>
      <c r="R30" s="240"/>
      <c r="S30" s="240">
        <v>1407</v>
      </c>
      <c r="T30" s="240"/>
      <c r="U30" s="240"/>
      <c r="V30" s="240">
        <v>68047</v>
      </c>
      <c r="W30" s="240"/>
      <c r="X30" s="240"/>
      <c r="Y30" s="240">
        <v>8326</v>
      </c>
      <c r="Z30" s="240"/>
      <c r="AA30" s="240"/>
      <c r="AB30" s="240">
        <v>5452</v>
      </c>
      <c r="AC30" s="240"/>
      <c r="AD30" s="240"/>
      <c r="AE30" s="240">
        <v>4507</v>
      </c>
      <c r="AF30" s="240"/>
      <c r="AG30" s="240"/>
      <c r="AH30" s="240">
        <v>3346</v>
      </c>
      <c r="AI30" s="240"/>
      <c r="AJ30" s="240"/>
      <c r="AK30" s="240">
        <v>1767</v>
      </c>
      <c r="AL30" s="240"/>
      <c r="AM30" s="240"/>
      <c r="AN30" s="240">
        <v>719</v>
      </c>
      <c r="AO30" s="240"/>
      <c r="AP30" s="240"/>
      <c r="AQ30" s="240">
        <v>1101</v>
      </c>
      <c r="AR30" s="240"/>
      <c r="AS30" s="240"/>
      <c r="AT30" s="240">
        <v>1009</v>
      </c>
      <c r="AU30" s="240"/>
      <c r="AV30" s="240"/>
      <c r="AW30" s="240">
        <v>522</v>
      </c>
      <c r="AX30" s="240"/>
      <c r="AY30" s="240"/>
      <c r="AZ30" s="240">
        <v>2089</v>
      </c>
      <c r="BA30" s="240"/>
      <c r="BB30" s="240"/>
      <c r="BC30" s="240">
        <v>1371</v>
      </c>
      <c r="BD30" s="240"/>
      <c r="BE30" s="240"/>
      <c r="BF30" s="240">
        <v>805</v>
      </c>
      <c r="BG30" s="240"/>
      <c r="BH30" s="240"/>
      <c r="BI30" s="240">
        <v>157</v>
      </c>
      <c r="BJ30" s="240"/>
      <c r="BK30" s="240"/>
      <c r="BL30" s="240">
        <v>472</v>
      </c>
      <c r="BM30" s="240"/>
      <c r="BN30" s="240"/>
    </row>
    <row r="31" spans="1:66" ht="30" customHeight="1" thickBot="1">
      <c r="A31" s="32"/>
      <c r="M31" s="265"/>
      <c r="N31" s="245"/>
      <c r="O31" s="245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5"/>
      <c r="BA31" s="245"/>
      <c r="BB31" s="245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</row>
    <row r="32" spans="2:66" ht="23.25" customHeight="1">
      <c r="B32" s="102" t="s">
        <v>549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"/>
      <c r="Q32" s="10"/>
      <c r="R32" s="10"/>
      <c r="S32" s="10"/>
      <c r="T32" s="10"/>
      <c r="U32" s="10"/>
      <c r="V32" s="10"/>
      <c r="W32" s="10"/>
      <c r="X32" s="10"/>
      <c r="Y32" s="259"/>
      <c r="Z32" s="259"/>
      <c r="AA32" s="259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42"/>
      <c r="BA32" s="272" t="s">
        <v>112</v>
      </c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</row>
    <row r="33" spans="2:66" ht="23.25" customHeight="1">
      <c r="B33" s="267" t="s">
        <v>555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BA33" s="257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</row>
    <row r="34" spans="2:39" ht="23.25" customHeight="1">
      <c r="B34" s="19" t="s">
        <v>782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</sheetData>
  <sheetProtection/>
  <mergeCells count="483">
    <mergeCell ref="A3:E3"/>
    <mergeCell ref="A1:J1"/>
    <mergeCell ref="A2:AG2"/>
    <mergeCell ref="AH2:BN2"/>
    <mergeCell ref="F3:J3"/>
    <mergeCell ref="BB3:BN3"/>
    <mergeCell ref="A4:L5"/>
    <mergeCell ref="AH4:AJ5"/>
    <mergeCell ref="AE4:AG5"/>
    <mergeCell ref="BA32:BN32"/>
    <mergeCell ref="P4:R5"/>
    <mergeCell ref="M4:O5"/>
    <mergeCell ref="Y4:AA5"/>
    <mergeCell ref="AB4:AD5"/>
    <mergeCell ref="S4:U5"/>
    <mergeCell ref="V30:X30"/>
    <mergeCell ref="B33:AD33"/>
    <mergeCell ref="E25:K25"/>
    <mergeCell ref="S31:U31"/>
    <mergeCell ref="V31:X31"/>
    <mergeCell ref="S30:U30"/>
    <mergeCell ref="V29:X29"/>
    <mergeCell ref="M30:O30"/>
    <mergeCell ref="M26:O26"/>
    <mergeCell ref="M29:O29"/>
    <mergeCell ref="S29:U29"/>
    <mergeCell ref="E27:K27"/>
    <mergeCell ref="E28:K28"/>
    <mergeCell ref="F30:K30"/>
    <mergeCell ref="M27:O27"/>
    <mergeCell ref="M24:O24"/>
    <mergeCell ref="M25:O25"/>
    <mergeCell ref="B15:J15"/>
    <mergeCell ref="M16:O16"/>
    <mergeCell ref="B20:J20"/>
    <mergeCell ref="M18:O18"/>
    <mergeCell ref="M17:O17"/>
    <mergeCell ref="E22:K22"/>
    <mergeCell ref="M20:O20"/>
    <mergeCell ref="M21:O21"/>
    <mergeCell ref="E21:K21"/>
    <mergeCell ref="M22:O22"/>
    <mergeCell ref="P31:R31"/>
    <mergeCell ref="P30:R30"/>
    <mergeCell ref="P7:R7"/>
    <mergeCell ref="M14:O14"/>
    <mergeCell ref="P12:R12"/>
    <mergeCell ref="P9:R9"/>
    <mergeCell ref="P10:R10"/>
    <mergeCell ref="P13:R13"/>
    <mergeCell ref="P14:R14"/>
    <mergeCell ref="P29:R29"/>
    <mergeCell ref="E17:K17"/>
    <mergeCell ref="M13:O13"/>
    <mergeCell ref="E13:K13"/>
    <mergeCell ref="E11:K11"/>
    <mergeCell ref="E16:K16"/>
    <mergeCell ref="M31:O31"/>
    <mergeCell ref="M28:O28"/>
    <mergeCell ref="M15:O15"/>
    <mergeCell ref="E24:K24"/>
    <mergeCell ref="M23:O23"/>
    <mergeCell ref="V28:X28"/>
    <mergeCell ref="P28:R28"/>
    <mergeCell ref="E18:K18"/>
    <mergeCell ref="E26:K26"/>
    <mergeCell ref="P20:R20"/>
    <mergeCell ref="M19:O19"/>
    <mergeCell ref="P19:R19"/>
    <mergeCell ref="S26:U26"/>
    <mergeCell ref="S28:U28"/>
    <mergeCell ref="E23:K23"/>
    <mergeCell ref="A7:D7"/>
    <mergeCell ref="M12:O12"/>
    <mergeCell ref="M11:O11"/>
    <mergeCell ref="P11:R11"/>
    <mergeCell ref="E12:K12"/>
    <mergeCell ref="M7:O7"/>
    <mergeCell ref="B10:J10"/>
    <mergeCell ref="M8:O8"/>
    <mergeCell ref="M10:O10"/>
    <mergeCell ref="P8:R8"/>
    <mergeCell ref="P15:R15"/>
    <mergeCell ref="S16:U16"/>
    <mergeCell ref="S18:U18"/>
    <mergeCell ref="Y28:AA28"/>
    <mergeCell ref="P25:R25"/>
    <mergeCell ref="P22:R22"/>
    <mergeCell ref="P21:R21"/>
    <mergeCell ref="P26:R26"/>
    <mergeCell ref="P24:R24"/>
    <mergeCell ref="P23:R23"/>
    <mergeCell ref="P16:R16"/>
    <mergeCell ref="P17:R17"/>
    <mergeCell ref="P18:R18"/>
    <mergeCell ref="AB28:AD28"/>
    <mergeCell ref="V22:X22"/>
    <mergeCell ref="Y22:AA22"/>
    <mergeCell ref="S21:U21"/>
    <mergeCell ref="V21:X21"/>
    <mergeCell ref="V20:X20"/>
    <mergeCell ref="AB21:AD21"/>
    <mergeCell ref="Y29:AA29"/>
    <mergeCell ref="S17:U17"/>
    <mergeCell ref="AB16:AD16"/>
    <mergeCell ref="S25:U25"/>
    <mergeCell ref="S20:U20"/>
    <mergeCell ref="V18:X18"/>
    <mergeCell ref="AB18:AD18"/>
    <mergeCell ref="V19:X19"/>
    <mergeCell ref="Y19:AA19"/>
    <mergeCell ref="S22:U22"/>
    <mergeCell ref="BA33:BN33"/>
    <mergeCell ref="AB29:AD29"/>
    <mergeCell ref="Y32:AA32"/>
    <mergeCell ref="AQ28:AS28"/>
    <mergeCell ref="AW29:AY29"/>
    <mergeCell ref="AZ29:BB29"/>
    <mergeCell ref="AT28:AV28"/>
    <mergeCell ref="AW28:AY28"/>
    <mergeCell ref="AE28:AG28"/>
    <mergeCell ref="Y31:AA31"/>
    <mergeCell ref="V4:X5"/>
    <mergeCell ref="S7:U7"/>
    <mergeCell ref="V7:X7"/>
    <mergeCell ref="S11:U11"/>
    <mergeCell ref="S10:U10"/>
    <mergeCell ref="S9:U9"/>
    <mergeCell ref="S8:U8"/>
    <mergeCell ref="V8:X8"/>
    <mergeCell ref="V10:X10"/>
    <mergeCell ref="V11:X11"/>
    <mergeCell ref="Y8:AA8"/>
    <mergeCell ref="Y12:AA12"/>
    <mergeCell ref="AE8:AG8"/>
    <mergeCell ref="AE7:AG7"/>
    <mergeCell ref="AB7:AD7"/>
    <mergeCell ref="Y11:AA11"/>
    <mergeCell ref="Y7:AA7"/>
    <mergeCell ref="Y10:AA10"/>
    <mergeCell ref="AE11:AG11"/>
    <mergeCell ref="AH7:AJ7"/>
    <mergeCell ref="AB12:AD12"/>
    <mergeCell ref="AB8:AD8"/>
    <mergeCell ref="AB11:AD11"/>
    <mergeCell ref="AB10:AD10"/>
    <mergeCell ref="AH8:AJ8"/>
    <mergeCell ref="AE10:AG10"/>
    <mergeCell ref="AH10:AJ10"/>
    <mergeCell ref="AE12:AG12"/>
    <mergeCell ref="AH12:AJ12"/>
    <mergeCell ref="V12:X12"/>
    <mergeCell ref="S12:U12"/>
    <mergeCell ref="S13:U13"/>
    <mergeCell ref="Y15:AA15"/>
    <mergeCell ref="V13:X13"/>
    <mergeCell ref="V14:X14"/>
    <mergeCell ref="Y14:AA14"/>
    <mergeCell ref="Y13:AA13"/>
    <mergeCell ref="AE21:AG21"/>
    <mergeCell ref="AB15:AD15"/>
    <mergeCell ref="S14:U14"/>
    <mergeCell ref="V17:X17"/>
    <mergeCell ref="Y17:AA17"/>
    <mergeCell ref="V15:X15"/>
    <mergeCell ref="V16:X16"/>
    <mergeCell ref="AB17:AD17"/>
    <mergeCell ref="AB14:AD14"/>
    <mergeCell ref="S15:U15"/>
    <mergeCell ref="AE23:AG23"/>
    <mergeCell ref="AB26:AD26"/>
    <mergeCell ref="V26:X26"/>
    <mergeCell ref="Y25:AA25"/>
    <mergeCell ref="V24:X24"/>
    <mergeCell ref="S24:U24"/>
    <mergeCell ref="V25:X25"/>
    <mergeCell ref="AB23:AD23"/>
    <mergeCell ref="AB24:AD24"/>
    <mergeCell ref="AE24:AG24"/>
    <mergeCell ref="Y27:AA27"/>
    <mergeCell ref="AB27:AD27"/>
    <mergeCell ref="P27:R27"/>
    <mergeCell ref="S27:U27"/>
    <mergeCell ref="V27:X27"/>
    <mergeCell ref="Y26:AA26"/>
    <mergeCell ref="AB25:AD25"/>
    <mergeCell ref="S19:U19"/>
    <mergeCell ref="Y24:AA24"/>
    <mergeCell ref="Y21:AA21"/>
    <mergeCell ref="V23:X23"/>
    <mergeCell ref="AB22:AD22"/>
    <mergeCell ref="Y23:AA23"/>
    <mergeCell ref="S23:U23"/>
    <mergeCell ref="AT7:AV7"/>
    <mergeCell ref="Y20:AA20"/>
    <mergeCell ref="Y18:AA18"/>
    <mergeCell ref="AB20:AD20"/>
    <mergeCell ref="AB19:AD19"/>
    <mergeCell ref="AB13:AD13"/>
    <mergeCell ref="AH19:AJ19"/>
    <mergeCell ref="AE19:AG19"/>
    <mergeCell ref="AE20:AG20"/>
    <mergeCell ref="Y16:AA16"/>
    <mergeCell ref="AT4:AV5"/>
    <mergeCell ref="AW7:AY7"/>
    <mergeCell ref="AZ7:BB7"/>
    <mergeCell ref="AK7:AM7"/>
    <mergeCell ref="AQ7:AS7"/>
    <mergeCell ref="AN7:AP7"/>
    <mergeCell ref="AW4:AY5"/>
    <mergeCell ref="AQ4:AS5"/>
    <mergeCell ref="AK4:AM5"/>
    <mergeCell ref="AN4:AP5"/>
    <mergeCell ref="BL5:BN5"/>
    <mergeCell ref="AZ4:BB5"/>
    <mergeCell ref="BC4:BE5"/>
    <mergeCell ref="BL4:BN4"/>
    <mergeCell ref="BF4:BH5"/>
    <mergeCell ref="BI4:BK5"/>
    <mergeCell ref="BC11:BE11"/>
    <mergeCell ref="BL10:BN10"/>
    <mergeCell ref="BL11:BN11"/>
    <mergeCell ref="BI10:BK10"/>
    <mergeCell ref="BL7:BN7"/>
    <mergeCell ref="BL8:BN8"/>
    <mergeCell ref="BF11:BH11"/>
    <mergeCell ref="BI8:BK8"/>
    <mergeCell ref="BI11:BK11"/>
    <mergeCell ref="BC7:BE7"/>
    <mergeCell ref="AW11:AY11"/>
    <mergeCell ref="AT11:AV11"/>
    <mergeCell ref="AN8:AP8"/>
    <mergeCell ref="AW8:AY8"/>
    <mergeCell ref="AZ8:BB8"/>
    <mergeCell ref="AN11:AP11"/>
    <mergeCell ref="AQ8:AS8"/>
    <mergeCell ref="AT8:AV8"/>
    <mergeCell ref="AQ10:AS10"/>
    <mergeCell ref="AK8:AM8"/>
    <mergeCell ref="BC10:BE10"/>
    <mergeCell ref="AZ10:BB10"/>
    <mergeCell ref="BC8:BE8"/>
    <mergeCell ref="AE13:AG13"/>
    <mergeCell ref="AH13:AJ13"/>
    <mergeCell ref="AK13:AM13"/>
    <mergeCell ref="AN13:AP13"/>
    <mergeCell ref="AN12:AP12"/>
    <mergeCell ref="AK11:AM11"/>
    <mergeCell ref="AH11:AJ11"/>
    <mergeCell ref="AK12:AM12"/>
    <mergeCell ref="AW15:AY15"/>
    <mergeCell ref="AW14:AY14"/>
    <mergeCell ref="AZ14:BB14"/>
    <mergeCell ref="AT12:AV12"/>
    <mergeCell ref="AT14:AV14"/>
    <mergeCell ref="AK10:AM10"/>
    <mergeCell ref="AN10:AP10"/>
    <mergeCell ref="AW10:AY10"/>
    <mergeCell ref="AQ12:AS12"/>
    <mergeCell ref="AQ11:AS11"/>
    <mergeCell ref="AE18:AG18"/>
    <mergeCell ref="AH18:AJ18"/>
    <mergeCell ref="AK18:AM18"/>
    <mergeCell ref="AZ13:BB13"/>
    <mergeCell ref="AT13:AV13"/>
    <mergeCell ref="AE15:AG15"/>
    <mergeCell ref="AH15:AJ15"/>
    <mergeCell ref="AE17:AG17"/>
    <mergeCell ref="AH17:AJ17"/>
    <mergeCell ref="AK17:AM17"/>
    <mergeCell ref="AE16:AG16"/>
    <mergeCell ref="AZ15:BB15"/>
    <mergeCell ref="AK16:AM16"/>
    <mergeCell ref="AN16:AP16"/>
    <mergeCell ref="AQ16:AS16"/>
    <mergeCell ref="AK15:AM15"/>
    <mergeCell ref="AN15:AP15"/>
    <mergeCell ref="AT15:AV15"/>
    <mergeCell ref="AH16:AJ16"/>
    <mergeCell ref="AT16:AV16"/>
    <mergeCell ref="AW20:AY20"/>
    <mergeCell ref="AQ15:AS15"/>
    <mergeCell ref="AK19:AM19"/>
    <mergeCell ref="AN17:AP17"/>
    <mergeCell ref="AW19:AY19"/>
    <mergeCell ref="AW18:AY18"/>
    <mergeCell ref="AN19:AP19"/>
    <mergeCell ref="AQ19:AS19"/>
    <mergeCell ref="AT19:AV19"/>
    <mergeCell ref="AQ18:AS18"/>
    <mergeCell ref="AZ22:BB22"/>
    <mergeCell ref="AW17:AY17"/>
    <mergeCell ref="AT18:AV18"/>
    <mergeCell ref="AN18:AP18"/>
    <mergeCell ref="AZ17:BB17"/>
    <mergeCell ref="AQ21:AS21"/>
    <mergeCell ref="AT21:AV21"/>
    <mergeCell ref="AW21:AY21"/>
    <mergeCell ref="AZ21:BB21"/>
    <mergeCell ref="AT20:AV20"/>
    <mergeCell ref="AZ20:BB20"/>
    <mergeCell ref="AZ23:BB23"/>
    <mergeCell ref="AE22:AG22"/>
    <mergeCell ref="AH22:AJ22"/>
    <mergeCell ref="AK22:AM22"/>
    <mergeCell ref="AN22:AP22"/>
    <mergeCell ref="AQ22:AS22"/>
    <mergeCell ref="AT22:AV22"/>
    <mergeCell ref="AW22:AY22"/>
    <mergeCell ref="AK21:AM21"/>
    <mergeCell ref="AT26:AV26"/>
    <mergeCell ref="AW25:AY25"/>
    <mergeCell ref="AK23:AM23"/>
    <mergeCell ref="AN23:AP23"/>
    <mergeCell ref="AQ24:AS24"/>
    <mergeCell ref="AT24:AV24"/>
    <mergeCell ref="AW24:AY24"/>
    <mergeCell ref="AK25:AM25"/>
    <mergeCell ref="AN25:AP25"/>
    <mergeCell ref="AQ23:AS23"/>
    <mergeCell ref="AH26:AJ26"/>
    <mergeCell ref="AT23:AV23"/>
    <mergeCell ref="AQ25:AS25"/>
    <mergeCell ref="AT25:AV25"/>
    <mergeCell ref="BL28:BN28"/>
    <mergeCell ref="BI27:BK27"/>
    <mergeCell ref="BI23:BK23"/>
    <mergeCell ref="BF24:BH24"/>
    <mergeCell ref="AZ27:BB27"/>
    <mergeCell ref="AW26:AY26"/>
    <mergeCell ref="AZ25:BB25"/>
    <mergeCell ref="BC28:BE28"/>
    <mergeCell ref="BC24:BE24"/>
    <mergeCell ref="AZ26:BB26"/>
    <mergeCell ref="AZ28:BB28"/>
    <mergeCell ref="AZ24:BB24"/>
    <mergeCell ref="BC25:BE25"/>
    <mergeCell ref="BC27:BE27"/>
    <mergeCell ref="AQ26:AS26"/>
    <mergeCell ref="AK26:AM26"/>
    <mergeCell ref="AN26:AP26"/>
    <mergeCell ref="AQ27:AS27"/>
    <mergeCell ref="AE27:AG27"/>
    <mergeCell ref="AW23:AY23"/>
    <mergeCell ref="AW27:AY27"/>
    <mergeCell ref="AE25:AG25"/>
    <mergeCell ref="AH25:AJ25"/>
    <mergeCell ref="AE26:AG26"/>
    <mergeCell ref="AH20:AJ20"/>
    <mergeCell ref="AK20:AM20"/>
    <mergeCell ref="AN20:AP20"/>
    <mergeCell ref="AN24:AP24"/>
    <mergeCell ref="AN21:AP21"/>
    <mergeCell ref="AQ20:AS20"/>
    <mergeCell ref="AK24:AM24"/>
    <mergeCell ref="AH21:AJ21"/>
    <mergeCell ref="AH23:AJ23"/>
    <mergeCell ref="AH24:AJ24"/>
    <mergeCell ref="AH28:AJ28"/>
    <mergeCell ref="AK28:AM28"/>
    <mergeCell ref="AN28:AP28"/>
    <mergeCell ref="AN27:AP27"/>
    <mergeCell ref="AH27:AJ27"/>
    <mergeCell ref="AT27:AV27"/>
    <mergeCell ref="AK27:AM27"/>
    <mergeCell ref="AH31:AJ31"/>
    <mergeCell ref="Y30:AA30"/>
    <mergeCell ref="AB30:AD30"/>
    <mergeCell ref="AK31:AM31"/>
    <mergeCell ref="AE30:AG30"/>
    <mergeCell ref="AH30:AJ30"/>
    <mergeCell ref="AK30:AM30"/>
    <mergeCell ref="BL30:BN30"/>
    <mergeCell ref="AT30:AV30"/>
    <mergeCell ref="BC30:BE30"/>
    <mergeCell ref="BF31:BH31"/>
    <mergeCell ref="AN30:AP30"/>
    <mergeCell ref="AQ31:AS31"/>
    <mergeCell ref="AQ30:AS30"/>
    <mergeCell ref="BI31:BK31"/>
    <mergeCell ref="AE29:AG29"/>
    <mergeCell ref="AH29:AJ29"/>
    <mergeCell ref="AK29:AM29"/>
    <mergeCell ref="AN29:AP29"/>
    <mergeCell ref="BL31:BN31"/>
    <mergeCell ref="AZ31:BB31"/>
    <mergeCell ref="AW30:AY30"/>
    <mergeCell ref="AT31:AV31"/>
    <mergeCell ref="AW31:AY31"/>
    <mergeCell ref="AZ30:BB30"/>
    <mergeCell ref="AQ29:AS29"/>
    <mergeCell ref="AT29:AV29"/>
    <mergeCell ref="BL29:BN29"/>
    <mergeCell ref="BC29:BE29"/>
    <mergeCell ref="BF29:BH29"/>
    <mergeCell ref="BI29:BK29"/>
    <mergeCell ref="BF28:BH28"/>
    <mergeCell ref="BI28:BK28"/>
    <mergeCell ref="BF25:BH25"/>
    <mergeCell ref="BI25:BK25"/>
    <mergeCell ref="BC26:BE26"/>
    <mergeCell ref="BC31:BE31"/>
    <mergeCell ref="BF26:BH26"/>
    <mergeCell ref="BF30:BH30"/>
    <mergeCell ref="BI30:BK30"/>
    <mergeCell ref="BI26:BK26"/>
    <mergeCell ref="BL12:BN12"/>
    <mergeCell ref="BC15:BE15"/>
    <mergeCell ref="BF14:BH14"/>
    <mergeCell ref="BC13:BE13"/>
    <mergeCell ref="BF12:BH12"/>
    <mergeCell ref="BI12:BK12"/>
    <mergeCell ref="BL15:BN15"/>
    <mergeCell ref="BL13:BN13"/>
    <mergeCell ref="BL14:BN14"/>
    <mergeCell ref="BI13:BK13"/>
    <mergeCell ref="BI24:BK24"/>
    <mergeCell ref="BF22:BH22"/>
    <mergeCell ref="BC21:BE21"/>
    <mergeCell ref="BF23:BH23"/>
    <mergeCell ref="BC22:BE22"/>
    <mergeCell ref="BF20:BH20"/>
    <mergeCell ref="BF21:BH21"/>
    <mergeCell ref="BC23:BE23"/>
    <mergeCell ref="BI18:BK18"/>
    <mergeCell ref="BC16:BE16"/>
    <mergeCell ref="BI15:BK15"/>
    <mergeCell ref="BC17:BE17"/>
    <mergeCell ref="BI16:BK16"/>
    <mergeCell ref="BC20:BE20"/>
    <mergeCell ref="BL17:BN17"/>
    <mergeCell ref="BL21:BN21"/>
    <mergeCell ref="BL16:BN16"/>
    <mergeCell ref="BL24:BN24"/>
    <mergeCell ref="BL20:BN20"/>
    <mergeCell ref="BI22:BK22"/>
    <mergeCell ref="BL22:BN22"/>
    <mergeCell ref="BI20:BK20"/>
    <mergeCell ref="BI21:BK21"/>
    <mergeCell ref="BI19:BK19"/>
    <mergeCell ref="BL27:BN27"/>
    <mergeCell ref="BL18:BN18"/>
    <mergeCell ref="BL19:BN19"/>
    <mergeCell ref="BL26:BN26"/>
    <mergeCell ref="BL25:BN25"/>
    <mergeCell ref="BL23:BN23"/>
    <mergeCell ref="AE14:AG14"/>
    <mergeCell ref="AH14:AJ14"/>
    <mergeCell ref="AT10:AV10"/>
    <mergeCell ref="BC12:BE12"/>
    <mergeCell ref="AW13:AY13"/>
    <mergeCell ref="AW12:AY12"/>
    <mergeCell ref="AZ12:BB12"/>
    <mergeCell ref="AQ13:AS13"/>
    <mergeCell ref="AQ14:AS14"/>
    <mergeCell ref="AZ11:BB11"/>
    <mergeCell ref="BI7:BK7"/>
    <mergeCell ref="BF10:BH10"/>
    <mergeCell ref="BF17:BH17"/>
    <mergeCell ref="BI17:BK17"/>
    <mergeCell ref="BI14:BK14"/>
    <mergeCell ref="BF16:BH16"/>
    <mergeCell ref="BF7:BH7"/>
    <mergeCell ref="BF8:BH8"/>
    <mergeCell ref="AB31:AD31"/>
    <mergeCell ref="AE31:AG31"/>
    <mergeCell ref="AN31:AP31"/>
    <mergeCell ref="AK14:AM14"/>
    <mergeCell ref="AN14:AP14"/>
    <mergeCell ref="AT17:AV17"/>
    <mergeCell ref="BC14:BE14"/>
    <mergeCell ref="BF27:BH27"/>
    <mergeCell ref="BF18:BH18"/>
    <mergeCell ref="BF13:BH13"/>
    <mergeCell ref="BF19:BH19"/>
    <mergeCell ref="BF15:BH15"/>
    <mergeCell ref="AZ19:BB19"/>
    <mergeCell ref="AZ18:BB18"/>
    <mergeCell ref="AQ17:AS17"/>
    <mergeCell ref="BC19:BE19"/>
    <mergeCell ref="BC18:BE18"/>
    <mergeCell ref="AW16:AY16"/>
    <mergeCell ref="AZ16:BB16"/>
  </mergeCells>
  <printOptions horizontalCentered="1"/>
  <pageMargins left="0.58" right="0.5905511811023623" top="0.49" bottom="0.3937007874015748" header="0.31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43"/>
  <sheetViews>
    <sheetView showGridLines="0" zoomScale="75" zoomScaleNormal="75" zoomScaleSheetLayoutView="75" zoomScalePageLayoutView="0" workbookViewId="0" topLeftCell="A1">
      <selection activeCell="A1" sqref="A1:AG1"/>
    </sheetView>
  </sheetViews>
  <sheetFormatPr defaultColWidth="3.625" defaultRowHeight="24" customHeight="1"/>
  <cols>
    <col min="1" max="7" width="3.625" style="1" customWidth="1"/>
    <col min="8" max="8" width="4.125" style="1" customWidth="1"/>
    <col min="9" max="16384" width="3.625" style="1" customWidth="1"/>
  </cols>
  <sheetData>
    <row r="1" spans="1:66" s="132" customFormat="1" ht="30" customHeight="1">
      <c r="A1" s="279" t="s">
        <v>639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83" t="s">
        <v>293</v>
      </c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</row>
    <row r="2" spans="1:66" ht="24" customHeight="1" thickBot="1">
      <c r="A2" s="297" t="s">
        <v>3</v>
      </c>
      <c r="B2" s="297"/>
      <c r="C2" s="297"/>
      <c r="D2" s="297"/>
      <c r="E2" s="297"/>
      <c r="AH2" s="32"/>
      <c r="AI2" s="32"/>
      <c r="AJ2" s="32"/>
      <c r="BB2" s="281" t="s">
        <v>558</v>
      </c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</row>
    <row r="3" spans="1:67" ht="24" customHeight="1">
      <c r="A3" s="288" t="s">
        <v>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9"/>
      <c r="M3" s="253" t="s">
        <v>5</v>
      </c>
      <c r="N3" s="286"/>
      <c r="O3" s="286"/>
      <c r="P3" s="253" t="s">
        <v>6</v>
      </c>
      <c r="Q3" s="286"/>
      <c r="R3" s="286"/>
      <c r="S3" s="253" t="s">
        <v>661</v>
      </c>
      <c r="T3" s="286"/>
      <c r="U3" s="286"/>
      <c r="V3" s="253" t="s">
        <v>7</v>
      </c>
      <c r="W3" s="286"/>
      <c r="X3" s="286"/>
      <c r="Y3" s="253" t="s">
        <v>8</v>
      </c>
      <c r="Z3" s="286"/>
      <c r="AA3" s="286"/>
      <c r="AB3" s="253" t="s">
        <v>9</v>
      </c>
      <c r="AC3" s="286"/>
      <c r="AD3" s="289"/>
      <c r="AE3" s="248" t="s">
        <v>10</v>
      </c>
      <c r="AF3" s="302"/>
      <c r="AG3" s="302"/>
      <c r="AH3" s="298" t="s">
        <v>11</v>
      </c>
      <c r="AI3" s="299"/>
      <c r="AJ3" s="300"/>
      <c r="AK3" s="304" t="s">
        <v>12</v>
      </c>
      <c r="AL3" s="302"/>
      <c r="AM3" s="302"/>
      <c r="AN3" s="248" t="s">
        <v>13</v>
      </c>
      <c r="AO3" s="302"/>
      <c r="AP3" s="302"/>
      <c r="AQ3" s="248" t="s">
        <v>14</v>
      </c>
      <c r="AR3" s="302"/>
      <c r="AS3" s="302"/>
      <c r="AT3" s="248" t="s">
        <v>15</v>
      </c>
      <c r="AU3" s="302"/>
      <c r="AV3" s="302"/>
      <c r="AW3" s="248" t="s">
        <v>16</v>
      </c>
      <c r="AX3" s="302"/>
      <c r="AY3" s="302"/>
      <c r="AZ3" s="248" t="s">
        <v>17</v>
      </c>
      <c r="BA3" s="302"/>
      <c r="BB3" s="302"/>
      <c r="BC3" s="248" t="s">
        <v>545</v>
      </c>
      <c r="BD3" s="302"/>
      <c r="BE3" s="302"/>
      <c r="BF3" s="248" t="s">
        <v>672</v>
      </c>
      <c r="BG3" s="302"/>
      <c r="BH3" s="302"/>
      <c r="BI3" s="248" t="s">
        <v>673</v>
      </c>
      <c r="BJ3" s="302"/>
      <c r="BK3" s="302"/>
      <c r="BL3" s="248" t="s">
        <v>660</v>
      </c>
      <c r="BM3" s="248"/>
      <c r="BN3" s="251"/>
      <c r="BO3" s="42"/>
    </row>
    <row r="4" spans="1:66" ht="24" customHeight="1">
      <c r="A4" s="290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1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91"/>
      <c r="AE4" s="303"/>
      <c r="AF4" s="303"/>
      <c r="AG4" s="303"/>
      <c r="AH4" s="291"/>
      <c r="AI4" s="301"/>
      <c r="AJ4" s="290"/>
      <c r="AK4" s="305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6" t="s">
        <v>18</v>
      </c>
      <c r="BM4" s="306"/>
      <c r="BN4" s="246"/>
    </row>
    <row r="5" spans="1:66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5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29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"/>
      <c r="BM5" s="9"/>
      <c r="BN5" s="9"/>
    </row>
    <row r="6" spans="1:66" s="67" customFormat="1" ht="24" customHeight="1">
      <c r="A6" s="260" t="s">
        <v>19</v>
      </c>
      <c r="B6" s="260"/>
      <c r="C6" s="260"/>
      <c r="D6" s="260"/>
      <c r="E6" s="5"/>
      <c r="F6" s="292" t="s">
        <v>20</v>
      </c>
      <c r="G6" s="292"/>
      <c r="H6" s="86" t="s">
        <v>2</v>
      </c>
      <c r="I6" s="6" t="s">
        <v>218</v>
      </c>
      <c r="J6" s="292" t="s">
        <v>21</v>
      </c>
      <c r="K6" s="292"/>
      <c r="M6" s="309">
        <v>3195107</v>
      </c>
      <c r="N6" s="310"/>
      <c r="O6" s="310"/>
      <c r="P6" s="294">
        <v>3059963</v>
      </c>
      <c r="Q6" s="294"/>
      <c r="R6" s="294"/>
      <c r="S6" s="294">
        <v>135144</v>
      </c>
      <c r="T6" s="294"/>
      <c r="U6" s="294"/>
      <c r="V6" s="294">
        <v>1467004</v>
      </c>
      <c r="W6" s="294"/>
      <c r="X6" s="294"/>
      <c r="Y6" s="294">
        <v>246725</v>
      </c>
      <c r="Z6" s="294"/>
      <c r="AA6" s="294"/>
      <c r="AB6" s="294">
        <v>210608</v>
      </c>
      <c r="AC6" s="294"/>
      <c r="AD6" s="294"/>
      <c r="AE6" s="294">
        <v>170473</v>
      </c>
      <c r="AF6" s="294"/>
      <c r="AG6" s="294"/>
      <c r="AH6" s="294">
        <v>173008</v>
      </c>
      <c r="AI6" s="294"/>
      <c r="AJ6" s="294"/>
      <c r="AK6" s="294">
        <v>127895</v>
      </c>
      <c r="AL6" s="294"/>
      <c r="AM6" s="294"/>
      <c r="AN6" s="294">
        <v>65260</v>
      </c>
      <c r="AO6" s="294"/>
      <c r="AP6" s="294"/>
      <c r="AQ6" s="294">
        <v>64818</v>
      </c>
      <c r="AR6" s="294"/>
      <c r="AS6" s="294"/>
      <c r="AT6" s="294">
        <v>52226</v>
      </c>
      <c r="AU6" s="294"/>
      <c r="AV6" s="294"/>
      <c r="AW6" s="294">
        <v>85739</v>
      </c>
      <c r="AX6" s="294"/>
      <c r="AY6" s="294"/>
      <c r="AZ6" s="294">
        <v>136071</v>
      </c>
      <c r="BA6" s="294"/>
      <c r="BB6" s="294"/>
      <c r="BC6" s="243">
        <v>82676</v>
      </c>
      <c r="BD6" s="294"/>
      <c r="BE6" s="294"/>
      <c r="BF6" s="243">
        <v>75338</v>
      </c>
      <c r="BG6" s="294"/>
      <c r="BH6" s="294"/>
      <c r="BI6" s="243">
        <v>102122</v>
      </c>
      <c r="BJ6" s="294"/>
      <c r="BK6" s="294"/>
      <c r="BL6" s="294">
        <v>67425</v>
      </c>
      <c r="BM6" s="294"/>
      <c r="BN6" s="294"/>
    </row>
    <row r="7" spans="1:66" s="12" customFormat="1" ht="24" customHeight="1">
      <c r="A7" s="110"/>
      <c r="B7" s="110"/>
      <c r="C7" s="110"/>
      <c r="D7" s="110"/>
      <c r="E7" s="110"/>
      <c r="F7" s="111"/>
      <c r="G7" s="111"/>
      <c r="H7" s="112" t="s">
        <v>2</v>
      </c>
      <c r="I7" s="112" t="s">
        <v>219</v>
      </c>
      <c r="J7" s="114"/>
      <c r="K7" s="110"/>
      <c r="L7" s="110"/>
      <c r="M7" s="311">
        <f>SUM(M9,M18,M30)</f>
        <v>3154142</v>
      </c>
      <c r="N7" s="312"/>
      <c r="O7" s="312"/>
      <c r="P7" s="293">
        <f>SUM(P9,P18,P30)</f>
        <v>3034097</v>
      </c>
      <c r="Q7" s="293"/>
      <c r="R7" s="293"/>
      <c r="S7" s="293">
        <f>SUM(S9,S18,S30)</f>
        <v>120045</v>
      </c>
      <c r="T7" s="293"/>
      <c r="U7" s="293"/>
      <c r="V7" s="293">
        <f>SUM(V9,V18,V30)</f>
        <v>1513411</v>
      </c>
      <c r="W7" s="293"/>
      <c r="X7" s="293"/>
      <c r="Y7" s="293">
        <f>SUM(Y9,Y18,Y30)</f>
        <v>242224</v>
      </c>
      <c r="Z7" s="293"/>
      <c r="AA7" s="293"/>
      <c r="AB7" s="293">
        <f>SUM(AB9,AB18,AB30)</f>
        <v>224834</v>
      </c>
      <c r="AC7" s="293"/>
      <c r="AD7" s="293"/>
      <c r="AE7" s="293">
        <f>SUM(AE9,AE18,AE30)</f>
        <v>169685</v>
      </c>
      <c r="AF7" s="293"/>
      <c r="AG7" s="293"/>
      <c r="AH7" s="293">
        <f>SUM(AH9,AH18,AH30)</f>
        <v>159540</v>
      </c>
      <c r="AI7" s="293"/>
      <c r="AJ7" s="293"/>
      <c r="AK7" s="293">
        <f>SUM(AK9,AK18,AK30)</f>
        <v>79691</v>
      </c>
      <c r="AL7" s="293"/>
      <c r="AM7" s="293"/>
      <c r="AN7" s="293">
        <f>SUM(AN9,AN18,AN30)</f>
        <v>63490</v>
      </c>
      <c r="AO7" s="293"/>
      <c r="AP7" s="293"/>
      <c r="AQ7" s="293">
        <f>SUM(AQ9,AQ18,AQ30)</f>
        <v>63769</v>
      </c>
      <c r="AR7" s="293"/>
      <c r="AS7" s="293"/>
      <c r="AT7" s="293">
        <f>SUM(AT9,AT18,AT30)</f>
        <v>52623</v>
      </c>
      <c r="AU7" s="293"/>
      <c r="AV7" s="293"/>
      <c r="AW7" s="293">
        <f>SUM(AW9,AW18,AW30)</f>
        <v>88737</v>
      </c>
      <c r="AX7" s="293"/>
      <c r="AY7" s="293"/>
      <c r="AZ7" s="293">
        <f>SUM(AZ9,AZ18,AZ30)</f>
        <v>131885</v>
      </c>
      <c r="BA7" s="293"/>
      <c r="BB7" s="293"/>
      <c r="BC7" s="293">
        <f>SUM(BC9,BC18,BC30)</f>
        <v>77070</v>
      </c>
      <c r="BD7" s="293"/>
      <c r="BE7" s="293"/>
      <c r="BF7" s="293">
        <f>SUM(BF9,BF18,BF30)</f>
        <v>74084</v>
      </c>
      <c r="BG7" s="293"/>
      <c r="BH7" s="293"/>
      <c r="BI7" s="293">
        <f>SUM(BI9,BI18,BI30)</f>
        <v>93054</v>
      </c>
      <c r="BJ7" s="293"/>
      <c r="BK7" s="293"/>
      <c r="BL7" s="293">
        <f>SUM(BL9,BL18,BL30)</f>
        <v>53251</v>
      </c>
      <c r="BM7" s="293"/>
      <c r="BN7" s="293"/>
    </row>
    <row r="8" spans="1:66" ht="24" customHeight="1">
      <c r="A8" s="6"/>
      <c r="B8" s="6"/>
      <c r="K8" s="13"/>
      <c r="M8" s="261"/>
      <c r="N8" s="240"/>
      <c r="O8" s="240"/>
      <c r="P8" s="313">
        <v>0</v>
      </c>
      <c r="Q8" s="313"/>
      <c r="R8" s="313"/>
      <c r="S8" s="313">
        <v>0</v>
      </c>
      <c r="T8" s="313"/>
      <c r="U8" s="31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</row>
    <row r="9" spans="1:66" ht="24" customHeight="1">
      <c r="A9" s="6"/>
      <c r="B9" s="115" t="s">
        <v>294</v>
      </c>
      <c r="C9" s="262" t="s">
        <v>295</v>
      </c>
      <c r="D9" s="262"/>
      <c r="E9" s="262"/>
      <c r="F9" s="262"/>
      <c r="G9" s="262"/>
      <c r="H9" s="116"/>
      <c r="I9" s="116"/>
      <c r="J9" s="116"/>
      <c r="K9" s="117"/>
      <c r="L9" s="116"/>
      <c r="M9" s="264">
        <f>SUM(M11:O15)</f>
        <v>2028104</v>
      </c>
      <c r="N9" s="241"/>
      <c r="O9" s="241"/>
      <c r="P9" s="241">
        <f>SUM(P11:R15)</f>
        <v>1935798</v>
      </c>
      <c r="Q9" s="241"/>
      <c r="R9" s="241"/>
      <c r="S9" s="241">
        <f>SUM(S11:U15)</f>
        <v>92306</v>
      </c>
      <c r="T9" s="241"/>
      <c r="U9" s="241"/>
      <c r="V9" s="241">
        <f>SUM(V11:X15)</f>
        <v>896600</v>
      </c>
      <c r="W9" s="241"/>
      <c r="X9" s="241"/>
      <c r="Y9" s="241">
        <f>SUM(Y11:AA15)</f>
        <v>198689</v>
      </c>
      <c r="Z9" s="241"/>
      <c r="AA9" s="241"/>
      <c r="AB9" s="241">
        <f>SUM(AB11:AD15)</f>
        <v>144883</v>
      </c>
      <c r="AC9" s="241"/>
      <c r="AD9" s="241"/>
      <c r="AE9" s="241">
        <f>SUM(AE11:AG15)</f>
        <v>105925</v>
      </c>
      <c r="AF9" s="241"/>
      <c r="AG9" s="241"/>
      <c r="AH9" s="241">
        <f>SUM(AH11:AJ15)</f>
        <v>115732</v>
      </c>
      <c r="AI9" s="241"/>
      <c r="AJ9" s="241"/>
      <c r="AK9" s="241">
        <f>SUM(AK11:AM15)</f>
        <v>66970</v>
      </c>
      <c r="AL9" s="241"/>
      <c r="AM9" s="241"/>
      <c r="AN9" s="241">
        <f>SUM(AN11:AP15)</f>
        <v>34781</v>
      </c>
      <c r="AO9" s="241"/>
      <c r="AP9" s="241"/>
      <c r="AQ9" s="241">
        <f>SUM(AQ11:AS15)</f>
        <v>30826</v>
      </c>
      <c r="AR9" s="241"/>
      <c r="AS9" s="241"/>
      <c r="AT9" s="241">
        <f>SUM(AT11:AV15)</f>
        <v>35347</v>
      </c>
      <c r="AU9" s="241"/>
      <c r="AV9" s="241"/>
      <c r="AW9" s="241">
        <f>SUM(AW11:AY15)</f>
        <v>46676</v>
      </c>
      <c r="AX9" s="241"/>
      <c r="AY9" s="241"/>
      <c r="AZ9" s="241">
        <f>SUM(AZ11:BB15)</f>
        <v>95698</v>
      </c>
      <c r="BA9" s="241"/>
      <c r="BB9" s="241"/>
      <c r="BC9" s="241">
        <f>SUM(BC11:BE15)</f>
        <v>55252</v>
      </c>
      <c r="BD9" s="241"/>
      <c r="BE9" s="241"/>
      <c r="BF9" s="241">
        <f>SUM(BF11:BH15)</f>
        <v>57197</v>
      </c>
      <c r="BG9" s="241"/>
      <c r="BH9" s="241"/>
      <c r="BI9" s="241">
        <f>SUM(BI11:BK15)</f>
        <v>51222</v>
      </c>
      <c r="BJ9" s="241"/>
      <c r="BK9" s="241"/>
      <c r="BL9" s="241">
        <f>SUM(BL11:BN15)</f>
        <v>47547</v>
      </c>
      <c r="BM9" s="241"/>
      <c r="BN9" s="241"/>
    </row>
    <row r="10" spans="1:66" ht="24" customHeight="1">
      <c r="A10" s="6"/>
      <c r="B10" s="6"/>
      <c r="K10" s="13"/>
      <c r="M10" s="284"/>
      <c r="N10" s="285"/>
      <c r="O10" s="285"/>
      <c r="P10" s="285"/>
      <c r="Q10" s="285"/>
      <c r="R10" s="285"/>
      <c r="S10" s="285"/>
      <c r="T10" s="285"/>
      <c r="U10" s="285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</row>
    <row r="11" spans="1:66" ht="24" customHeight="1">
      <c r="A11" s="6"/>
      <c r="B11" s="295" t="s">
        <v>296</v>
      </c>
      <c r="C11" s="296"/>
      <c r="D11" s="260" t="s">
        <v>297</v>
      </c>
      <c r="E11" s="239"/>
      <c r="F11" s="239"/>
      <c r="G11" s="239"/>
      <c r="H11" s="239"/>
      <c r="I11" s="239"/>
      <c r="J11" s="239"/>
      <c r="K11" s="239"/>
      <c r="M11" s="261">
        <v>1767650</v>
      </c>
      <c r="N11" s="240"/>
      <c r="O11" s="240"/>
      <c r="P11" s="240">
        <v>1687602</v>
      </c>
      <c r="Q11" s="240"/>
      <c r="R11" s="240"/>
      <c r="S11" s="240">
        <v>80048</v>
      </c>
      <c r="T11" s="240"/>
      <c r="U11" s="240"/>
      <c r="V11" s="240">
        <v>782110</v>
      </c>
      <c r="W11" s="240"/>
      <c r="X11" s="240"/>
      <c r="Y11" s="240">
        <v>172579</v>
      </c>
      <c r="Z11" s="240"/>
      <c r="AA11" s="240"/>
      <c r="AB11" s="240">
        <v>126535</v>
      </c>
      <c r="AC11" s="240"/>
      <c r="AD11" s="240"/>
      <c r="AE11" s="240">
        <v>92343</v>
      </c>
      <c r="AF11" s="240"/>
      <c r="AG11" s="240"/>
      <c r="AH11" s="240">
        <v>101001</v>
      </c>
      <c r="AI11" s="240"/>
      <c r="AJ11" s="240"/>
      <c r="AK11" s="240">
        <v>58503</v>
      </c>
      <c r="AL11" s="240"/>
      <c r="AM11" s="240"/>
      <c r="AN11" s="240">
        <v>30575</v>
      </c>
      <c r="AO11" s="240"/>
      <c r="AP11" s="240"/>
      <c r="AQ11" s="240">
        <v>26814</v>
      </c>
      <c r="AR11" s="240"/>
      <c r="AS11" s="240"/>
      <c r="AT11" s="240">
        <v>30827</v>
      </c>
      <c r="AU11" s="240"/>
      <c r="AV11" s="240"/>
      <c r="AW11" s="240">
        <v>40718</v>
      </c>
      <c r="AX11" s="240"/>
      <c r="AY11" s="240"/>
      <c r="AZ11" s="240">
        <v>83465</v>
      </c>
      <c r="BA11" s="240"/>
      <c r="BB11" s="240"/>
      <c r="BC11" s="240">
        <v>48013</v>
      </c>
      <c r="BD11" s="240"/>
      <c r="BE11" s="240"/>
      <c r="BF11" s="240">
        <v>49489</v>
      </c>
      <c r="BG11" s="240"/>
      <c r="BH11" s="240"/>
      <c r="BI11" s="240">
        <v>44630</v>
      </c>
      <c r="BJ11" s="240"/>
      <c r="BK11" s="240"/>
      <c r="BL11" s="240">
        <v>41422</v>
      </c>
      <c r="BM11" s="240"/>
      <c r="BN11" s="240"/>
    </row>
    <row r="12" spans="1:66" ht="24" customHeight="1">
      <c r="A12" s="6"/>
      <c r="B12" s="6"/>
      <c r="K12" s="13"/>
      <c r="M12" s="261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</row>
    <row r="13" spans="1:66" ht="24" customHeight="1">
      <c r="A13" s="6"/>
      <c r="B13" s="295" t="s">
        <v>298</v>
      </c>
      <c r="C13" s="296"/>
      <c r="D13" s="260" t="s">
        <v>299</v>
      </c>
      <c r="E13" s="316"/>
      <c r="F13" s="316"/>
      <c r="G13" s="316"/>
      <c r="H13" s="316"/>
      <c r="I13" s="316"/>
      <c r="J13" s="316"/>
      <c r="K13" s="316"/>
      <c r="M13" s="261">
        <v>198070</v>
      </c>
      <c r="N13" s="240"/>
      <c r="O13" s="240"/>
      <c r="P13" s="240">
        <v>188968</v>
      </c>
      <c r="Q13" s="240"/>
      <c r="R13" s="240"/>
      <c r="S13" s="240">
        <v>9102</v>
      </c>
      <c r="T13" s="240"/>
      <c r="U13" s="240"/>
      <c r="V13" s="240">
        <v>87522</v>
      </c>
      <c r="W13" s="240"/>
      <c r="X13" s="240"/>
      <c r="Y13" s="240">
        <v>19651</v>
      </c>
      <c r="Z13" s="240"/>
      <c r="AA13" s="240"/>
      <c r="AB13" s="240">
        <v>14185</v>
      </c>
      <c r="AC13" s="240"/>
      <c r="AD13" s="240"/>
      <c r="AE13" s="240">
        <v>10321</v>
      </c>
      <c r="AF13" s="240"/>
      <c r="AG13" s="240"/>
      <c r="AH13" s="240">
        <v>11153</v>
      </c>
      <c r="AI13" s="240"/>
      <c r="AJ13" s="240"/>
      <c r="AK13" s="240">
        <v>6497</v>
      </c>
      <c r="AL13" s="240"/>
      <c r="AM13" s="240"/>
      <c r="AN13" s="240">
        <v>3222</v>
      </c>
      <c r="AO13" s="240"/>
      <c r="AP13" s="240"/>
      <c r="AQ13" s="240">
        <v>2954</v>
      </c>
      <c r="AR13" s="240"/>
      <c r="AS13" s="240"/>
      <c r="AT13" s="240">
        <v>3430</v>
      </c>
      <c r="AU13" s="240"/>
      <c r="AV13" s="240"/>
      <c r="AW13" s="240">
        <v>4556</v>
      </c>
      <c r="AX13" s="240"/>
      <c r="AY13" s="240"/>
      <c r="AZ13" s="240">
        <v>9384</v>
      </c>
      <c r="BA13" s="240"/>
      <c r="BB13" s="240"/>
      <c r="BC13" s="240">
        <v>5398</v>
      </c>
      <c r="BD13" s="240"/>
      <c r="BE13" s="240"/>
      <c r="BF13" s="240">
        <v>5675</v>
      </c>
      <c r="BG13" s="240"/>
      <c r="BH13" s="240"/>
      <c r="BI13" s="240">
        <v>5020</v>
      </c>
      <c r="BJ13" s="240"/>
      <c r="BK13" s="240"/>
      <c r="BL13" s="240">
        <v>4691</v>
      </c>
      <c r="BM13" s="240"/>
      <c r="BN13" s="240"/>
    </row>
    <row r="14" spans="1:66" ht="24" customHeight="1">
      <c r="A14" s="6"/>
      <c r="B14" s="6"/>
      <c r="K14" s="85"/>
      <c r="M14" s="261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</row>
    <row r="15" spans="1:66" ht="24" customHeight="1">
      <c r="A15" s="6"/>
      <c r="B15" s="295" t="s">
        <v>300</v>
      </c>
      <c r="C15" s="296"/>
      <c r="D15" s="260" t="s">
        <v>301</v>
      </c>
      <c r="E15" s="316"/>
      <c r="F15" s="316"/>
      <c r="G15" s="316"/>
      <c r="H15" s="316"/>
      <c r="I15" s="316"/>
      <c r="J15" s="316"/>
      <c r="K15" s="316"/>
      <c r="M15" s="261">
        <v>62384</v>
      </c>
      <c r="N15" s="240"/>
      <c r="O15" s="240"/>
      <c r="P15" s="240">
        <v>59228</v>
      </c>
      <c r="Q15" s="240"/>
      <c r="R15" s="240"/>
      <c r="S15" s="240">
        <v>3156</v>
      </c>
      <c r="T15" s="240"/>
      <c r="U15" s="240"/>
      <c r="V15" s="240">
        <v>26968</v>
      </c>
      <c r="W15" s="240"/>
      <c r="X15" s="240"/>
      <c r="Y15" s="240">
        <v>6459</v>
      </c>
      <c r="Z15" s="240"/>
      <c r="AA15" s="240"/>
      <c r="AB15" s="240">
        <v>4163</v>
      </c>
      <c r="AC15" s="240"/>
      <c r="AD15" s="240"/>
      <c r="AE15" s="240">
        <v>3261</v>
      </c>
      <c r="AF15" s="240"/>
      <c r="AG15" s="240"/>
      <c r="AH15" s="240">
        <v>3578</v>
      </c>
      <c r="AI15" s="240"/>
      <c r="AJ15" s="240"/>
      <c r="AK15" s="240">
        <v>1970</v>
      </c>
      <c r="AL15" s="240"/>
      <c r="AM15" s="240"/>
      <c r="AN15" s="240">
        <v>984</v>
      </c>
      <c r="AO15" s="240"/>
      <c r="AP15" s="240"/>
      <c r="AQ15" s="240">
        <v>1058</v>
      </c>
      <c r="AR15" s="240"/>
      <c r="AS15" s="240"/>
      <c r="AT15" s="240">
        <v>1090</v>
      </c>
      <c r="AU15" s="240"/>
      <c r="AV15" s="240"/>
      <c r="AW15" s="240">
        <v>1402</v>
      </c>
      <c r="AX15" s="240"/>
      <c r="AY15" s="240"/>
      <c r="AZ15" s="240">
        <v>2849</v>
      </c>
      <c r="BA15" s="240"/>
      <c r="BB15" s="240"/>
      <c r="BC15" s="240">
        <v>1841</v>
      </c>
      <c r="BD15" s="240"/>
      <c r="BE15" s="240"/>
      <c r="BF15" s="240">
        <v>2033</v>
      </c>
      <c r="BG15" s="240"/>
      <c r="BH15" s="240"/>
      <c r="BI15" s="240">
        <v>1572</v>
      </c>
      <c r="BJ15" s="240"/>
      <c r="BK15" s="240"/>
      <c r="BL15" s="240">
        <v>1434</v>
      </c>
      <c r="BM15" s="240"/>
      <c r="BN15" s="240"/>
    </row>
    <row r="16" spans="1:66" ht="24" customHeight="1">
      <c r="A16" s="6"/>
      <c r="B16" s="6"/>
      <c r="M16" s="284"/>
      <c r="N16" s="285"/>
      <c r="O16" s="285"/>
      <c r="P16" s="285"/>
      <c r="Q16" s="285"/>
      <c r="R16" s="285"/>
      <c r="S16" s="285"/>
      <c r="T16" s="285"/>
      <c r="U16" s="285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</row>
    <row r="17" spans="1:66" ht="24" customHeight="1">
      <c r="A17" s="6"/>
      <c r="B17" s="6"/>
      <c r="K17" s="13"/>
      <c r="M17" s="261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</row>
    <row r="18" spans="1:66" ht="24" customHeight="1">
      <c r="A18" s="6"/>
      <c r="B18" s="115" t="s">
        <v>302</v>
      </c>
      <c r="C18" s="262" t="s">
        <v>303</v>
      </c>
      <c r="D18" s="262"/>
      <c r="E18" s="262"/>
      <c r="F18" s="262"/>
      <c r="G18" s="262"/>
      <c r="H18" s="116"/>
      <c r="I18" s="116"/>
      <c r="J18" s="116"/>
      <c r="K18" s="117"/>
      <c r="L18" s="116"/>
      <c r="M18" s="264">
        <f>SUM(M20,M23,M26)-M21-M24-M27</f>
        <v>90487</v>
      </c>
      <c r="N18" s="241"/>
      <c r="O18" s="241"/>
      <c r="P18" s="241">
        <f>SUM(P20,P23,P26)-P21-P24-P27</f>
        <v>86585</v>
      </c>
      <c r="Q18" s="241"/>
      <c r="R18" s="241"/>
      <c r="S18" s="241">
        <f>SUM(S20,S23,S26)-S21-S24-S27</f>
        <v>3902</v>
      </c>
      <c r="T18" s="241"/>
      <c r="U18" s="241"/>
      <c r="V18" s="241">
        <f>SUM(V20,V23,V26)-V21-V24-V27</f>
        <v>47894</v>
      </c>
      <c r="W18" s="241"/>
      <c r="X18" s="241"/>
      <c r="Y18" s="241">
        <f>SUM(Y20,Y23,Y26)-Y21-Y24-Y27</f>
        <v>11965</v>
      </c>
      <c r="Z18" s="241"/>
      <c r="AA18" s="241"/>
      <c r="AB18" s="241">
        <f>SUM(AB20,AB23,AB26)-AB21-AB24-AB27</f>
        <v>6053</v>
      </c>
      <c r="AC18" s="241"/>
      <c r="AD18" s="241"/>
      <c r="AE18" s="241">
        <f>SUM(AE20,AE23,AE26)-AE21-AE24-AE27</f>
        <v>3677</v>
      </c>
      <c r="AF18" s="241"/>
      <c r="AG18" s="241"/>
      <c r="AH18" s="241">
        <f>SUM(AH20,AH23,AH26)-AH21-AH24-AH27</f>
        <v>3686</v>
      </c>
      <c r="AI18" s="241"/>
      <c r="AJ18" s="241"/>
      <c r="AK18" s="241">
        <f>SUM(AK20,AK23,AK26)-AK21-AK24-AK27</f>
        <v>2228</v>
      </c>
      <c r="AL18" s="241"/>
      <c r="AM18" s="241"/>
      <c r="AN18" s="241">
        <f>SUM(AN20,AN23,AN26)-AN21-AN24-AN27</f>
        <v>1053</v>
      </c>
      <c r="AO18" s="241"/>
      <c r="AP18" s="241"/>
      <c r="AQ18" s="241">
        <f>SUM(AQ20,AQ23,AQ26)-AQ21-AQ24-AQ27</f>
        <v>-46</v>
      </c>
      <c r="AR18" s="241"/>
      <c r="AS18" s="241"/>
      <c r="AT18" s="241">
        <f>SUM(AT20,AT23,AT26)-AT21-AT24-AT27</f>
        <v>884</v>
      </c>
      <c r="AU18" s="241"/>
      <c r="AV18" s="241"/>
      <c r="AW18" s="241">
        <f>SUM(AW20,AW23,AW26)-AW21-AW24-AW27</f>
        <v>1368</v>
      </c>
      <c r="AX18" s="241"/>
      <c r="AY18" s="241"/>
      <c r="AZ18" s="241">
        <f>SUM(AZ20,AZ23,AZ26)-AZ21-AZ24-AZ27</f>
        <v>3802</v>
      </c>
      <c r="BA18" s="241"/>
      <c r="BB18" s="241"/>
      <c r="BC18" s="241">
        <f>SUM(BC20,BC23,BC26)-BC21-BC24-BC27</f>
        <v>584</v>
      </c>
      <c r="BD18" s="241"/>
      <c r="BE18" s="241"/>
      <c r="BF18" s="241">
        <f>SUM(BF20,BF23,BF26)-BF21-BF24-BF27</f>
        <v>2534</v>
      </c>
      <c r="BG18" s="241"/>
      <c r="BH18" s="241"/>
      <c r="BI18" s="241">
        <f>SUM(BI20,BI23,BI26)-BI21-BI24-BI27</f>
        <v>903</v>
      </c>
      <c r="BJ18" s="241"/>
      <c r="BK18" s="241"/>
      <c r="BL18" s="241">
        <f>SUM(BL20,BL23,BL26)-BL21-BL24-BL27</f>
        <v>2359</v>
      </c>
      <c r="BM18" s="241"/>
      <c r="BN18" s="241"/>
    </row>
    <row r="19" spans="1:66" ht="24" customHeight="1">
      <c r="A19" s="6"/>
      <c r="B19" s="6"/>
      <c r="K19" s="13"/>
      <c r="M19" s="284"/>
      <c r="N19" s="285"/>
      <c r="O19" s="285"/>
      <c r="P19" s="285"/>
      <c r="Q19" s="285"/>
      <c r="R19" s="285"/>
      <c r="S19" s="285"/>
      <c r="T19" s="285"/>
      <c r="U19" s="285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</row>
    <row r="20" spans="1:66" ht="24" customHeight="1">
      <c r="A20" s="6"/>
      <c r="B20" s="295" t="s">
        <v>304</v>
      </c>
      <c r="C20" s="296"/>
      <c r="D20" s="260" t="s">
        <v>305</v>
      </c>
      <c r="E20" s="260"/>
      <c r="F20" s="260"/>
      <c r="G20" s="260"/>
      <c r="H20" s="260"/>
      <c r="I20" s="1" t="s">
        <v>306</v>
      </c>
      <c r="J20" s="239" t="s">
        <v>307</v>
      </c>
      <c r="K20" s="239"/>
      <c r="M20" s="261">
        <v>39176</v>
      </c>
      <c r="N20" s="240"/>
      <c r="O20" s="240"/>
      <c r="P20" s="240">
        <v>37515</v>
      </c>
      <c r="Q20" s="240"/>
      <c r="R20" s="240"/>
      <c r="S20" s="240">
        <v>1661</v>
      </c>
      <c r="T20" s="240"/>
      <c r="U20" s="240"/>
      <c r="V20" s="240">
        <v>16143</v>
      </c>
      <c r="W20" s="240"/>
      <c r="X20" s="240"/>
      <c r="Y20" s="240">
        <v>4036</v>
      </c>
      <c r="Z20" s="240"/>
      <c r="AA20" s="240"/>
      <c r="AB20" s="240">
        <v>2661</v>
      </c>
      <c r="AC20" s="240"/>
      <c r="AD20" s="240"/>
      <c r="AE20" s="240">
        <v>2386</v>
      </c>
      <c r="AF20" s="240"/>
      <c r="AG20" s="240"/>
      <c r="AH20" s="240">
        <v>2520</v>
      </c>
      <c r="AI20" s="240"/>
      <c r="AJ20" s="240"/>
      <c r="AK20" s="240">
        <v>1176</v>
      </c>
      <c r="AL20" s="240"/>
      <c r="AM20" s="240"/>
      <c r="AN20" s="240">
        <v>562</v>
      </c>
      <c r="AO20" s="240"/>
      <c r="AP20" s="240"/>
      <c r="AQ20" s="240">
        <v>899</v>
      </c>
      <c r="AR20" s="240"/>
      <c r="AS20" s="240"/>
      <c r="AT20" s="240">
        <v>724</v>
      </c>
      <c r="AU20" s="240"/>
      <c r="AV20" s="240"/>
      <c r="AW20" s="240">
        <v>969</v>
      </c>
      <c r="AX20" s="240"/>
      <c r="AY20" s="240"/>
      <c r="AZ20" s="240">
        <v>1807</v>
      </c>
      <c r="BA20" s="240"/>
      <c r="BB20" s="240"/>
      <c r="BC20" s="240">
        <v>1291</v>
      </c>
      <c r="BD20" s="240"/>
      <c r="BE20" s="240"/>
      <c r="BF20" s="240">
        <v>1111</v>
      </c>
      <c r="BG20" s="240"/>
      <c r="BH20" s="240"/>
      <c r="BI20" s="240">
        <v>1230</v>
      </c>
      <c r="BJ20" s="240"/>
      <c r="BK20" s="240"/>
      <c r="BL20" s="240">
        <v>664</v>
      </c>
      <c r="BM20" s="240"/>
      <c r="BN20" s="240"/>
    </row>
    <row r="21" spans="1:66" ht="24" customHeight="1">
      <c r="A21" s="6"/>
      <c r="B21" s="6"/>
      <c r="I21" s="1" t="s">
        <v>308</v>
      </c>
      <c r="J21" s="239" t="s">
        <v>309</v>
      </c>
      <c r="K21" s="239"/>
      <c r="M21" s="261">
        <v>83104</v>
      </c>
      <c r="N21" s="240"/>
      <c r="O21" s="240"/>
      <c r="P21" s="240">
        <v>79233</v>
      </c>
      <c r="Q21" s="240"/>
      <c r="R21" s="240"/>
      <c r="S21" s="240">
        <v>3871</v>
      </c>
      <c r="T21" s="240"/>
      <c r="U21" s="240"/>
      <c r="V21" s="240">
        <v>26330</v>
      </c>
      <c r="W21" s="240"/>
      <c r="X21" s="240"/>
      <c r="Y21" s="240">
        <v>5782</v>
      </c>
      <c r="Z21" s="240"/>
      <c r="AA21" s="240"/>
      <c r="AB21" s="240">
        <v>6002</v>
      </c>
      <c r="AC21" s="240"/>
      <c r="AD21" s="240"/>
      <c r="AE21" s="240">
        <v>6242</v>
      </c>
      <c r="AF21" s="240"/>
      <c r="AG21" s="240"/>
      <c r="AH21" s="240">
        <v>6853</v>
      </c>
      <c r="AI21" s="240"/>
      <c r="AJ21" s="240"/>
      <c r="AK21" s="240">
        <v>3369</v>
      </c>
      <c r="AL21" s="240"/>
      <c r="AM21" s="240"/>
      <c r="AN21" s="240">
        <v>1722</v>
      </c>
      <c r="AO21" s="240"/>
      <c r="AP21" s="240"/>
      <c r="AQ21" s="240">
        <v>3281</v>
      </c>
      <c r="AR21" s="240"/>
      <c r="AS21" s="240"/>
      <c r="AT21" s="240">
        <v>2281</v>
      </c>
      <c r="AU21" s="240"/>
      <c r="AV21" s="240"/>
      <c r="AW21" s="240">
        <v>2763</v>
      </c>
      <c r="AX21" s="240"/>
      <c r="AY21" s="240"/>
      <c r="AZ21" s="240">
        <v>4237</v>
      </c>
      <c r="BA21" s="240"/>
      <c r="BB21" s="240"/>
      <c r="BC21" s="240">
        <v>4374</v>
      </c>
      <c r="BD21" s="240"/>
      <c r="BE21" s="240"/>
      <c r="BF21" s="240">
        <v>2403</v>
      </c>
      <c r="BG21" s="240"/>
      <c r="BH21" s="240"/>
      <c r="BI21" s="240">
        <v>3594</v>
      </c>
      <c r="BJ21" s="240"/>
      <c r="BK21" s="240"/>
      <c r="BL21" s="240">
        <v>1346</v>
      </c>
      <c r="BM21" s="240"/>
      <c r="BN21" s="240"/>
    </row>
    <row r="22" spans="1:66" ht="24" customHeight="1">
      <c r="A22" s="6"/>
      <c r="B22" s="6"/>
      <c r="K22" s="13"/>
      <c r="M22" s="261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</row>
    <row r="23" spans="1:66" ht="24" customHeight="1">
      <c r="A23" s="6"/>
      <c r="B23" s="295" t="s">
        <v>310</v>
      </c>
      <c r="C23" s="296"/>
      <c r="D23" s="315" t="s">
        <v>462</v>
      </c>
      <c r="E23" s="315"/>
      <c r="F23" s="315"/>
      <c r="G23" s="315"/>
      <c r="H23" s="315"/>
      <c r="I23" s="1" t="s">
        <v>311</v>
      </c>
      <c r="J23" s="239" t="s">
        <v>307</v>
      </c>
      <c r="K23" s="239"/>
      <c r="M23" s="261">
        <v>6255</v>
      </c>
      <c r="N23" s="240"/>
      <c r="O23" s="240"/>
      <c r="P23" s="240">
        <v>5883</v>
      </c>
      <c r="Q23" s="240"/>
      <c r="R23" s="240"/>
      <c r="S23" s="240">
        <v>372</v>
      </c>
      <c r="T23" s="240"/>
      <c r="U23" s="240"/>
      <c r="V23" s="240">
        <v>1769</v>
      </c>
      <c r="W23" s="240"/>
      <c r="X23" s="240"/>
      <c r="Y23" s="240">
        <v>696</v>
      </c>
      <c r="Z23" s="240"/>
      <c r="AA23" s="240"/>
      <c r="AB23" s="240">
        <v>461</v>
      </c>
      <c r="AC23" s="240"/>
      <c r="AD23" s="240"/>
      <c r="AE23" s="240">
        <v>359</v>
      </c>
      <c r="AF23" s="240"/>
      <c r="AG23" s="240"/>
      <c r="AH23" s="240">
        <v>396</v>
      </c>
      <c r="AI23" s="240"/>
      <c r="AJ23" s="240"/>
      <c r="AK23" s="240">
        <v>254</v>
      </c>
      <c r="AL23" s="240"/>
      <c r="AM23" s="240"/>
      <c r="AN23" s="240">
        <v>116</v>
      </c>
      <c r="AO23" s="240"/>
      <c r="AP23" s="240"/>
      <c r="AQ23" s="240">
        <v>211</v>
      </c>
      <c r="AR23" s="240"/>
      <c r="AS23" s="240"/>
      <c r="AT23" s="240">
        <v>173</v>
      </c>
      <c r="AU23" s="240"/>
      <c r="AV23" s="240"/>
      <c r="AW23" s="240">
        <v>220</v>
      </c>
      <c r="AX23" s="240"/>
      <c r="AY23" s="240"/>
      <c r="AZ23" s="240">
        <v>448</v>
      </c>
      <c r="BA23" s="240"/>
      <c r="BB23" s="240"/>
      <c r="BC23" s="240">
        <v>335</v>
      </c>
      <c r="BD23" s="240"/>
      <c r="BE23" s="240"/>
      <c r="BF23" s="240">
        <v>249</v>
      </c>
      <c r="BG23" s="240"/>
      <c r="BH23" s="240"/>
      <c r="BI23" s="240">
        <v>196</v>
      </c>
      <c r="BJ23" s="240"/>
      <c r="BK23" s="240"/>
      <c r="BL23" s="240">
        <v>180</v>
      </c>
      <c r="BM23" s="240"/>
      <c r="BN23" s="240"/>
    </row>
    <row r="24" spans="1:66" ht="24" customHeight="1">
      <c r="A24" s="6"/>
      <c r="B24" s="6"/>
      <c r="D24" s="314" t="s">
        <v>461</v>
      </c>
      <c r="E24" s="314"/>
      <c r="F24" s="314"/>
      <c r="G24" s="314"/>
      <c r="H24" s="314"/>
      <c r="I24" s="1" t="s">
        <v>308</v>
      </c>
      <c r="J24" s="239" t="s">
        <v>309</v>
      </c>
      <c r="K24" s="239"/>
      <c r="M24" s="261">
        <v>3546</v>
      </c>
      <c r="N24" s="240"/>
      <c r="O24" s="240"/>
      <c r="P24" s="240">
        <v>3335</v>
      </c>
      <c r="Q24" s="240"/>
      <c r="R24" s="240"/>
      <c r="S24" s="240">
        <v>211</v>
      </c>
      <c r="T24" s="240"/>
      <c r="U24" s="240"/>
      <c r="V24" s="240">
        <v>1003</v>
      </c>
      <c r="W24" s="240"/>
      <c r="X24" s="240"/>
      <c r="Y24" s="240">
        <v>394</v>
      </c>
      <c r="Z24" s="240"/>
      <c r="AA24" s="240"/>
      <c r="AB24" s="240">
        <v>261</v>
      </c>
      <c r="AC24" s="240"/>
      <c r="AD24" s="240"/>
      <c r="AE24" s="240">
        <v>203</v>
      </c>
      <c r="AF24" s="240"/>
      <c r="AG24" s="240"/>
      <c r="AH24" s="240">
        <v>225</v>
      </c>
      <c r="AI24" s="240"/>
      <c r="AJ24" s="240"/>
      <c r="AK24" s="240">
        <v>144</v>
      </c>
      <c r="AL24" s="240"/>
      <c r="AM24" s="240"/>
      <c r="AN24" s="240">
        <v>66</v>
      </c>
      <c r="AO24" s="240"/>
      <c r="AP24" s="240"/>
      <c r="AQ24" s="240">
        <v>120</v>
      </c>
      <c r="AR24" s="240"/>
      <c r="AS24" s="240"/>
      <c r="AT24" s="240">
        <v>98</v>
      </c>
      <c r="AU24" s="240"/>
      <c r="AV24" s="240"/>
      <c r="AW24" s="240">
        <v>125</v>
      </c>
      <c r="AX24" s="240"/>
      <c r="AY24" s="240"/>
      <c r="AZ24" s="240">
        <v>254</v>
      </c>
      <c r="BA24" s="240"/>
      <c r="BB24" s="240"/>
      <c r="BC24" s="240">
        <v>190</v>
      </c>
      <c r="BD24" s="240"/>
      <c r="BE24" s="240"/>
      <c r="BF24" s="240">
        <v>141</v>
      </c>
      <c r="BG24" s="240"/>
      <c r="BH24" s="240"/>
      <c r="BI24" s="240">
        <v>111</v>
      </c>
      <c r="BJ24" s="240"/>
      <c r="BK24" s="240"/>
      <c r="BL24" s="240">
        <v>102</v>
      </c>
      <c r="BM24" s="240"/>
      <c r="BN24" s="240"/>
    </row>
    <row r="25" spans="1:66" ht="24" customHeight="1">
      <c r="A25" s="6"/>
      <c r="B25" s="6"/>
      <c r="K25" s="13"/>
      <c r="M25" s="261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</row>
    <row r="26" spans="1:66" ht="24" customHeight="1">
      <c r="A26" s="6"/>
      <c r="B26" s="295" t="s">
        <v>312</v>
      </c>
      <c r="C26" s="296"/>
      <c r="D26" s="260" t="s">
        <v>313</v>
      </c>
      <c r="E26" s="260"/>
      <c r="F26" s="260"/>
      <c r="G26" s="260"/>
      <c r="H26" s="260"/>
      <c r="I26" s="1" t="s">
        <v>314</v>
      </c>
      <c r="J26" s="239" t="s">
        <v>307</v>
      </c>
      <c r="K26" s="239"/>
      <c r="M26" s="261">
        <v>156342</v>
      </c>
      <c r="N26" s="240"/>
      <c r="O26" s="240"/>
      <c r="P26" s="240">
        <v>149209</v>
      </c>
      <c r="Q26" s="240"/>
      <c r="R26" s="240"/>
      <c r="S26" s="240">
        <v>7133</v>
      </c>
      <c r="T26" s="240"/>
      <c r="U26" s="240"/>
      <c r="V26" s="240">
        <v>67662</v>
      </c>
      <c r="W26" s="240"/>
      <c r="X26" s="240"/>
      <c r="Y26" s="240">
        <v>15760</v>
      </c>
      <c r="Z26" s="240"/>
      <c r="AA26" s="240"/>
      <c r="AB26" s="240">
        <v>10963</v>
      </c>
      <c r="AC26" s="240"/>
      <c r="AD26" s="240"/>
      <c r="AE26" s="240">
        <v>8744</v>
      </c>
      <c r="AF26" s="240"/>
      <c r="AG26" s="240"/>
      <c r="AH26" s="240">
        <v>9342</v>
      </c>
      <c r="AI26" s="240"/>
      <c r="AJ26" s="240"/>
      <c r="AK26" s="240">
        <v>5145</v>
      </c>
      <c r="AL26" s="240"/>
      <c r="AM26" s="240"/>
      <c r="AN26" s="240">
        <v>2590</v>
      </c>
      <c r="AO26" s="240"/>
      <c r="AP26" s="240"/>
      <c r="AQ26" s="240">
        <v>2705</v>
      </c>
      <c r="AR26" s="240"/>
      <c r="AS26" s="240"/>
      <c r="AT26" s="240">
        <v>2846</v>
      </c>
      <c r="AU26" s="240"/>
      <c r="AV26" s="240"/>
      <c r="AW26" s="240">
        <v>3684</v>
      </c>
      <c r="AX26" s="240"/>
      <c r="AY26" s="240"/>
      <c r="AZ26" s="240">
        <v>7253</v>
      </c>
      <c r="BA26" s="240"/>
      <c r="BB26" s="240"/>
      <c r="BC26" s="240">
        <v>4248</v>
      </c>
      <c r="BD26" s="240"/>
      <c r="BE26" s="240"/>
      <c r="BF26" s="240">
        <v>4423</v>
      </c>
      <c r="BG26" s="240"/>
      <c r="BH26" s="240"/>
      <c r="BI26" s="240">
        <v>3844</v>
      </c>
      <c r="BJ26" s="240"/>
      <c r="BK26" s="240"/>
      <c r="BL26" s="240">
        <v>3546</v>
      </c>
      <c r="BM26" s="240"/>
      <c r="BN26" s="240"/>
    </row>
    <row r="27" spans="1:66" ht="24" customHeight="1">
      <c r="A27" s="6"/>
      <c r="B27" s="6"/>
      <c r="I27" s="1" t="s">
        <v>308</v>
      </c>
      <c r="J27" s="239" t="s">
        <v>309</v>
      </c>
      <c r="K27" s="239"/>
      <c r="M27" s="261">
        <v>24636</v>
      </c>
      <c r="N27" s="240"/>
      <c r="O27" s="240"/>
      <c r="P27" s="240">
        <v>23454</v>
      </c>
      <c r="Q27" s="240"/>
      <c r="R27" s="240"/>
      <c r="S27" s="240">
        <v>1182</v>
      </c>
      <c r="T27" s="240"/>
      <c r="U27" s="240"/>
      <c r="V27" s="240">
        <v>10347</v>
      </c>
      <c r="W27" s="240"/>
      <c r="X27" s="240"/>
      <c r="Y27" s="240">
        <v>2351</v>
      </c>
      <c r="Z27" s="240"/>
      <c r="AA27" s="240"/>
      <c r="AB27" s="240">
        <v>1769</v>
      </c>
      <c r="AC27" s="240"/>
      <c r="AD27" s="240"/>
      <c r="AE27" s="240">
        <v>1367</v>
      </c>
      <c r="AF27" s="240"/>
      <c r="AG27" s="240"/>
      <c r="AH27" s="240">
        <v>1494</v>
      </c>
      <c r="AI27" s="240"/>
      <c r="AJ27" s="240"/>
      <c r="AK27" s="240">
        <v>834</v>
      </c>
      <c r="AL27" s="240"/>
      <c r="AM27" s="240"/>
      <c r="AN27" s="240">
        <v>427</v>
      </c>
      <c r="AO27" s="240"/>
      <c r="AP27" s="240"/>
      <c r="AQ27" s="240">
        <v>460</v>
      </c>
      <c r="AR27" s="240"/>
      <c r="AS27" s="240"/>
      <c r="AT27" s="240">
        <v>480</v>
      </c>
      <c r="AU27" s="240"/>
      <c r="AV27" s="240"/>
      <c r="AW27" s="240">
        <v>617</v>
      </c>
      <c r="AX27" s="240"/>
      <c r="AY27" s="240"/>
      <c r="AZ27" s="240">
        <v>1215</v>
      </c>
      <c r="BA27" s="240"/>
      <c r="BB27" s="240"/>
      <c r="BC27" s="240">
        <v>726</v>
      </c>
      <c r="BD27" s="240"/>
      <c r="BE27" s="240"/>
      <c r="BF27" s="240">
        <v>705</v>
      </c>
      <c r="BG27" s="240"/>
      <c r="BH27" s="240"/>
      <c r="BI27" s="240">
        <v>662</v>
      </c>
      <c r="BJ27" s="240"/>
      <c r="BK27" s="240"/>
      <c r="BL27" s="240">
        <v>583</v>
      </c>
      <c r="BM27" s="240"/>
      <c r="BN27" s="240"/>
    </row>
    <row r="28" spans="1:66" ht="24" customHeight="1">
      <c r="A28" s="6"/>
      <c r="B28" s="6"/>
      <c r="K28" s="13"/>
      <c r="M28" s="261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</row>
    <row r="29" spans="1:66" ht="24" customHeight="1">
      <c r="A29" s="6"/>
      <c r="B29" s="6"/>
      <c r="K29" s="13"/>
      <c r="M29" s="261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</row>
    <row r="30" spans="1:66" ht="24" customHeight="1">
      <c r="A30" s="6"/>
      <c r="B30" s="115" t="s">
        <v>315</v>
      </c>
      <c r="C30" s="262" t="s">
        <v>316</v>
      </c>
      <c r="D30" s="262"/>
      <c r="E30" s="262"/>
      <c r="F30" s="262"/>
      <c r="G30" s="262"/>
      <c r="H30" s="116"/>
      <c r="I30" s="116"/>
      <c r="J30" s="116"/>
      <c r="K30" s="117"/>
      <c r="L30" s="116"/>
      <c r="M30" s="264">
        <f>SUM(M32,M34,M36)</f>
        <v>1035551</v>
      </c>
      <c r="N30" s="241"/>
      <c r="O30" s="241"/>
      <c r="P30" s="241">
        <f>SUM(P32,P34,P36)</f>
        <v>1011714</v>
      </c>
      <c r="Q30" s="241"/>
      <c r="R30" s="241"/>
      <c r="S30" s="241">
        <f>SUM(S32,S34,S36)</f>
        <v>23837</v>
      </c>
      <c r="T30" s="241"/>
      <c r="U30" s="241"/>
      <c r="V30" s="241">
        <f>SUM(V32,V34,V36)</f>
        <v>568917</v>
      </c>
      <c r="W30" s="241"/>
      <c r="X30" s="241"/>
      <c r="Y30" s="241">
        <f>SUM(Y32,Y34,Y36)</f>
        <v>31570</v>
      </c>
      <c r="Z30" s="241"/>
      <c r="AA30" s="241"/>
      <c r="AB30" s="241">
        <f>SUM(AB32,AB34,AB36)</f>
        <v>73898</v>
      </c>
      <c r="AC30" s="241"/>
      <c r="AD30" s="241"/>
      <c r="AE30" s="241">
        <f>SUM(AE32,AE34,AE36)</f>
        <v>60083</v>
      </c>
      <c r="AF30" s="241"/>
      <c r="AG30" s="241"/>
      <c r="AH30" s="241">
        <f>SUM(AH32,AH34,AH36)</f>
        <v>40122</v>
      </c>
      <c r="AI30" s="241"/>
      <c r="AJ30" s="241"/>
      <c r="AK30" s="241">
        <f>SUM(AK32,AK34,AK36)</f>
        <v>10493</v>
      </c>
      <c r="AL30" s="241"/>
      <c r="AM30" s="241"/>
      <c r="AN30" s="241">
        <f>SUM(AN32,AN34,AN36)</f>
        <v>27656</v>
      </c>
      <c r="AO30" s="241"/>
      <c r="AP30" s="241"/>
      <c r="AQ30" s="241">
        <f>SUM(AQ32,AQ34,AQ36)</f>
        <v>32989</v>
      </c>
      <c r="AR30" s="241"/>
      <c r="AS30" s="241"/>
      <c r="AT30" s="241">
        <f>SUM(AT32,AT34,AT36)</f>
        <v>16392</v>
      </c>
      <c r="AU30" s="241"/>
      <c r="AV30" s="241"/>
      <c r="AW30" s="241">
        <f>SUM(AW32,AW34,AW36)</f>
        <v>40693</v>
      </c>
      <c r="AX30" s="241"/>
      <c r="AY30" s="241"/>
      <c r="AZ30" s="241">
        <f>SUM(AZ32,AZ34,AZ36)</f>
        <v>32385</v>
      </c>
      <c r="BA30" s="241"/>
      <c r="BB30" s="241"/>
      <c r="BC30" s="241">
        <f>SUM(BC32,BC34,BC36)</f>
        <v>21234</v>
      </c>
      <c r="BD30" s="241"/>
      <c r="BE30" s="241"/>
      <c r="BF30" s="241">
        <f>SUM(BF32,BF34,BF36)</f>
        <v>14353</v>
      </c>
      <c r="BG30" s="241"/>
      <c r="BH30" s="241"/>
      <c r="BI30" s="241">
        <f>SUM(BI32,BI34,BI36)</f>
        <v>40929</v>
      </c>
      <c r="BJ30" s="241"/>
      <c r="BK30" s="241"/>
      <c r="BL30" s="241">
        <f>SUM(BL32,BL34,BL36)</f>
        <v>3345</v>
      </c>
      <c r="BM30" s="241"/>
      <c r="BN30" s="241"/>
    </row>
    <row r="31" spans="1:66" ht="24" customHeight="1">
      <c r="A31" s="6"/>
      <c r="B31" s="6"/>
      <c r="K31" s="13"/>
      <c r="M31" s="284"/>
      <c r="N31" s="285"/>
      <c r="O31" s="285"/>
      <c r="P31" s="285"/>
      <c r="Q31" s="285"/>
      <c r="R31" s="285"/>
      <c r="S31" s="285"/>
      <c r="T31" s="285"/>
      <c r="U31" s="285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</row>
    <row r="32" spans="1:66" ht="24" customHeight="1">
      <c r="A32" s="6"/>
      <c r="B32" s="295" t="s">
        <v>304</v>
      </c>
      <c r="C32" s="296"/>
      <c r="D32" s="260" t="s">
        <v>317</v>
      </c>
      <c r="E32" s="260"/>
      <c r="F32" s="260"/>
      <c r="G32" s="260"/>
      <c r="H32" s="260"/>
      <c r="I32" s="260"/>
      <c r="J32" s="260"/>
      <c r="K32" s="13"/>
      <c r="M32" s="261">
        <v>632761</v>
      </c>
      <c r="N32" s="240"/>
      <c r="O32" s="240"/>
      <c r="P32" s="240">
        <v>630153</v>
      </c>
      <c r="Q32" s="240"/>
      <c r="R32" s="240"/>
      <c r="S32" s="240">
        <v>2608</v>
      </c>
      <c r="T32" s="240"/>
      <c r="U32" s="240"/>
      <c r="V32" s="240">
        <v>408641</v>
      </c>
      <c r="W32" s="240"/>
      <c r="X32" s="240"/>
      <c r="Y32" s="240">
        <v>3529</v>
      </c>
      <c r="Z32" s="240"/>
      <c r="AA32" s="240"/>
      <c r="AB32" s="240">
        <v>48604</v>
      </c>
      <c r="AC32" s="240"/>
      <c r="AD32" s="240"/>
      <c r="AE32" s="240">
        <v>34664</v>
      </c>
      <c r="AF32" s="240"/>
      <c r="AG32" s="240"/>
      <c r="AH32" s="240">
        <v>12236</v>
      </c>
      <c r="AI32" s="240"/>
      <c r="AJ32" s="240"/>
      <c r="AK32" s="240">
        <v>-2884</v>
      </c>
      <c r="AL32" s="240"/>
      <c r="AM32" s="240"/>
      <c r="AN32" s="240">
        <v>21324</v>
      </c>
      <c r="AO32" s="240"/>
      <c r="AP32" s="240"/>
      <c r="AQ32" s="240">
        <v>19722</v>
      </c>
      <c r="AR32" s="240"/>
      <c r="AS32" s="240"/>
      <c r="AT32" s="240">
        <v>5642</v>
      </c>
      <c r="AU32" s="240"/>
      <c r="AV32" s="240"/>
      <c r="AW32" s="240">
        <v>28024</v>
      </c>
      <c r="AX32" s="240"/>
      <c r="AY32" s="240"/>
      <c r="AZ32" s="240">
        <v>11292</v>
      </c>
      <c r="BA32" s="240"/>
      <c r="BB32" s="240"/>
      <c r="BC32" s="240">
        <v>6836</v>
      </c>
      <c r="BD32" s="240"/>
      <c r="BE32" s="240"/>
      <c r="BF32" s="240">
        <v>3885</v>
      </c>
      <c r="BG32" s="240"/>
      <c r="BH32" s="240"/>
      <c r="BI32" s="240">
        <v>28638</v>
      </c>
      <c r="BJ32" s="240"/>
      <c r="BK32" s="240"/>
      <c r="BL32" s="240">
        <v>-5181</v>
      </c>
      <c r="BM32" s="240"/>
      <c r="BN32" s="240"/>
    </row>
    <row r="33" spans="1:66" ht="24" customHeight="1">
      <c r="A33" s="6"/>
      <c r="B33" s="6"/>
      <c r="K33" s="13"/>
      <c r="M33" s="261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</row>
    <row r="34" spans="1:66" ht="24" customHeight="1">
      <c r="A34" s="6"/>
      <c r="B34" s="295" t="s">
        <v>318</v>
      </c>
      <c r="C34" s="296"/>
      <c r="D34" s="260" t="s">
        <v>319</v>
      </c>
      <c r="E34" s="260"/>
      <c r="F34" s="260"/>
      <c r="G34" s="260"/>
      <c r="H34" s="260"/>
      <c r="I34" s="260"/>
      <c r="J34" s="260"/>
      <c r="K34" s="13"/>
      <c r="M34" s="261">
        <v>61912</v>
      </c>
      <c r="N34" s="240"/>
      <c r="O34" s="240"/>
      <c r="P34" s="240">
        <v>62038</v>
      </c>
      <c r="Q34" s="240"/>
      <c r="R34" s="240"/>
      <c r="S34" s="240">
        <v>-126</v>
      </c>
      <c r="T34" s="240"/>
      <c r="U34" s="240"/>
      <c r="V34" s="240">
        <v>61891</v>
      </c>
      <c r="W34" s="240"/>
      <c r="X34" s="240"/>
      <c r="Y34" s="240">
        <v>670</v>
      </c>
      <c r="Z34" s="240"/>
      <c r="AA34" s="240"/>
      <c r="AB34" s="240">
        <v>109</v>
      </c>
      <c r="AC34" s="240"/>
      <c r="AD34" s="240"/>
      <c r="AE34" s="240">
        <v>-107</v>
      </c>
      <c r="AF34" s="240"/>
      <c r="AG34" s="240"/>
      <c r="AH34" s="240">
        <v>-67</v>
      </c>
      <c r="AI34" s="240"/>
      <c r="AJ34" s="240"/>
      <c r="AK34" s="240">
        <v>135</v>
      </c>
      <c r="AL34" s="240"/>
      <c r="AM34" s="240"/>
      <c r="AN34" s="240">
        <v>68</v>
      </c>
      <c r="AO34" s="240"/>
      <c r="AP34" s="240"/>
      <c r="AQ34" s="240">
        <v>-170</v>
      </c>
      <c r="AR34" s="240"/>
      <c r="AS34" s="240"/>
      <c r="AT34" s="240">
        <v>-23</v>
      </c>
      <c r="AU34" s="240"/>
      <c r="AV34" s="240"/>
      <c r="AW34" s="240">
        <v>-1</v>
      </c>
      <c r="AX34" s="240"/>
      <c r="AY34" s="240"/>
      <c r="AZ34" s="240">
        <v>-89</v>
      </c>
      <c r="BA34" s="240"/>
      <c r="BB34" s="240"/>
      <c r="BC34" s="240">
        <v>-164</v>
      </c>
      <c r="BD34" s="240"/>
      <c r="BE34" s="240"/>
      <c r="BF34" s="240">
        <v>-99</v>
      </c>
      <c r="BG34" s="240"/>
      <c r="BH34" s="240"/>
      <c r="BI34" s="240">
        <v>-115</v>
      </c>
      <c r="BJ34" s="240"/>
      <c r="BK34" s="240"/>
      <c r="BL34" s="240">
        <v>4</v>
      </c>
      <c r="BM34" s="240"/>
      <c r="BN34" s="240"/>
    </row>
    <row r="35" spans="1:66" ht="24" customHeight="1">
      <c r="A35" s="6"/>
      <c r="B35" s="6"/>
      <c r="K35" s="13"/>
      <c r="M35" s="261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</row>
    <row r="36" spans="1:66" ht="24" customHeight="1">
      <c r="A36" s="6"/>
      <c r="B36" s="295" t="s">
        <v>320</v>
      </c>
      <c r="C36" s="296"/>
      <c r="D36" s="260" t="s">
        <v>321</v>
      </c>
      <c r="E36" s="260"/>
      <c r="F36" s="260"/>
      <c r="G36" s="260"/>
      <c r="H36" s="260"/>
      <c r="I36" s="260"/>
      <c r="J36" s="260"/>
      <c r="K36" s="13"/>
      <c r="M36" s="261">
        <v>340878</v>
      </c>
      <c r="N36" s="240"/>
      <c r="O36" s="240"/>
      <c r="P36" s="240">
        <v>319523</v>
      </c>
      <c r="Q36" s="240"/>
      <c r="R36" s="240"/>
      <c r="S36" s="240">
        <v>21355</v>
      </c>
      <c r="T36" s="240"/>
      <c r="U36" s="240"/>
      <c r="V36" s="240">
        <v>98385</v>
      </c>
      <c r="W36" s="240"/>
      <c r="X36" s="240"/>
      <c r="Y36" s="240">
        <v>27371</v>
      </c>
      <c r="Z36" s="240"/>
      <c r="AA36" s="240"/>
      <c r="AB36" s="240">
        <v>25185</v>
      </c>
      <c r="AC36" s="240"/>
      <c r="AD36" s="240"/>
      <c r="AE36" s="240">
        <v>25526</v>
      </c>
      <c r="AF36" s="240"/>
      <c r="AG36" s="240"/>
      <c r="AH36" s="240">
        <v>27953</v>
      </c>
      <c r="AI36" s="240"/>
      <c r="AJ36" s="240"/>
      <c r="AK36" s="240">
        <v>13242</v>
      </c>
      <c r="AL36" s="240"/>
      <c r="AM36" s="240"/>
      <c r="AN36" s="240">
        <v>6264</v>
      </c>
      <c r="AO36" s="240"/>
      <c r="AP36" s="240"/>
      <c r="AQ36" s="240">
        <v>13437</v>
      </c>
      <c r="AR36" s="240"/>
      <c r="AS36" s="240"/>
      <c r="AT36" s="240">
        <v>10773</v>
      </c>
      <c r="AU36" s="240"/>
      <c r="AV36" s="240"/>
      <c r="AW36" s="240">
        <v>12670</v>
      </c>
      <c r="AX36" s="240"/>
      <c r="AY36" s="240"/>
      <c r="AZ36" s="240">
        <v>21182</v>
      </c>
      <c r="BA36" s="240"/>
      <c r="BB36" s="240"/>
      <c r="BC36" s="240">
        <v>14562</v>
      </c>
      <c r="BD36" s="240"/>
      <c r="BE36" s="240"/>
      <c r="BF36" s="240">
        <v>10567</v>
      </c>
      <c r="BG36" s="240"/>
      <c r="BH36" s="240"/>
      <c r="BI36" s="240">
        <v>12406</v>
      </c>
      <c r="BJ36" s="240"/>
      <c r="BK36" s="240"/>
      <c r="BL36" s="240">
        <v>8522</v>
      </c>
      <c r="BM36" s="240"/>
      <c r="BN36" s="240"/>
    </row>
    <row r="37" spans="1:66" ht="24" customHeight="1">
      <c r="A37" s="6"/>
      <c r="B37" s="6"/>
      <c r="C37" s="314" t="s">
        <v>322</v>
      </c>
      <c r="D37" s="314"/>
      <c r="E37" s="260" t="s">
        <v>323</v>
      </c>
      <c r="F37" s="239"/>
      <c r="G37" s="239"/>
      <c r="H37" s="239"/>
      <c r="I37" s="239"/>
      <c r="J37" s="239"/>
      <c r="K37" s="239"/>
      <c r="M37" s="261">
        <v>58440</v>
      </c>
      <c r="N37" s="240"/>
      <c r="O37" s="240"/>
      <c r="P37" s="240">
        <v>52419</v>
      </c>
      <c r="Q37" s="240"/>
      <c r="R37" s="240"/>
      <c r="S37" s="240">
        <v>6021</v>
      </c>
      <c r="T37" s="240"/>
      <c r="U37" s="240"/>
      <c r="V37" s="240">
        <v>4518</v>
      </c>
      <c r="W37" s="240"/>
      <c r="X37" s="240"/>
      <c r="Y37" s="240">
        <v>533</v>
      </c>
      <c r="Z37" s="240"/>
      <c r="AA37" s="240"/>
      <c r="AB37" s="240">
        <v>3391</v>
      </c>
      <c r="AC37" s="240"/>
      <c r="AD37" s="240"/>
      <c r="AE37" s="240">
        <v>5790</v>
      </c>
      <c r="AF37" s="240"/>
      <c r="AG37" s="240"/>
      <c r="AH37" s="240">
        <v>6148</v>
      </c>
      <c r="AI37" s="240"/>
      <c r="AJ37" s="240"/>
      <c r="AK37" s="240">
        <v>2284</v>
      </c>
      <c r="AL37" s="240"/>
      <c r="AM37" s="240"/>
      <c r="AN37" s="240">
        <v>1118</v>
      </c>
      <c r="AO37" s="240"/>
      <c r="AP37" s="240"/>
      <c r="AQ37" s="240">
        <v>5989</v>
      </c>
      <c r="AR37" s="240"/>
      <c r="AS37" s="240"/>
      <c r="AT37" s="240">
        <v>3682</v>
      </c>
      <c r="AU37" s="240"/>
      <c r="AV37" s="240"/>
      <c r="AW37" s="240">
        <v>4660</v>
      </c>
      <c r="AX37" s="240"/>
      <c r="AY37" s="240"/>
      <c r="AZ37" s="240">
        <v>5085</v>
      </c>
      <c r="BA37" s="240"/>
      <c r="BB37" s="240"/>
      <c r="BC37" s="240">
        <v>3897</v>
      </c>
      <c r="BD37" s="240"/>
      <c r="BE37" s="240"/>
      <c r="BF37" s="240">
        <v>1831</v>
      </c>
      <c r="BG37" s="240"/>
      <c r="BH37" s="240"/>
      <c r="BI37" s="240">
        <v>3493</v>
      </c>
      <c r="BJ37" s="240"/>
      <c r="BK37" s="240"/>
      <c r="BL37" s="240">
        <v>1952</v>
      </c>
      <c r="BM37" s="240"/>
      <c r="BN37" s="240"/>
    </row>
    <row r="38" spans="1:66" ht="24" customHeight="1">
      <c r="A38" s="6"/>
      <c r="B38" s="6"/>
      <c r="C38" s="314" t="s">
        <v>324</v>
      </c>
      <c r="D38" s="314"/>
      <c r="E38" s="260" t="s">
        <v>325</v>
      </c>
      <c r="F38" s="239"/>
      <c r="G38" s="239"/>
      <c r="H38" s="239"/>
      <c r="I38" s="239"/>
      <c r="J38" s="239"/>
      <c r="K38" s="239"/>
      <c r="M38" s="261">
        <v>100242</v>
      </c>
      <c r="N38" s="240"/>
      <c r="O38" s="240"/>
      <c r="P38" s="240">
        <v>95280</v>
      </c>
      <c r="Q38" s="240"/>
      <c r="R38" s="240"/>
      <c r="S38" s="240">
        <v>4962</v>
      </c>
      <c r="T38" s="240"/>
      <c r="U38" s="240"/>
      <c r="V38" s="240">
        <v>35537</v>
      </c>
      <c r="W38" s="240"/>
      <c r="X38" s="240"/>
      <c r="Y38" s="240">
        <v>12027</v>
      </c>
      <c r="Z38" s="240"/>
      <c r="AA38" s="240"/>
      <c r="AB38" s="240">
        <v>7513</v>
      </c>
      <c r="AC38" s="240"/>
      <c r="AD38" s="240"/>
      <c r="AE38" s="240">
        <v>7547</v>
      </c>
      <c r="AF38" s="240"/>
      <c r="AG38" s="240"/>
      <c r="AH38" s="240">
        <v>7849</v>
      </c>
      <c r="AI38" s="240"/>
      <c r="AJ38" s="240"/>
      <c r="AK38" s="240">
        <v>3408</v>
      </c>
      <c r="AL38" s="240"/>
      <c r="AM38" s="240"/>
      <c r="AN38" s="240">
        <v>1622</v>
      </c>
      <c r="AO38" s="240"/>
      <c r="AP38" s="240"/>
      <c r="AQ38" s="240">
        <v>2421</v>
      </c>
      <c r="AR38" s="240"/>
      <c r="AS38" s="240"/>
      <c r="AT38" s="240">
        <v>2088</v>
      </c>
      <c r="AU38" s="240"/>
      <c r="AV38" s="240"/>
      <c r="AW38" s="240">
        <v>2173</v>
      </c>
      <c r="AX38" s="240"/>
      <c r="AY38" s="240"/>
      <c r="AZ38" s="240">
        <v>4341</v>
      </c>
      <c r="BA38" s="240"/>
      <c r="BB38" s="240"/>
      <c r="BC38" s="240">
        <v>3158</v>
      </c>
      <c r="BD38" s="240"/>
      <c r="BE38" s="240"/>
      <c r="BF38" s="240">
        <v>3086</v>
      </c>
      <c r="BG38" s="240"/>
      <c r="BH38" s="240"/>
      <c r="BI38" s="240">
        <v>2510</v>
      </c>
      <c r="BJ38" s="240"/>
      <c r="BK38" s="240"/>
      <c r="BL38" s="240">
        <v>2061</v>
      </c>
      <c r="BM38" s="240"/>
      <c r="BN38" s="240"/>
    </row>
    <row r="39" spans="1:66" ht="24" customHeight="1">
      <c r="A39" s="6"/>
      <c r="B39" s="6"/>
      <c r="C39" s="314" t="s">
        <v>326</v>
      </c>
      <c r="D39" s="314"/>
      <c r="E39" s="260" t="s">
        <v>327</v>
      </c>
      <c r="F39" s="239"/>
      <c r="G39" s="239"/>
      <c r="H39" s="239"/>
      <c r="I39" s="239"/>
      <c r="J39" s="239"/>
      <c r="K39" s="239"/>
      <c r="M39" s="261">
        <v>182196</v>
      </c>
      <c r="N39" s="240"/>
      <c r="O39" s="240"/>
      <c r="P39" s="240">
        <v>171824</v>
      </c>
      <c r="Q39" s="240"/>
      <c r="R39" s="240"/>
      <c r="S39" s="240">
        <v>10372</v>
      </c>
      <c r="T39" s="240"/>
      <c r="U39" s="240"/>
      <c r="V39" s="240">
        <v>58330</v>
      </c>
      <c r="W39" s="240"/>
      <c r="X39" s="240"/>
      <c r="Y39" s="240">
        <v>14811</v>
      </c>
      <c r="Z39" s="240"/>
      <c r="AA39" s="240"/>
      <c r="AB39" s="240">
        <v>14281</v>
      </c>
      <c r="AC39" s="240"/>
      <c r="AD39" s="240"/>
      <c r="AE39" s="240">
        <v>12189</v>
      </c>
      <c r="AF39" s="240"/>
      <c r="AG39" s="240"/>
      <c r="AH39" s="240">
        <v>13956</v>
      </c>
      <c r="AI39" s="240"/>
      <c r="AJ39" s="240"/>
      <c r="AK39" s="240">
        <v>7550</v>
      </c>
      <c r="AL39" s="240"/>
      <c r="AM39" s="240"/>
      <c r="AN39" s="240">
        <v>3524</v>
      </c>
      <c r="AO39" s="240"/>
      <c r="AP39" s="240"/>
      <c r="AQ39" s="240">
        <v>5027</v>
      </c>
      <c r="AR39" s="240"/>
      <c r="AS39" s="240"/>
      <c r="AT39" s="240">
        <v>5003</v>
      </c>
      <c r="AU39" s="240"/>
      <c r="AV39" s="240"/>
      <c r="AW39" s="240">
        <v>5837</v>
      </c>
      <c r="AX39" s="240"/>
      <c r="AY39" s="240"/>
      <c r="AZ39" s="240">
        <v>11756</v>
      </c>
      <c r="BA39" s="240"/>
      <c r="BB39" s="240"/>
      <c r="BC39" s="240">
        <v>7507</v>
      </c>
      <c r="BD39" s="240"/>
      <c r="BE39" s="240"/>
      <c r="BF39" s="240">
        <v>5650</v>
      </c>
      <c r="BG39" s="240"/>
      <c r="BH39" s="240"/>
      <c r="BI39" s="240">
        <v>6403</v>
      </c>
      <c r="BJ39" s="240"/>
      <c r="BK39" s="240"/>
      <c r="BL39" s="240">
        <v>4509</v>
      </c>
      <c r="BM39" s="240"/>
      <c r="BN39" s="240"/>
    </row>
    <row r="40" spans="1:66" ht="24" customHeight="1" thickBo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07"/>
      <c r="N40" s="308"/>
      <c r="O40" s="308"/>
      <c r="P40" s="308"/>
      <c r="Q40" s="308"/>
      <c r="R40" s="308"/>
      <c r="S40" s="308"/>
      <c r="T40" s="308"/>
      <c r="U40" s="308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11"/>
      <c r="BG40" s="11"/>
      <c r="BH40" s="11"/>
      <c r="BI40" s="11"/>
      <c r="BJ40" s="11"/>
      <c r="BK40" s="11"/>
      <c r="BL40" s="243"/>
      <c r="BM40" s="243"/>
      <c r="BN40" s="243"/>
    </row>
    <row r="41" spans="1:66" ht="22.5" customHeight="1">
      <c r="A41" s="267" t="s">
        <v>556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42"/>
      <c r="AE41" s="42"/>
      <c r="AF41" s="42"/>
      <c r="AG41" s="42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272" t="s">
        <v>112</v>
      </c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</row>
    <row r="42" spans="1:66" ht="22.5" customHeight="1">
      <c r="A42" s="267" t="s">
        <v>702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161"/>
      <c r="T42" s="161"/>
      <c r="U42" s="161"/>
      <c r="BA42" s="317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</row>
    <row r="43" ht="22.5" customHeight="1">
      <c r="A43" s="19" t="s">
        <v>782</v>
      </c>
    </row>
  </sheetData>
  <sheetProtection/>
  <mergeCells count="693">
    <mergeCell ref="BA41:BN41"/>
    <mergeCell ref="BL39:BN39"/>
    <mergeCell ref="BL38:BN38"/>
    <mergeCell ref="BF38:BH38"/>
    <mergeCell ref="BI38:BK38"/>
    <mergeCell ref="AW38:AY38"/>
    <mergeCell ref="BC40:BE40"/>
    <mergeCell ref="BF39:BH39"/>
    <mergeCell ref="BI39:BK39"/>
    <mergeCell ref="BC39:BE39"/>
    <mergeCell ref="AT40:AV40"/>
    <mergeCell ref="AW40:AY40"/>
    <mergeCell ref="AZ40:BB40"/>
    <mergeCell ref="V38:X38"/>
    <mergeCell ref="V39:X39"/>
    <mergeCell ref="P38:R38"/>
    <mergeCell ref="AT39:AV39"/>
    <mergeCell ref="AW39:AY39"/>
    <mergeCell ref="P39:R39"/>
    <mergeCell ref="AB40:AD40"/>
    <mergeCell ref="BC38:BE38"/>
    <mergeCell ref="A41:AC41"/>
    <mergeCell ref="C39:D39"/>
    <mergeCell ref="AE37:AG37"/>
    <mergeCell ref="C37:D37"/>
    <mergeCell ref="M37:O37"/>
    <mergeCell ref="E37:K37"/>
    <mergeCell ref="M38:O38"/>
    <mergeCell ref="V40:X40"/>
    <mergeCell ref="M39:O39"/>
    <mergeCell ref="B34:C34"/>
    <mergeCell ref="BA42:BN42"/>
    <mergeCell ref="Y35:AA35"/>
    <mergeCell ref="C38:D38"/>
    <mergeCell ref="AN36:AP36"/>
    <mergeCell ref="AZ38:BB38"/>
    <mergeCell ref="AE35:AG35"/>
    <mergeCell ref="AE36:AG36"/>
    <mergeCell ref="AH37:AJ37"/>
    <mergeCell ref="A42:R42"/>
    <mergeCell ref="BC28:BE28"/>
    <mergeCell ref="BC29:BE29"/>
    <mergeCell ref="M28:O28"/>
    <mergeCell ref="P28:R28"/>
    <mergeCell ref="AZ29:BB29"/>
    <mergeCell ref="P27:R27"/>
    <mergeCell ref="AB27:AD27"/>
    <mergeCell ref="AN28:AP28"/>
    <mergeCell ref="S27:U27"/>
    <mergeCell ref="AE28:AG28"/>
    <mergeCell ref="P33:R33"/>
    <mergeCell ref="AH36:AJ36"/>
    <mergeCell ref="AK35:AM35"/>
    <mergeCell ref="AZ34:BB34"/>
    <mergeCell ref="AW33:AY33"/>
    <mergeCell ref="AZ33:BB33"/>
    <mergeCell ref="AB33:AD33"/>
    <mergeCell ref="AH35:AJ35"/>
    <mergeCell ref="AE34:AG34"/>
    <mergeCell ref="AH34:AJ34"/>
    <mergeCell ref="AH32:AJ32"/>
    <mergeCell ref="AK32:AM32"/>
    <mergeCell ref="AQ33:AS33"/>
    <mergeCell ref="AH33:AJ33"/>
    <mergeCell ref="AT33:AV33"/>
    <mergeCell ref="AN25:AP25"/>
    <mergeCell ref="AH31:AJ31"/>
    <mergeCell ref="AK27:AM27"/>
    <mergeCell ref="AK28:AM28"/>
    <mergeCell ref="AQ27:AS27"/>
    <mergeCell ref="BC13:BE13"/>
    <mergeCell ref="AB15:AD15"/>
    <mergeCell ref="AE10:AG10"/>
    <mergeCell ref="BC20:BE20"/>
    <mergeCell ref="AT23:AV23"/>
    <mergeCell ref="AH16:AJ16"/>
    <mergeCell ref="AK16:AM16"/>
    <mergeCell ref="AB10:AD10"/>
    <mergeCell ref="AT21:AV21"/>
    <mergeCell ref="A1:AG1"/>
    <mergeCell ref="BC31:BE31"/>
    <mergeCell ref="AN7:AP7"/>
    <mergeCell ref="AT7:AV7"/>
    <mergeCell ref="AW7:AY7"/>
    <mergeCell ref="AT10:AV10"/>
    <mergeCell ref="AW10:AY10"/>
    <mergeCell ref="M31:O31"/>
    <mergeCell ref="AH10:AJ10"/>
    <mergeCell ref="AH20:AJ20"/>
    <mergeCell ref="BL35:BN35"/>
    <mergeCell ref="BC8:BE8"/>
    <mergeCell ref="AZ20:BB20"/>
    <mergeCell ref="BC33:BE33"/>
    <mergeCell ref="BC10:BE10"/>
    <mergeCell ref="BC16:BE16"/>
    <mergeCell ref="BC9:BE9"/>
    <mergeCell ref="BC21:BE21"/>
    <mergeCell ref="BC19:BE19"/>
    <mergeCell ref="BC14:BE14"/>
    <mergeCell ref="B32:C32"/>
    <mergeCell ref="D32:J32"/>
    <mergeCell ref="S35:U35"/>
    <mergeCell ref="P35:R35"/>
    <mergeCell ref="S33:U33"/>
    <mergeCell ref="AZ8:BB8"/>
    <mergeCell ref="M10:O10"/>
    <mergeCell ref="M30:O30"/>
    <mergeCell ref="Y10:AA10"/>
    <mergeCell ref="AK33:AM33"/>
    <mergeCell ref="M33:O33"/>
    <mergeCell ref="J27:K27"/>
    <mergeCell ref="S30:U30"/>
    <mergeCell ref="S28:U28"/>
    <mergeCell ref="M29:O29"/>
    <mergeCell ref="P29:R29"/>
    <mergeCell ref="S32:U32"/>
    <mergeCell ref="S29:U29"/>
    <mergeCell ref="M27:O27"/>
    <mergeCell ref="P32:R32"/>
    <mergeCell ref="C18:G18"/>
    <mergeCell ref="C30:G30"/>
    <mergeCell ref="AB32:AD32"/>
    <mergeCell ref="Y29:AA29"/>
    <mergeCell ref="AB28:AD28"/>
    <mergeCell ref="P31:R31"/>
    <mergeCell ref="M22:O22"/>
    <mergeCell ref="D26:H26"/>
    <mergeCell ref="J26:K26"/>
    <mergeCell ref="M32:O32"/>
    <mergeCell ref="J20:K20"/>
    <mergeCell ref="J23:K23"/>
    <mergeCell ref="J24:K24"/>
    <mergeCell ref="V20:X20"/>
    <mergeCell ref="S22:U22"/>
    <mergeCell ref="V24:X24"/>
    <mergeCell ref="V22:X22"/>
    <mergeCell ref="M24:O24"/>
    <mergeCell ref="AE33:AG33"/>
    <mergeCell ref="AB35:AD35"/>
    <mergeCell ref="B36:C36"/>
    <mergeCell ref="AK34:AM34"/>
    <mergeCell ref="S36:U36"/>
    <mergeCell ref="V36:X36"/>
    <mergeCell ref="V34:X34"/>
    <mergeCell ref="S34:U34"/>
    <mergeCell ref="Y34:AA34"/>
    <mergeCell ref="AB34:AD34"/>
    <mergeCell ref="P36:R36"/>
    <mergeCell ref="D34:J34"/>
    <mergeCell ref="D36:J36"/>
    <mergeCell ref="M34:O34"/>
    <mergeCell ref="P34:R34"/>
    <mergeCell ref="M35:O35"/>
    <mergeCell ref="M36:O36"/>
    <mergeCell ref="D15:K15"/>
    <mergeCell ref="P12:R12"/>
    <mergeCell ref="S12:U12"/>
    <mergeCell ref="V12:X12"/>
    <mergeCell ref="V15:X15"/>
    <mergeCell ref="D13:K13"/>
    <mergeCell ref="M15:O15"/>
    <mergeCell ref="P14:R14"/>
    <mergeCell ref="M13:O13"/>
    <mergeCell ref="P22:R22"/>
    <mergeCell ref="M25:O25"/>
    <mergeCell ref="P25:R25"/>
    <mergeCell ref="M23:O23"/>
    <mergeCell ref="B26:C26"/>
    <mergeCell ref="D24:H24"/>
    <mergeCell ref="D23:H23"/>
    <mergeCell ref="P26:R26"/>
    <mergeCell ref="M26:O26"/>
    <mergeCell ref="M19:O19"/>
    <mergeCell ref="Y20:AA20"/>
    <mergeCell ref="M21:O21"/>
    <mergeCell ref="S20:U20"/>
    <mergeCell ref="Y25:AA25"/>
    <mergeCell ref="B23:C23"/>
    <mergeCell ref="J21:K21"/>
    <mergeCell ref="B20:C20"/>
    <mergeCell ref="D20:H20"/>
    <mergeCell ref="P24:R24"/>
    <mergeCell ref="P8:R8"/>
    <mergeCell ref="V8:X8"/>
    <mergeCell ref="Y8:AA8"/>
    <mergeCell ref="Y9:AA9"/>
    <mergeCell ref="S10:U10"/>
    <mergeCell ref="V9:X9"/>
    <mergeCell ref="P10:R10"/>
    <mergeCell ref="M6:O6"/>
    <mergeCell ref="S7:U7"/>
    <mergeCell ref="M7:O7"/>
    <mergeCell ref="AB7:AD7"/>
    <mergeCell ref="Y7:AA7"/>
    <mergeCell ref="AB8:AD8"/>
    <mergeCell ref="S8:U8"/>
    <mergeCell ref="AB6:AD6"/>
    <mergeCell ref="P6:R6"/>
    <mergeCell ref="V7:X7"/>
    <mergeCell ref="AQ7:AS7"/>
    <mergeCell ref="AZ7:BB7"/>
    <mergeCell ref="BC6:BE6"/>
    <mergeCell ref="AH6:AJ6"/>
    <mergeCell ref="AE6:AG6"/>
    <mergeCell ref="AK7:AM7"/>
    <mergeCell ref="V6:X6"/>
    <mergeCell ref="AW18:AY18"/>
    <mergeCell ref="AQ8:AS8"/>
    <mergeCell ref="AQ9:AS9"/>
    <mergeCell ref="AZ39:BB39"/>
    <mergeCell ref="AZ35:BB35"/>
    <mergeCell ref="AQ38:AS38"/>
    <mergeCell ref="AT38:AV38"/>
    <mergeCell ref="AZ36:BB36"/>
    <mergeCell ref="AT36:AV36"/>
    <mergeCell ref="BL33:BN33"/>
    <mergeCell ref="BC35:BE35"/>
    <mergeCell ref="BC26:BE26"/>
    <mergeCell ref="BC23:BE23"/>
    <mergeCell ref="BC25:BE25"/>
    <mergeCell ref="BI33:BK33"/>
    <mergeCell ref="BL32:BN32"/>
    <mergeCell ref="BF32:BH32"/>
    <mergeCell ref="BI32:BK32"/>
    <mergeCell ref="BL34:BN34"/>
    <mergeCell ref="BL23:BN23"/>
    <mergeCell ref="AQ39:AS39"/>
    <mergeCell ref="AQ40:AS40"/>
    <mergeCell ref="AQ36:AS36"/>
    <mergeCell ref="BL37:BN37"/>
    <mergeCell ref="BI37:BK37"/>
    <mergeCell ref="BL36:BN36"/>
    <mergeCell ref="BC36:BE36"/>
    <mergeCell ref="AW36:AY36"/>
    <mergeCell ref="AQ37:AS37"/>
    <mergeCell ref="BL40:BN40"/>
    <mergeCell ref="E38:K38"/>
    <mergeCell ref="E39:K39"/>
    <mergeCell ref="S40:U40"/>
    <mergeCell ref="S39:U39"/>
    <mergeCell ref="S38:U38"/>
    <mergeCell ref="AK40:AM40"/>
    <mergeCell ref="AN39:AP39"/>
    <mergeCell ref="AK39:AM39"/>
    <mergeCell ref="AK38:AM38"/>
    <mergeCell ref="P37:R37"/>
    <mergeCell ref="M40:O40"/>
    <mergeCell ref="P40:R40"/>
    <mergeCell ref="S37:U37"/>
    <mergeCell ref="AE40:AG40"/>
    <mergeCell ref="AH40:AJ40"/>
    <mergeCell ref="AH39:AJ39"/>
    <mergeCell ref="AE38:AG38"/>
    <mergeCell ref="AH38:AJ38"/>
    <mergeCell ref="Y40:AA40"/>
    <mergeCell ref="BI34:BK34"/>
    <mergeCell ref="BI36:BK36"/>
    <mergeCell ref="BF34:BH34"/>
    <mergeCell ref="BF37:BH37"/>
    <mergeCell ref="BF36:BH36"/>
    <mergeCell ref="AN38:AP38"/>
    <mergeCell ref="AQ35:AS35"/>
    <mergeCell ref="AT37:AV37"/>
    <mergeCell ref="BC34:BE34"/>
    <mergeCell ref="AT35:AV35"/>
    <mergeCell ref="AK37:AM37"/>
    <mergeCell ref="AW37:AY37"/>
    <mergeCell ref="AQ34:AS34"/>
    <mergeCell ref="AW35:AY35"/>
    <mergeCell ref="AE32:AG32"/>
    <mergeCell ref="AT32:AV32"/>
    <mergeCell ref="AQ32:AS32"/>
    <mergeCell ref="AN35:AP35"/>
    <mergeCell ref="AK36:AM36"/>
    <mergeCell ref="AT34:AV34"/>
    <mergeCell ref="AN40:AP40"/>
    <mergeCell ref="AE39:AG39"/>
    <mergeCell ref="AN37:AP37"/>
    <mergeCell ref="BC37:BE37"/>
    <mergeCell ref="AZ37:BB37"/>
    <mergeCell ref="AT27:AV27"/>
    <mergeCell ref="BC32:BE32"/>
    <mergeCell ref="AW34:AY34"/>
    <mergeCell ref="AN33:AP33"/>
    <mergeCell ref="AN34:AP34"/>
    <mergeCell ref="AN32:AP32"/>
    <mergeCell ref="AT28:AV28"/>
    <mergeCell ref="AQ23:AS23"/>
    <mergeCell ref="AZ28:BB28"/>
    <mergeCell ref="AW28:AY28"/>
    <mergeCell ref="AN27:AP27"/>
    <mergeCell ref="AQ26:AS26"/>
    <mergeCell ref="AZ27:BB27"/>
    <mergeCell ref="AQ28:AS28"/>
    <mergeCell ref="BC22:BE22"/>
    <mergeCell ref="AW23:AY23"/>
    <mergeCell ref="AW32:AY32"/>
    <mergeCell ref="BC27:BE27"/>
    <mergeCell ref="AE24:AG24"/>
    <mergeCell ref="AH24:AJ24"/>
    <mergeCell ref="AK24:AM24"/>
    <mergeCell ref="AN24:AP24"/>
    <mergeCell ref="AK26:AM26"/>
    <mergeCell ref="AZ32:BB32"/>
    <mergeCell ref="BI21:BK21"/>
    <mergeCell ref="BF22:BH22"/>
    <mergeCell ref="AW27:AY27"/>
    <mergeCell ref="AW24:AY24"/>
    <mergeCell ref="AZ24:BB24"/>
    <mergeCell ref="AZ25:BB25"/>
    <mergeCell ref="AZ26:BB26"/>
    <mergeCell ref="AZ23:BB23"/>
    <mergeCell ref="AZ22:BB22"/>
    <mergeCell ref="AZ21:BB21"/>
    <mergeCell ref="AW22:AY22"/>
    <mergeCell ref="AK25:AM25"/>
    <mergeCell ref="BF20:BH20"/>
    <mergeCell ref="AQ19:AS19"/>
    <mergeCell ref="AZ18:BB18"/>
    <mergeCell ref="AZ19:BB19"/>
    <mergeCell ref="AK19:AM19"/>
    <mergeCell ref="AQ24:AS24"/>
    <mergeCell ref="AW25:AY25"/>
    <mergeCell ref="BF21:BH21"/>
    <mergeCell ref="BI19:BK19"/>
    <mergeCell ref="AT19:AV19"/>
    <mergeCell ref="AW19:AY19"/>
    <mergeCell ref="AW20:AY20"/>
    <mergeCell ref="BC18:BE18"/>
    <mergeCell ref="BF19:BH19"/>
    <mergeCell ref="AZ15:BB15"/>
    <mergeCell ref="AQ16:AS16"/>
    <mergeCell ref="AQ17:AS17"/>
    <mergeCell ref="AZ16:BB16"/>
    <mergeCell ref="AT15:AV15"/>
    <mergeCell ref="AW15:AY15"/>
    <mergeCell ref="AT17:AV17"/>
    <mergeCell ref="AQ15:AS15"/>
    <mergeCell ref="AZ17:BB17"/>
    <mergeCell ref="AE23:AG23"/>
    <mergeCell ref="AE22:AG22"/>
    <mergeCell ref="AN16:AP16"/>
    <mergeCell ref="AW16:AY16"/>
    <mergeCell ref="AT16:AV16"/>
    <mergeCell ref="AW21:AY21"/>
    <mergeCell ref="AT20:AV20"/>
    <mergeCell ref="AW17:AY17"/>
    <mergeCell ref="AE19:AG19"/>
    <mergeCell ref="AH19:AJ19"/>
    <mergeCell ref="AQ11:AS11"/>
    <mergeCell ref="AN11:AP11"/>
    <mergeCell ref="AZ9:BB9"/>
    <mergeCell ref="AT13:AV13"/>
    <mergeCell ref="AW13:AY13"/>
    <mergeCell ref="AW12:AY12"/>
    <mergeCell ref="AN9:AP9"/>
    <mergeCell ref="AQ10:AS10"/>
    <mergeCell ref="AT9:AV9"/>
    <mergeCell ref="AH14:AJ14"/>
    <mergeCell ref="AE14:AG14"/>
    <mergeCell ref="AH13:AJ13"/>
    <mergeCell ref="AW14:AY14"/>
    <mergeCell ref="AN12:AP12"/>
    <mergeCell ref="AK12:AM12"/>
    <mergeCell ref="BF11:BH11"/>
    <mergeCell ref="BI11:BK11"/>
    <mergeCell ref="BI10:BK10"/>
    <mergeCell ref="AK10:AM10"/>
    <mergeCell ref="AN10:AP10"/>
    <mergeCell ref="AQ13:AS13"/>
    <mergeCell ref="AZ10:BB10"/>
    <mergeCell ref="AT11:AV11"/>
    <mergeCell ref="AN13:AP13"/>
    <mergeCell ref="AW11:AY11"/>
    <mergeCell ref="BF7:BH7"/>
    <mergeCell ref="BI7:BK7"/>
    <mergeCell ref="BF9:BH9"/>
    <mergeCell ref="BI9:BK9"/>
    <mergeCell ref="AW3:AY4"/>
    <mergeCell ref="BC3:BE4"/>
    <mergeCell ref="AW8:AY8"/>
    <mergeCell ref="AW9:AY9"/>
    <mergeCell ref="BC7:BE7"/>
    <mergeCell ref="BL7:BN7"/>
    <mergeCell ref="BL10:BN10"/>
    <mergeCell ref="BL9:BN9"/>
    <mergeCell ref="BF10:BH10"/>
    <mergeCell ref="BI6:BK6"/>
    <mergeCell ref="BF3:BH4"/>
    <mergeCell ref="BI3:BK4"/>
    <mergeCell ref="BL8:BN8"/>
    <mergeCell ref="BL3:BN3"/>
    <mergeCell ref="BL4:BN4"/>
    <mergeCell ref="BL6:BN6"/>
    <mergeCell ref="AT3:AV4"/>
    <mergeCell ref="BF6:BH6"/>
    <mergeCell ref="AT6:AV6"/>
    <mergeCell ref="AZ3:BB4"/>
    <mergeCell ref="AW6:AY6"/>
    <mergeCell ref="AZ6:BB6"/>
    <mergeCell ref="Y3:AA4"/>
    <mergeCell ref="AE3:AG4"/>
    <mergeCell ref="AN3:AP4"/>
    <mergeCell ref="AK3:AM4"/>
    <mergeCell ref="AQ6:AS6"/>
    <mergeCell ref="AQ3:AS4"/>
    <mergeCell ref="AK6:AM6"/>
    <mergeCell ref="AN6:AP6"/>
    <mergeCell ref="Y6:AA6"/>
    <mergeCell ref="AB9:AD9"/>
    <mergeCell ref="AE9:AG9"/>
    <mergeCell ref="AH9:AJ9"/>
    <mergeCell ref="AE7:AG7"/>
    <mergeCell ref="AB3:AD4"/>
    <mergeCell ref="AH3:AJ4"/>
    <mergeCell ref="AH8:AJ8"/>
    <mergeCell ref="AE8:AG8"/>
    <mergeCell ref="AH7:AJ7"/>
    <mergeCell ref="AK9:AM9"/>
    <mergeCell ref="AT8:AV8"/>
    <mergeCell ref="AK8:AM8"/>
    <mergeCell ref="AN8:AP8"/>
    <mergeCell ref="V32:X32"/>
    <mergeCell ref="V31:X31"/>
    <mergeCell ref="AB20:AD20"/>
    <mergeCell ref="AB21:AD21"/>
    <mergeCell ref="Y27:AA27"/>
    <mergeCell ref="AB19:AD19"/>
    <mergeCell ref="V23:X23"/>
    <mergeCell ref="S24:U24"/>
    <mergeCell ref="S25:U25"/>
    <mergeCell ref="V25:X25"/>
    <mergeCell ref="S26:U26"/>
    <mergeCell ref="S31:U31"/>
    <mergeCell ref="S23:U23"/>
    <mergeCell ref="V26:X26"/>
    <mergeCell ref="V37:X37"/>
    <mergeCell ref="V33:X33"/>
    <mergeCell ref="V28:X28"/>
    <mergeCell ref="V27:X27"/>
    <mergeCell ref="V29:X29"/>
    <mergeCell ref="V30:X30"/>
    <mergeCell ref="V35:X35"/>
    <mergeCell ref="Y14:AA14"/>
    <mergeCell ref="Y15:AA15"/>
    <mergeCell ref="Y13:AA13"/>
    <mergeCell ref="AB22:AD22"/>
    <mergeCell ref="Y28:AA28"/>
    <mergeCell ref="AB24:AD24"/>
    <mergeCell ref="AB17:AD17"/>
    <mergeCell ref="AB18:AD18"/>
    <mergeCell ref="AB23:AD23"/>
    <mergeCell ref="S11:U11"/>
    <mergeCell ref="S21:U21"/>
    <mergeCell ref="V18:X18"/>
    <mergeCell ref="V21:X21"/>
    <mergeCell ref="V19:X19"/>
    <mergeCell ref="S19:U19"/>
    <mergeCell ref="V11:X11"/>
    <mergeCell ref="S15:U15"/>
    <mergeCell ref="V16:X16"/>
    <mergeCell ref="AB39:AD39"/>
    <mergeCell ref="Y36:AA36"/>
    <mergeCell ref="AB36:AD36"/>
    <mergeCell ref="Y39:AA39"/>
    <mergeCell ref="AB38:AD38"/>
    <mergeCell ref="Y38:AA38"/>
    <mergeCell ref="AB37:AD37"/>
    <mergeCell ref="Y33:AA33"/>
    <mergeCell ref="Y37:AA37"/>
    <mergeCell ref="Y22:AA22"/>
    <mergeCell ref="Y21:AA21"/>
    <mergeCell ref="Y23:AA23"/>
    <mergeCell ref="Y24:AA24"/>
    <mergeCell ref="Y26:AA26"/>
    <mergeCell ref="Y32:AA32"/>
    <mergeCell ref="Y31:AA31"/>
    <mergeCell ref="Y30:AA30"/>
    <mergeCell ref="M17:O17"/>
    <mergeCell ref="C9:G9"/>
    <mergeCell ref="P30:R30"/>
    <mergeCell ref="Y19:AA19"/>
    <mergeCell ref="V17:X17"/>
    <mergeCell ref="Y17:AA17"/>
    <mergeCell ref="P19:R19"/>
    <mergeCell ref="Y18:AA18"/>
    <mergeCell ref="S17:U17"/>
    <mergeCell ref="S18:U18"/>
    <mergeCell ref="D11:K11"/>
    <mergeCell ref="M11:O11"/>
    <mergeCell ref="A2:E2"/>
    <mergeCell ref="P23:R23"/>
    <mergeCell ref="P18:R18"/>
    <mergeCell ref="P20:R20"/>
    <mergeCell ref="P21:R21"/>
    <mergeCell ref="M12:O12"/>
    <mergeCell ref="M9:O9"/>
    <mergeCell ref="P9:R9"/>
    <mergeCell ref="P3:R4"/>
    <mergeCell ref="S6:U6"/>
    <mergeCell ref="A6:D6"/>
    <mergeCell ref="F6:G6"/>
    <mergeCell ref="M20:O20"/>
    <mergeCell ref="P17:R17"/>
    <mergeCell ref="M18:O18"/>
    <mergeCell ref="B11:C11"/>
    <mergeCell ref="B13:C13"/>
    <mergeCell ref="B15:C15"/>
    <mergeCell ref="P11:R11"/>
    <mergeCell ref="V10:X10"/>
    <mergeCell ref="S3:U4"/>
    <mergeCell ref="V3:X4"/>
    <mergeCell ref="A3:L4"/>
    <mergeCell ref="M3:O4"/>
    <mergeCell ref="J6:K6"/>
    <mergeCell ref="S9:U9"/>
    <mergeCell ref="P7:R7"/>
    <mergeCell ref="M8:O8"/>
    <mergeCell ref="Y12:AA12"/>
    <mergeCell ref="S14:U14"/>
    <mergeCell ref="P15:R15"/>
    <mergeCell ref="M16:O16"/>
    <mergeCell ref="S16:U16"/>
    <mergeCell ref="P13:R13"/>
    <mergeCell ref="S13:U13"/>
    <mergeCell ref="P16:R16"/>
    <mergeCell ref="M14:O14"/>
    <mergeCell ref="Y16:AA16"/>
    <mergeCell ref="AB13:AD13"/>
    <mergeCell ref="V13:X13"/>
    <mergeCell ref="V14:X14"/>
    <mergeCell ref="AB11:AD11"/>
    <mergeCell ref="AH11:AJ11"/>
    <mergeCell ref="AE11:AG11"/>
    <mergeCell ref="AB12:AD12"/>
    <mergeCell ref="AE12:AG12"/>
    <mergeCell ref="AH12:AJ12"/>
    <mergeCell ref="Y11:AA11"/>
    <mergeCell ref="BL14:BN14"/>
    <mergeCell ref="BF13:BH13"/>
    <mergeCell ref="BI13:BK13"/>
    <mergeCell ref="BF14:BH14"/>
    <mergeCell ref="BI14:BK14"/>
    <mergeCell ref="AB14:AD14"/>
    <mergeCell ref="AE13:AG13"/>
    <mergeCell ref="AQ14:AS14"/>
    <mergeCell ref="AK14:AM14"/>
    <mergeCell ref="AN14:AP14"/>
    <mergeCell ref="BL13:BN13"/>
    <mergeCell ref="AZ12:BB12"/>
    <mergeCell ref="AZ11:BB11"/>
    <mergeCell ref="BF12:BH12"/>
    <mergeCell ref="BI12:BK12"/>
    <mergeCell ref="BL12:BN12"/>
    <mergeCell ref="AZ13:BB13"/>
    <mergeCell ref="BL11:BN11"/>
    <mergeCell ref="BC11:BE11"/>
    <mergeCell ref="BC12:BE12"/>
    <mergeCell ref="AB16:AD16"/>
    <mergeCell ref="AE17:AG17"/>
    <mergeCell ref="AH17:AJ17"/>
    <mergeCell ref="AE16:AG16"/>
    <mergeCell ref="AZ14:BB14"/>
    <mergeCell ref="AK11:AM11"/>
    <mergeCell ref="AK13:AM13"/>
    <mergeCell ref="AT12:AV12"/>
    <mergeCell ref="AQ12:AS12"/>
    <mergeCell ref="AT14:AV14"/>
    <mergeCell ref="AE15:AG15"/>
    <mergeCell ref="AH15:AJ15"/>
    <mergeCell ref="AK15:AM15"/>
    <mergeCell ref="AN15:AP15"/>
    <mergeCell ref="AE18:AG18"/>
    <mergeCell ref="AH18:AJ18"/>
    <mergeCell ref="AK18:AM18"/>
    <mergeCell ref="AN18:AP18"/>
    <mergeCell ref="AK17:AM17"/>
    <mergeCell ref="AN17:AP17"/>
    <mergeCell ref="BL15:BN15"/>
    <mergeCell ref="BC15:BE15"/>
    <mergeCell ref="BL16:BN16"/>
    <mergeCell ref="BC17:BE17"/>
    <mergeCell ref="BI17:BK17"/>
    <mergeCell ref="BF17:BH17"/>
    <mergeCell ref="BL17:BN17"/>
    <mergeCell ref="BF15:BH15"/>
    <mergeCell ref="BI15:BK15"/>
    <mergeCell ref="BI16:BK16"/>
    <mergeCell ref="AE21:AG21"/>
    <mergeCell ref="AH21:AJ21"/>
    <mergeCell ref="AK21:AM21"/>
    <mergeCell ref="AQ21:AS21"/>
    <mergeCell ref="AE20:AG20"/>
    <mergeCell ref="AK20:AM20"/>
    <mergeCell ref="AQ20:AS20"/>
    <mergeCell ref="BL22:BN22"/>
    <mergeCell ref="BL18:BN18"/>
    <mergeCell ref="BL20:BN20"/>
    <mergeCell ref="BL21:BN21"/>
    <mergeCell ref="AN20:AP20"/>
    <mergeCell ref="AN21:AP21"/>
    <mergeCell ref="AQ18:AS18"/>
    <mergeCell ref="AT18:AV18"/>
    <mergeCell ref="BL19:BN19"/>
    <mergeCell ref="BI18:BK18"/>
    <mergeCell ref="BL25:BN25"/>
    <mergeCell ref="AN19:AP19"/>
    <mergeCell ref="BL24:BN24"/>
    <mergeCell ref="BF24:BH24"/>
    <mergeCell ref="BI24:BK24"/>
    <mergeCell ref="BC24:BE24"/>
    <mergeCell ref="BI20:BK20"/>
    <mergeCell ref="AT24:AV24"/>
    <mergeCell ref="BI25:BK25"/>
    <mergeCell ref="AT25:AV25"/>
    <mergeCell ref="AH22:AJ22"/>
    <mergeCell ref="AQ22:AS22"/>
    <mergeCell ref="AT22:AV22"/>
    <mergeCell ref="AK22:AM22"/>
    <mergeCell ref="AN22:AP22"/>
    <mergeCell ref="AH23:AJ23"/>
    <mergeCell ref="AK23:AM23"/>
    <mergeCell ref="AN23:AP23"/>
    <mergeCell ref="BL28:BN28"/>
    <mergeCell ref="BL26:BN26"/>
    <mergeCell ref="BF27:BH27"/>
    <mergeCell ref="BI27:BK27"/>
    <mergeCell ref="BF26:BH26"/>
    <mergeCell ref="BI26:BK26"/>
    <mergeCell ref="BL27:BN27"/>
    <mergeCell ref="AN29:AP29"/>
    <mergeCell ref="AQ29:AS29"/>
    <mergeCell ref="AT29:AV29"/>
    <mergeCell ref="AQ25:AS25"/>
    <mergeCell ref="AN26:AP26"/>
    <mergeCell ref="AH28:AJ28"/>
    <mergeCell ref="AK29:AM29"/>
    <mergeCell ref="AE27:AG27"/>
    <mergeCell ref="AH27:AJ27"/>
    <mergeCell ref="AB25:AD25"/>
    <mergeCell ref="AE25:AG25"/>
    <mergeCell ref="AH25:AJ25"/>
    <mergeCell ref="AE26:AG26"/>
    <mergeCell ref="AH26:AJ26"/>
    <mergeCell ref="AB26:AD26"/>
    <mergeCell ref="AB31:AD31"/>
    <mergeCell ref="AB30:AD30"/>
    <mergeCell ref="AK31:AM31"/>
    <mergeCell ref="AB29:AD29"/>
    <mergeCell ref="AK30:AM30"/>
    <mergeCell ref="AE30:AG30"/>
    <mergeCell ref="AH30:AJ30"/>
    <mergeCell ref="AE29:AG29"/>
    <mergeCell ref="AH29:AJ29"/>
    <mergeCell ref="AE31:AG31"/>
    <mergeCell ref="BL30:BN30"/>
    <mergeCell ref="BI31:BK31"/>
    <mergeCell ref="AN31:AP31"/>
    <mergeCell ref="AN30:AP30"/>
    <mergeCell ref="BC30:BE30"/>
    <mergeCell ref="AZ30:BB30"/>
    <mergeCell ref="AZ31:BB31"/>
    <mergeCell ref="BF31:BH31"/>
    <mergeCell ref="BL29:BN29"/>
    <mergeCell ref="AQ31:AS31"/>
    <mergeCell ref="AQ30:AS30"/>
    <mergeCell ref="AT31:AV31"/>
    <mergeCell ref="AW31:AY31"/>
    <mergeCell ref="AT30:AV30"/>
    <mergeCell ref="AW30:AY30"/>
    <mergeCell ref="BF30:BH30"/>
    <mergeCell ref="BI30:BK30"/>
    <mergeCell ref="BL31:BN31"/>
    <mergeCell ref="AH1:BN1"/>
    <mergeCell ref="BB2:BN2"/>
    <mergeCell ref="BF29:BH29"/>
    <mergeCell ref="BI29:BK29"/>
    <mergeCell ref="BF8:BH8"/>
    <mergeCell ref="BI8:BK8"/>
    <mergeCell ref="BF18:BH18"/>
    <mergeCell ref="AW29:AY29"/>
    <mergeCell ref="AW26:AY26"/>
    <mergeCell ref="AT26:AV26"/>
    <mergeCell ref="BF16:BH16"/>
    <mergeCell ref="BF25:BH25"/>
    <mergeCell ref="BF35:BH35"/>
    <mergeCell ref="BI35:BK35"/>
    <mergeCell ref="BI22:BK22"/>
    <mergeCell ref="BF23:BH23"/>
    <mergeCell ref="BI23:BK23"/>
    <mergeCell ref="BF33:BH33"/>
    <mergeCell ref="BF28:BH28"/>
    <mergeCell ref="BI28:BK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9"/>
  <sheetViews>
    <sheetView showGridLines="0" zoomScale="75" zoomScaleNormal="75" zoomScalePageLayoutView="0" workbookViewId="0" topLeftCell="A1">
      <selection activeCell="A1" sqref="A1:AE1"/>
    </sheetView>
  </sheetViews>
  <sheetFormatPr defaultColWidth="3.625" defaultRowHeight="20.25" customHeight="1"/>
  <cols>
    <col min="1" max="13" width="4.125" style="1" customWidth="1"/>
    <col min="14" max="21" width="5.125" style="1" customWidth="1"/>
    <col min="22" max="29" width="4.00390625" style="1" customWidth="1"/>
    <col min="30" max="16384" width="3.625" style="1" customWidth="1"/>
  </cols>
  <sheetData>
    <row r="1" spans="1:29" s="132" customFormat="1" ht="24" customHeight="1">
      <c r="A1" s="319" t="s">
        <v>640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</row>
    <row r="2" spans="1:35" ht="20.25" customHeight="1" thickBot="1">
      <c r="A2" s="297" t="s">
        <v>596</v>
      </c>
      <c r="B2" s="297"/>
      <c r="C2" s="297"/>
      <c r="D2" s="297"/>
      <c r="E2" s="297"/>
      <c r="F2" s="297"/>
      <c r="G2" s="297"/>
      <c r="AC2" s="137" t="s">
        <v>558</v>
      </c>
      <c r="AD2" s="138"/>
      <c r="AE2" s="138"/>
      <c r="AF2" s="138"/>
      <c r="AG2" s="138"/>
      <c r="AH2" s="138"/>
      <c r="AI2" s="138"/>
    </row>
    <row r="3" spans="1:29" ht="20.25" customHeight="1">
      <c r="A3" s="322" t="s">
        <v>597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288"/>
      <c r="N3" s="251" t="s">
        <v>598</v>
      </c>
      <c r="O3" s="252"/>
      <c r="P3" s="252"/>
      <c r="Q3" s="252"/>
      <c r="R3" s="252"/>
      <c r="S3" s="252"/>
      <c r="T3" s="252"/>
      <c r="U3" s="304"/>
      <c r="V3" s="251" t="s">
        <v>599</v>
      </c>
      <c r="W3" s="252"/>
      <c r="X3" s="252"/>
      <c r="Y3" s="252"/>
      <c r="Z3" s="252"/>
      <c r="AA3" s="252"/>
      <c r="AB3" s="252"/>
      <c r="AC3" s="252"/>
    </row>
    <row r="4" spans="1:29" ht="20.2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246" t="s">
        <v>600</v>
      </c>
      <c r="O4" s="247"/>
      <c r="P4" s="247"/>
      <c r="Q4" s="332"/>
      <c r="R4" s="246" t="s">
        <v>662</v>
      </c>
      <c r="S4" s="247"/>
      <c r="T4" s="247"/>
      <c r="U4" s="332"/>
      <c r="V4" s="326" t="s">
        <v>663</v>
      </c>
      <c r="W4" s="327"/>
      <c r="X4" s="327"/>
      <c r="Y4" s="327"/>
      <c r="Z4" s="327"/>
      <c r="AA4" s="327"/>
      <c r="AB4" s="327"/>
      <c r="AC4" s="327"/>
    </row>
    <row r="5" spans="1:29" s="12" customFormat="1" ht="20.25" customHeight="1">
      <c r="A5" s="321" t="s">
        <v>276</v>
      </c>
      <c r="B5" s="321"/>
      <c r="C5" s="321"/>
      <c r="D5" s="321"/>
      <c r="E5" s="321"/>
      <c r="F5" s="321"/>
      <c r="G5" s="321"/>
      <c r="H5" s="321"/>
      <c r="I5" s="103"/>
      <c r="J5" s="118"/>
      <c r="K5" s="110"/>
      <c r="L5" s="110"/>
      <c r="M5" s="162"/>
      <c r="N5" s="328">
        <v>351606</v>
      </c>
      <c r="O5" s="328"/>
      <c r="P5" s="328"/>
      <c r="Q5" s="328"/>
      <c r="R5" s="328">
        <f>SUM(R7,R12,R17)-R27</f>
        <v>355391</v>
      </c>
      <c r="S5" s="328"/>
      <c r="T5" s="328"/>
      <c r="U5" s="328"/>
      <c r="V5" s="334">
        <f>(R5-N5)/N5*100</f>
        <v>1.0764890246469059</v>
      </c>
      <c r="W5" s="334"/>
      <c r="X5" s="334"/>
      <c r="Y5" s="334"/>
      <c r="Z5" s="334"/>
      <c r="AA5" s="334"/>
      <c r="AB5" s="334"/>
      <c r="AC5" s="334"/>
    </row>
    <row r="6" spans="13:29" ht="20.25" customHeight="1">
      <c r="M6" s="16"/>
      <c r="N6" s="320"/>
      <c r="O6" s="320"/>
      <c r="P6" s="320"/>
      <c r="Q6" s="320"/>
      <c r="R6" s="320"/>
      <c r="S6" s="320"/>
      <c r="T6" s="320"/>
      <c r="U6" s="320"/>
      <c r="V6" s="329"/>
      <c r="W6" s="329"/>
      <c r="X6" s="329"/>
      <c r="Y6" s="329"/>
      <c r="Z6" s="329"/>
      <c r="AA6" s="329"/>
      <c r="AB6" s="329"/>
      <c r="AC6" s="329"/>
    </row>
    <row r="7" spans="2:29" ht="20.25" customHeight="1">
      <c r="B7" s="262" t="s">
        <v>277</v>
      </c>
      <c r="C7" s="262"/>
      <c r="D7" s="262"/>
      <c r="E7" s="262"/>
      <c r="F7" s="262"/>
      <c r="G7" s="262"/>
      <c r="H7" s="262"/>
      <c r="I7" s="262"/>
      <c r="J7" s="262"/>
      <c r="K7" s="262"/>
      <c r="L7" s="116"/>
      <c r="M7" s="120"/>
      <c r="N7" s="325">
        <f>SUM(N8:Q10)</f>
        <v>950</v>
      </c>
      <c r="O7" s="325"/>
      <c r="P7" s="325"/>
      <c r="Q7" s="325"/>
      <c r="R7" s="325">
        <v>1001</v>
      </c>
      <c r="S7" s="325"/>
      <c r="T7" s="325"/>
      <c r="U7" s="325"/>
      <c r="V7" s="335">
        <f>(R7-N7)/N7*100</f>
        <v>5.36842105263158</v>
      </c>
      <c r="W7" s="335"/>
      <c r="X7" s="335"/>
      <c r="Y7" s="335"/>
      <c r="Z7" s="335"/>
      <c r="AA7" s="335"/>
      <c r="AB7" s="335"/>
      <c r="AC7" s="335"/>
    </row>
    <row r="8" spans="3:29" ht="20.25" customHeight="1">
      <c r="C8" s="3" t="s">
        <v>601</v>
      </c>
      <c r="D8" s="260" t="s">
        <v>278</v>
      </c>
      <c r="E8" s="260"/>
      <c r="F8" s="260"/>
      <c r="G8" s="260"/>
      <c r="H8" s="260"/>
      <c r="I8" s="260"/>
      <c r="J8" s="260"/>
      <c r="K8" s="260"/>
      <c r="L8" s="260"/>
      <c r="M8" s="16"/>
      <c r="N8" s="320">
        <v>641</v>
      </c>
      <c r="O8" s="320"/>
      <c r="P8" s="320"/>
      <c r="Q8" s="320"/>
      <c r="R8" s="320">
        <v>626</v>
      </c>
      <c r="S8" s="320"/>
      <c r="T8" s="320"/>
      <c r="U8" s="320"/>
      <c r="V8" s="329">
        <f>(R8-N8)/N8*100</f>
        <v>-2.3400936037441498</v>
      </c>
      <c r="W8" s="329"/>
      <c r="X8" s="329"/>
      <c r="Y8" s="329"/>
      <c r="Z8" s="329"/>
      <c r="AA8" s="329"/>
      <c r="AB8" s="329"/>
      <c r="AC8" s="329"/>
    </row>
    <row r="9" spans="3:29" ht="20.25" customHeight="1">
      <c r="C9" s="3" t="s">
        <v>602</v>
      </c>
      <c r="D9" s="260" t="s">
        <v>279</v>
      </c>
      <c r="E9" s="260"/>
      <c r="F9" s="260"/>
      <c r="G9" s="260"/>
      <c r="H9" s="260"/>
      <c r="I9" s="260"/>
      <c r="J9" s="260"/>
      <c r="K9" s="260"/>
      <c r="L9" s="260"/>
      <c r="M9" s="16"/>
      <c r="N9" s="320">
        <v>70</v>
      </c>
      <c r="O9" s="320"/>
      <c r="P9" s="320"/>
      <c r="Q9" s="320"/>
      <c r="R9" s="320">
        <v>76</v>
      </c>
      <c r="S9" s="320"/>
      <c r="T9" s="320"/>
      <c r="U9" s="320"/>
      <c r="V9" s="329">
        <f>(R9-N9)/N9*100</f>
        <v>8.571428571428571</v>
      </c>
      <c r="W9" s="329"/>
      <c r="X9" s="329"/>
      <c r="Y9" s="329"/>
      <c r="Z9" s="329"/>
      <c r="AA9" s="329"/>
      <c r="AB9" s="329"/>
      <c r="AC9" s="329"/>
    </row>
    <row r="10" spans="3:29" ht="20.25" customHeight="1">
      <c r="C10" s="3" t="s">
        <v>603</v>
      </c>
      <c r="D10" s="260" t="s">
        <v>280</v>
      </c>
      <c r="E10" s="260"/>
      <c r="F10" s="260"/>
      <c r="G10" s="260"/>
      <c r="H10" s="260"/>
      <c r="I10" s="260"/>
      <c r="J10" s="260"/>
      <c r="K10" s="260"/>
      <c r="L10" s="260"/>
      <c r="M10" s="16"/>
      <c r="N10" s="320">
        <v>239</v>
      </c>
      <c r="O10" s="320"/>
      <c r="P10" s="320"/>
      <c r="Q10" s="320"/>
      <c r="R10" s="320">
        <v>300</v>
      </c>
      <c r="S10" s="320"/>
      <c r="T10" s="320"/>
      <c r="U10" s="320"/>
      <c r="V10" s="329">
        <f>(R10-N10)/N10*100</f>
        <v>25.523012552301257</v>
      </c>
      <c r="W10" s="329"/>
      <c r="X10" s="329"/>
      <c r="Y10" s="329"/>
      <c r="Z10" s="329"/>
      <c r="AA10" s="329"/>
      <c r="AB10" s="329"/>
      <c r="AC10" s="329"/>
    </row>
    <row r="11" ht="20.25" customHeight="1">
      <c r="M11" s="16"/>
    </row>
    <row r="12" spans="2:29" ht="20.25" customHeight="1">
      <c r="B12" s="262" t="s">
        <v>281</v>
      </c>
      <c r="C12" s="262"/>
      <c r="D12" s="262"/>
      <c r="E12" s="262"/>
      <c r="F12" s="262"/>
      <c r="G12" s="262"/>
      <c r="H12" s="262"/>
      <c r="I12" s="262"/>
      <c r="J12" s="262"/>
      <c r="K12" s="262"/>
      <c r="L12" s="116"/>
      <c r="M12" s="120"/>
      <c r="N12" s="325">
        <f>SUM(N13:Q15)</f>
        <v>21629</v>
      </c>
      <c r="O12" s="325"/>
      <c r="P12" s="325"/>
      <c r="Q12" s="325"/>
      <c r="R12" s="325">
        <v>22484</v>
      </c>
      <c r="S12" s="325"/>
      <c r="T12" s="325"/>
      <c r="U12" s="325"/>
      <c r="V12" s="335">
        <f>(R12-N12)/N12*100</f>
        <v>3.9530260298673077</v>
      </c>
      <c r="W12" s="335"/>
      <c r="X12" s="335"/>
      <c r="Y12" s="335"/>
      <c r="Z12" s="335"/>
      <c r="AA12" s="335"/>
      <c r="AB12" s="335"/>
      <c r="AC12" s="335"/>
    </row>
    <row r="13" spans="3:29" ht="20.25" customHeight="1">
      <c r="C13" s="3" t="s">
        <v>604</v>
      </c>
      <c r="D13" s="260" t="s">
        <v>282</v>
      </c>
      <c r="E13" s="260"/>
      <c r="F13" s="260"/>
      <c r="G13" s="260"/>
      <c r="H13" s="260"/>
      <c r="I13" s="260"/>
      <c r="J13" s="260"/>
      <c r="K13" s="260"/>
      <c r="L13" s="260"/>
      <c r="M13" s="16"/>
      <c r="N13" s="320" t="s">
        <v>637</v>
      </c>
      <c r="O13" s="320"/>
      <c r="P13" s="320"/>
      <c r="Q13" s="320"/>
      <c r="R13" s="320" t="s">
        <v>637</v>
      </c>
      <c r="S13" s="320"/>
      <c r="T13" s="320"/>
      <c r="U13" s="320"/>
      <c r="V13" s="329" t="s">
        <v>637</v>
      </c>
      <c r="W13" s="329"/>
      <c r="X13" s="329"/>
      <c r="Y13" s="329"/>
      <c r="Z13" s="329"/>
      <c r="AA13" s="329"/>
      <c r="AB13" s="329"/>
      <c r="AC13" s="329"/>
    </row>
    <row r="14" spans="3:29" ht="20.25" customHeight="1">
      <c r="C14" s="3" t="s">
        <v>605</v>
      </c>
      <c r="D14" s="260" t="s">
        <v>283</v>
      </c>
      <c r="E14" s="260"/>
      <c r="F14" s="260"/>
      <c r="G14" s="260"/>
      <c r="H14" s="260"/>
      <c r="I14" s="260"/>
      <c r="J14" s="260"/>
      <c r="K14" s="260"/>
      <c r="L14" s="260"/>
      <c r="M14" s="16"/>
      <c r="N14" s="320">
        <v>6417</v>
      </c>
      <c r="O14" s="320"/>
      <c r="P14" s="320"/>
      <c r="Q14" s="320"/>
      <c r="R14" s="320">
        <v>6249</v>
      </c>
      <c r="S14" s="320"/>
      <c r="T14" s="320"/>
      <c r="U14" s="320"/>
      <c r="V14" s="329">
        <f>(R14-N14)/N14*100</f>
        <v>-2.6180458158017768</v>
      </c>
      <c r="W14" s="329"/>
      <c r="X14" s="329"/>
      <c r="Y14" s="329"/>
      <c r="Z14" s="329"/>
      <c r="AA14" s="329"/>
      <c r="AB14" s="329"/>
      <c r="AC14" s="329"/>
    </row>
    <row r="15" spans="3:29" ht="20.25" customHeight="1">
      <c r="C15" s="3" t="s">
        <v>606</v>
      </c>
      <c r="D15" s="260" t="s">
        <v>284</v>
      </c>
      <c r="E15" s="260"/>
      <c r="F15" s="260"/>
      <c r="G15" s="260"/>
      <c r="H15" s="260"/>
      <c r="I15" s="260"/>
      <c r="J15" s="260"/>
      <c r="K15" s="260"/>
      <c r="L15" s="260"/>
      <c r="M15" s="16"/>
      <c r="N15" s="320">
        <v>15212</v>
      </c>
      <c r="O15" s="320"/>
      <c r="P15" s="320"/>
      <c r="Q15" s="320"/>
      <c r="R15" s="320">
        <v>16236</v>
      </c>
      <c r="S15" s="320"/>
      <c r="T15" s="320"/>
      <c r="U15" s="320"/>
      <c r="V15" s="329">
        <f>(R15-N15)/N15*100</f>
        <v>6.731527741256903</v>
      </c>
      <c r="W15" s="329"/>
      <c r="X15" s="329"/>
      <c r="Y15" s="329"/>
      <c r="Z15" s="329"/>
      <c r="AA15" s="329"/>
      <c r="AB15" s="329"/>
      <c r="AC15" s="329"/>
    </row>
    <row r="16" ht="20.25" customHeight="1">
      <c r="M16" s="16"/>
    </row>
    <row r="17" spans="2:29" ht="20.25" customHeight="1">
      <c r="B17" s="262" t="s">
        <v>285</v>
      </c>
      <c r="C17" s="262"/>
      <c r="D17" s="262"/>
      <c r="E17" s="262"/>
      <c r="F17" s="262"/>
      <c r="G17" s="262"/>
      <c r="H17" s="262"/>
      <c r="I17" s="262"/>
      <c r="J17" s="262"/>
      <c r="K17" s="262"/>
      <c r="L17" s="116"/>
      <c r="M17" s="120"/>
      <c r="N17" s="325">
        <v>338175</v>
      </c>
      <c r="O17" s="325"/>
      <c r="P17" s="325"/>
      <c r="Q17" s="325"/>
      <c r="R17" s="325">
        <f>SUM(R18:U25)</f>
        <v>340232</v>
      </c>
      <c r="S17" s="325"/>
      <c r="T17" s="325"/>
      <c r="U17" s="325"/>
      <c r="V17" s="335">
        <f aca="true" t="shared" si="0" ref="V17:V25">(R17-N17)/N17*100</f>
        <v>0.6082649515783248</v>
      </c>
      <c r="W17" s="335"/>
      <c r="X17" s="335"/>
      <c r="Y17" s="335"/>
      <c r="Z17" s="335"/>
      <c r="AA17" s="335"/>
      <c r="AB17" s="335"/>
      <c r="AC17" s="335"/>
    </row>
    <row r="18" spans="2:29" ht="20.25" customHeight="1">
      <c r="B18" s="4"/>
      <c r="C18" s="3" t="s">
        <v>607</v>
      </c>
      <c r="D18" s="260" t="s">
        <v>286</v>
      </c>
      <c r="E18" s="260"/>
      <c r="F18" s="260"/>
      <c r="G18" s="260"/>
      <c r="H18" s="260"/>
      <c r="I18" s="260"/>
      <c r="J18" s="260"/>
      <c r="K18" s="260"/>
      <c r="L18" s="260"/>
      <c r="M18" s="16"/>
      <c r="N18" s="320">
        <v>9708</v>
      </c>
      <c r="O18" s="320"/>
      <c r="P18" s="320"/>
      <c r="Q18" s="320"/>
      <c r="R18" s="320">
        <v>9999</v>
      </c>
      <c r="S18" s="320"/>
      <c r="T18" s="320"/>
      <c r="U18" s="320"/>
      <c r="V18" s="329">
        <f t="shared" si="0"/>
        <v>2.9975278121137205</v>
      </c>
      <c r="W18" s="329"/>
      <c r="X18" s="329"/>
      <c r="Y18" s="329"/>
      <c r="Z18" s="329"/>
      <c r="AA18" s="329"/>
      <c r="AB18" s="329"/>
      <c r="AC18" s="329"/>
    </row>
    <row r="19" spans="2:29" ht="20.25" customHeight="1">
      <c r="B19" s="4"/>
      <c r="C19" s="3" t="s">
        <v>608</v>
      </c>
      <c r="D19" s="260" t="s">
        <v>609</v>
      </c>
      <c r="E19" s="260"/>
      <c r="F19" s="260"/>
      <c r="G19" s="260"/>
      <c r="H19" s="260"/>
      <c r="I19" s="260"/>
      <c r="J19" s="260"/>
      <c r="K19" s="260"/>
      <c r="L19" s="260"/>
      <c r="M19" s="16"/>
      <c r="N19" s="320">
        <v>37657</v>
      </c>
      <c r="O19" s="320"/>
      <c r="P19" s="320"/>
      <c r="Q19" s="320"/>
      <c r="R19" s="320">
        <v>37587</v>
      </c>
      <c r="S19" s="320"/>
      <c r="T19" s="320"/>
      <c r="U19" s="320"/>
      <c r="V19" s="329">
        <f t="shared" si="0"/>
        <v>-0.1858884138407202</v>
      </c>
      <c r="W19" s="329"/>
      <c r="X19" s="329"/>
      <c r="Y19" s="329"/>
      <c r="Z19" s="329"/>
      <c r="AA19" s="329"/>
      <c r="AB19" s="329"/>
      <c r="AC19" s="329"/>
    </row>
    <row r="20" spans="2:29" ht="20.25" customHeight="1">
      <c r="B20" s="4"/>
      <c r="C20" s="3" t="s">
        <v>610</v>
      </c>
      <c r="D20" s="260" t="s">
        <v>287</v>
      </c>
      <c r="E20" s="260"/>
      <c r="F20" s="260"/>
      <c r="G20" s="260"/>
      <c r="H20" s="260"/>
      <c r="I20" s="260"/>
      <c r="J20" s="260"/>
      <c r="K20" s="260"/>
      <c r="L20" s="260"/>
      <c r="M20" s="16"/>
      <c r="N20" s="320">
        <v>15079</v>
      </c>
      <c r="O20" s="320"/>
      <c r="P20" s="320"/>
      <c r="Q20" s="320"/>
      <c r="R20" s="320">
        <v>16487</v>
      </c>
      <c r="S20" s="320"/>
      <c r="T20" s="320"/>
      <c r="U20" s="320"/>
      <c r="V20" s="329">
        <f t="shared" si="0"/>
        <v>9.337489223423304</v>
      </c>
      <c r="W20" s="329"/>
      <c r="X20" s="329"/>
      <c r="Y20" s="329"/>
      <c r="Z20" s="329"/>
      <c r="AA20" s="329"/>
      <c r="AB20" s="329"/>
      <c r="AC20" s="329"/>
    </row>
    <row r="21" spans="2:29" ht="20.25" customHeight="1">
      <c r="B21" s="4" t="s">
        <v>611</v>
      </c>
      <c r="C21" s="3" t="s">
        <v>612</v>
      </c>
      <c r="D21" s="260" t="s">
        <v>288</v>
      </c>
      <c r="E21" s="260"/>
      <c r="F21" s="260"/>
      <c r="G21" s="260"/>
      <c r="H21" s="260"/>
      <c r="I21" s="260"/>
      <c r="J21" s="260"/>
      <c r="K21" s="260"/>
      <c r="L21" s="260"/>
      <c r="M21" s="16"/>
      <c r="N21" s="320">
        <v>54680</v>
      </c>
      <c r="O21" s="320"/>
      <c r="P21" s="320"/>
      <c r="Q21" s="320"/>
      <c r="R21" s="320">
        <v>55103</v>
      </c>
      <c r="S21" s="320"/>
      <c r="T21" s="320"/>
      <c r="U21" s="320"/>
      <c r="V21" s="329">
        <f t="shared" si="0"/>
        <v>0.7735918068763716</v>
      </c>
      <c r="W21" s="329"/>
      <c r="X21" s="329"/>
      <c r="Y21" s="329"/>
      <c r="Z21" s="329"/>
      <c r="AA21" s="329"/>
      <c r="AB21" s="329"/>
      <c r="AC21" s="329"/>
    </row>
    <row r="22" spans="2:29" ht="20.25" customHeight="1">
      <c r="B22" s="4" t="s">
        <v>613</v>
      </c>
      <c r="C22" s="3" t="s">
        <v>601</v>
      </c>
      <c r="D22" s="260" t="s">
        <v>289</v>
      </c>
      <c r="E22" s="260"/>
      <c r="F22" s="260"/>
      <c r="G22" s="260"/>
      <c r="H22" s="260"/>
      <c r="I22" s="260"/>
      <c r="J22" s="260"/>
      <c r="K22" s="260"/>
      <c r="L22" s="260"/>
      <c r="M22" s="16"/>
      <c r="N22" s="320">
        <v>23377</v>
      </c>
      <c r="O22" s="320"/>
      <c r="P22" s="320"/>
      <c r="Q22" s="320"/>
      <c r="R22" s="320">
        <v>22664</v>
      </c>
      <c r="S22" s="320"/>
      <c r="T22" s="320"/>
      <c r="U22" s="320"/>
      <c r="V22" s="329">
        <f t="shared" si="0"/>
        <v>-3.0500064165632885</v>
      </c>
      <c r="W22" s="329"/>
      <c r="X22" s="329"/>
      <c r="Y22" s="329"/>
      <c r="Z22" s="329"/>
      <c r="AA22" s="329"/>
      <c r="AB22" s="329"/>
      <c r="AC22" s="329"/>
    </row>
    <row r="23" spans="2:29" ht="20.25" customHeight="1">
      <c r="B23" s="4" t="s">
        <v>611</v>
      </c>
      <c r="C23" s="3" t="s">
        <v>614</v>
      </c>
      <c r="D23" s="260" t="s">
        <v>290</v>
      </c>
      <c r="E23" s="260"/>
      <c r="F23" s="260"/>
      <c r="G23" s="260"/>
      <c r="H23" s="260"/>
      <c r="I23" s="260"/>
      <c r="J23" s="260"/>
      <c r="K23" s="260"/>
      <c r="L23" s="260"/>
      <c r="M23" s="16"/>
      <c r="N23" s="320">
        <v>127471</v>
      </c>
      <c r="O23" s="320"/>
      <c r="P23" s="320"/>
      <c r="Q23" s="320"/>
      <c r="R23" s="320">
        <v>127804</v>
      </c>
      <c r="S23" s="320"/>
      <c r="T23" s="320"/>
      <c r="U23" s="320"/>
      <c r="V23" s="329">
        <f t="shared" si="0"/>
        <v>0.26123588894729</v>
      </c>
      <c r="W23" s="329"/>
      <c r="X23" s="329"/>
      <c r="Y23" s="329"/>
      <c r="Z23" s="329"/>
      <c r="AA23" s="329"/>
      <c r="AB23" s="329"/>
      <c r="AC23" s="329"/>
    </row>
    <row r="24" spans="2:29" ht="20.25" customHeight="1">
      <c r="B24" s="4" t="s">
        <v>611</v>
      </c>
      <c r="C24" s="3" t="s">
        <v>615</v>
      </c>
      <c r="D24" s="260" t="s">
        <v>786</v>
      </c>
      <c r="E24" s="260"/>
      <c r="F24" s="260"/>
      <c r="G24" s="260"/>
      <c r="H24" s="260"/>
      <c r="I24" s="260"/>
      <c r="J24" s="260"/>
      <c r="K24" s="260"/>
      <c r="L24" s="260"/>
      <c r="M24" s="16"/>
      <c r="N24" s="320">
        <v>51856</v>
      </c>
      <c r="O24" s="320"/>
      <c r="P24" s="320"/>
      <c r="Q24" s="320"/>
      <c r="R24" s="320">
        <v>51332</v>
      </c>
      <c r="S24" s="320"/>
      <c r="T24" s="320"/>
      <c r="U24" s="320"/>
      <c r="V24" s="329">
        <f t="shared" si="0"/>
        <v>-1.0104905893242826</v>
      </c>
      <c r="W24" s="329"/>
      <c r="X24" s="329"/>
      <c r="Y24" s="329"/>
      <c r="Z24" s="329"/>
      <c r="AA24" s="329"/>
      <c r="AB24" s="329"/>
      <c r="AC24" s="329"/>
    </row>
    <row r="25" spans="2:29" ht="20.25" customHeight="1">
      <c r="B25" s="4" t="s">
        <v>2</v>
      </c>
      <c r="C25" s="3" t="s">
        <v>1</v>
      </c>
      <c r="D25" s="260" t="s">
        <v>616</v>
      </c>
      <c r="E25" s="260"/>
      <c r="F25" s="260"/>
      <c r="G25" s="260"/>
      <c r="H25" s="260"/>
      <c r="I25" s="260"/>
      <c r="J25" s="260"/>
      <c r="K25" s="260"/>
      <c r="L25" s="260"/>
      <c r="M25" s="16"/>
      <c r="N25" s="320">
        <v>18346</v>
      </c>
      <c r="O25" s="320"/>
      <c r="P25" s="320"/>
      <c r="Q25" s="320"/>
      <c r="R25" s="320">
        <v>19256</v>
      </c>
      <c r="S25" s="320"/>
      <c r="T25" s="320"/>
      <c r="U25" s="320"/>
      <c r="V25" s="329">
        <f t="shared" si="0"/>
        <v>4.9602093099313205</v>
      </c>
      <c r="W25" s="329"/>
      <c r="X25" s="329"/>
      <c r="Y25" s="329"/>
      <c r="Z25" s="329"/>
      <c r="AA25" s="329"/>
      <c r="AB25" s="329"/>
      <c r="AC25" s="329"/>
    </row>
    <row r="26" ht="20.25" customHeight="1">
      <c r="M26" s="16"/>
    </row>
    <row r="27" spans="1:29" ht="20.25" customHeight="1" thickBot="1">
      <c r="A27" s="32"/>
      <c r="B27" s="153"/>
      <c r="C27" s="154"/>
      <c r="D27" s="337" t="s">
        <v>291</v>
      </c>
      <c r="E27" s="337"/>
      <c r="F27" s="336" t="s">
        <v>292</v>
      </c>
      <c r="G27" s="336"/>
      <c r="H27" s="336"/>
      <c r="I27" s="336"/>
      <c r="J27" s="336"/>
      <c r="K27" s="336"/>
      <c r="L27" s="336"/>
      <c r="M27" s="17"/>
      <c r="N27" s="331">
        <v>9147</v>
      </c>
      <c r="O27" s="331"/>
      <c r="P27" s="331"/>
      <c r="Q27" s="331"/>
      <c r="R27" s="331">
        <v>8326</v>
      </c>
      <c r="S27" s="331"/>
      <c r="T27" s="331"/>
      <c r="U27" s="331"/>
      <c r="V27" s="329">
        <f>(R27-N27)/N27*100</f>
        <v>-8.975620421996283</v>
      </c>
      <c r="W27" s="329"/>
      <c r="X27" s="329"/>
      <c r="Y27" s="329"/>
      <c r="Z27" s="329"/>
      <c r="AA27" s="329"/>
      <c r="AB27" s="329"/>
      <c r="AC27" s="329"/>
    </row>
    <row r="28" spans="1:29" ht="20.25" customHeight="1">
      <c r="A28" s="333" t="s">
        <v>556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272" t="s">
        <v>111</v>
      </c>
      <c r="W28" s="272"/>
      <c r="X28" s="272"/>
      <c r="Y28" s="272"/>
      <c r="Z28" s="272"/>
      <c r="AA28" s="272"/>
      <c r="AB28" s="272"/>
      <c r="AC28" s="272"/>
    </row>
    <row r="29" spans="1:29" ht="20.25" customHeight="1">
      <c r="A29" s="267" t="s">
        <v>654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V29" s="317"/>
      <c r="W29" s="317"/>
      <c r="X29" s="317"/>
      <c r="Y29" s="317"/>
      <c r="Z29" s="317"/>
      <c r="AA29" s="317"/>
      <c r="AB29" s="317"/>
      <c r="AC29" s="317"/>
    </row>
    <row r="30" ht="30" customHeight="1"/>
    <row r="31" spans="1:29" s="132" customFormat="1" ht="24" customHeight="1">
      <c r="A31" s="319" t="s">
        <v>641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</row>
    <row r="32" spans="1:29" ht="20.25" customHeight="1" thickBot="1">
      <c r="A32" s="277" t="s">
        <v>617</v>
      </c>
      <c r="B32" s="277"/>
      <c r="C32" s="277"/>
      <c r="D32" s="277"/>
      <c r="E32" s="277"/>
      <c r="F32" s="277"/>
      <c r="G32" s="277"/>
      <c r="AC32" s="137" t="s">
        <v>558</v>
      </c>
    </row>
    <row r="33" spans="1:29" ht="20.25" customHeight="1">
      <c r="A33" s="322" t="s">
        <v>597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288"/>
      <c r="N33" s="251" t="s">
        <v>598</v>
      </c>
      <c r="O33" s="252"/>
      <c r="P33" s="252"/>
      <c r="Q33" s="252"/>
      <c r="R33" s="252"/>
      <c r="S33" s="252"/>
      <c r="T33" s="252"/>
      <c r="U33" s="304"/>
      <c r="V33" s="251" t="s">
        <v>599</v>
      </c>
      <c r="W33" s="252"/>
      <c r="X33" s="252"/>
      <c r="Y33" s="252"/>
      <c r="Z33" s="252"/>
      <c r="AA33" s="252"/>
      <c r="AB33" s="252"/>
      <c r="AC33" s="252"/>
    </row>
    <row r="34" spans="1:29" ht="20.2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4"/>
      <c r="N34" s="246" t="s">
        <v>600</v>
      </c>
      <c r="O34" s="247"/>
      <c r="P34" s="247"/>
      <c r="Q34" s="332"/>
      <c r="R34" s="246" t="s">
        <v>662</v>
      </c>
      <c r="S34" s="247"/>
      <c r="T34" s="247"/>
      <c r="U34" s="332"/>
      <c r="V34" s="326" t="s">
        <v>663</v>
      </c>
      <c r="W34" s="327"/>
      <c r="X34" s="327"/>
      <c r="Y34" s="327"/>
      <c r="Z34" s="327"/>
      <c r="AA34" s="327"/>
      <c r="AB34" s="327"/>
      <c r="AC34" s="327"/>
    </row>
    <row r="35" spans="1:29" s="12" customFormat="1" ht="20.25" customHeight="1">
      <c r="A35" s="321" t="s">
        <v>276</v>
      </c>
      <c r="B35" s="321"/>
      <c r="C35" s="321"/>
      <c r="D35" s="321"/>
      <c r="E35" s="321"/>
      <c r="F35" s="321"/>
      <c r="G35" s="321"/>
      <c r="H35" s="321"/>
      <c r="I35" s="103"/>
      <c r="J35" s="118"/>
      <c r="K35" s="110"/>
      <c r="L35" s="110"/>
      <c r="M35" s="119"/>
      <c r="N35" s="330">
        <f>SUM(N37,N42,N50)</f>
        <v>246725</v>
      </c>
      <c r="O35" s="330"/>
      <c r="P35" s="330"/>
      <c r="Q35" s="330"/>
      <c r="R35" s="330">
        <f>SUM(R37,R42,R50)</f>
        <v>242224</v>
      </c>
      <c r="S35" s="330"/>
      <c r="T35" s="330"/>
      <c r="U35" s="330"/>
      <c r="V35" s="334">
        <f>(R35-N35)/N35*100</f>
        <v>-1.8242983078326072</v>
      </c>
      <c r="W35" s="334"/>
      <c r="X35" s="334"/>
      <c r="Y35" s="334"/>
      <c r="Z35" s="334"/>
      <c r="AA35" s="334"/>
      <c r="AB35" s="334"/>
      <c r="AC35" s="334"/>
    </row>
    <row r="36" spans="13:29" ht="20.25" customHeight="1">
      <c r="M36" s="16"/>
      <c r="N36" s="320"/>
      <c r="O36" s="320"/>
      <c r="P36" s="320"/>
      <c r="Q36" s="320"/>
      <c r="R36" s="320"/>
      <c r="S36" s="320"/>
      <c r="T36" s="320"/>
      <c r="U36" s="320"/>
      <c r="V36" s="329"/>
      <c r="W36" s="329"/>
      <c r="X36" s="329"/>
      <c r="Y36" s="329"/>
      <c r="Z36" s="329"/>
      <c r="AA36" s="329"/>
      <c r="AB36" s="329"/>
      <c r="AC36" s="329"/>
    </row>
    <row r="37" spans="2:29" ht="20.25" customHeight="1">
      <c r="B37" s="115" t="s">
        <v>618</v>
      </c>
      <c r="C37" s="262" t="s">
        <v>295</v>
      </c>
      <c r="D37" s="262"/>
      <c r="E37" s="262"/>
      <c r="F37" s="262"/>
      <c r="G37" s="262"/>
      <c r="H37" s="262"/>
      <c r="I37" s="116"/>
      <c r="J37" s="116"/>
      <c r="K37" s="116"/>
      <c r="L37" s="121"/>
      <c r="M37" s="120"/>
      <c r="N37" s="325">
        <f>SUM(N38:Q40)</f>
        <v>200001</v>
      </c>
      <c r="O37" s="325"/>
      <c r="P37" s="325"/>
      <c r="Q37" s="325"/>
      <c r="R37" s="325">
        <f>SUM(R38:U40)</f>
        <v>198689</v>
      </c>
      <c r="S37" s="325"/>
      <c r="T37" s="325"/>
      <c r="U37" s="325"/>
      <c r="V37" s="335">
        <f>(R37-N37)/N37*100</f>
        <v>-0.6559967200163999</v>
      </c>
      <c r="W37" s="335"/>
      <c r="X37" s="335"/>
      <c r="Y37" s="335"/>
      <c r="Z37" s="335"/>
      <c r="AA37" s="335"/>
      <c r="AB37" s="335"/>
      <c r="AC37" s="335"/>
    </row>
    <row r="38" spans="2:29" ht="20.25" customHeight="1">
      <c r="B38" s="6"/>
      <c r="C38" s="295" t="s">
        <v>619</v>
      </c>
      <c r="D38" s="295"/>
      <c r="E38" s="260" t="s">
        <v>297</v>
      </c>
      <c r="F38" s="260"/>
      <c r="G38" s="260"/>
      <c r="H38" s="260"/>
      <c r="I38" s="260"/>
      <c r="J38" s="260"/>
      <c r="K38" s="260"/>
      <c r="L38" s="260"/>
      <c r="M38" s="16"/>
      <c r="N38" s="320">
        <v>173017</v>
      </c>
      <c r="O38" s="320"/>
      <c r="P38" s="320"/>
      <c r="Q38" s="320"/>
      <c r="R38" s="320">
        <v>172579</v>
      </c>
      <c r="S38" s="320"/>
      <c r="T38" s="320"/>
      <c r="U38" s="320"/>
      <c r="V38" s="329">
        <f>(R38-N38)/N38*100</f>
        <v>-0.25315431431593427</v>
      </c>
      <c r="W38" s="329"/>
      <c r="X38" s="329"/>
      <c r="Y38" s="329"/>
      <c r="Z38" s="329"/>
      <c r="AA38" s="329"/>
      <c r="AB38" s="329"/>
      <c r="AC38" s="329"/>
    </row>
    <row r="39" spans="2:29" ht="20.25" customHeight="1">
      <c r="B39" s="6"/>
      <c r="C39" s="295" t="s">
        <v>620</v>
      </c>
      <c r="D39" s="295"/>
      <c r="E39" s="260" t="s">
        <v>621</v>
      </c>
      <c r="F39" s="260"/>
      <c r="G39" s="260"/>
      <c r="H39" s="260"/>
      <c r="I39" s="260"/>
      <c r="J39" s="260"/>
      <c r="K39" s="260"/>
      <c r="L39" s="260"/>
      <c r="M39" s="16"/>
      <c r="N39" s="320">
        <v>19625</v>
      </c>
      <c r="O39" s="320"/>
      <c r="P39" s="320"/>
      <c r="Q39" s="320"/>
      <c r="R39" s="320">
        <v>19651</v>
      </c>
      <c r="S39" s="320"/>
      <c r="T39" s="320"/>
      <c r="U39" s="320"/>
      <c r="V39" s="329">
        <f>(R39-N39)/N39*100</f>
        <v>0.13248407643312102</v>
      </c>
      <c r="W39" s="329"/>
      <c r="X39" s="329"/>
      <c r="Y39" s="329"/>
      <c r="Z39" s="329"/>
      <c r="AA39" s="329"/>
      <c r="AB39" s="329"/>
      <c r="AC39" s="329"/>
    </row>
    <row r="40" spans="2:29" ht="20.25" customHeight="1">
      <c r="B40" s="6"/>
      <c r="C40" s="295" t="s">
        <v>622</v>
      </c>
      <c r="D40" s="295"/>
      <c r="E40" s="260" t="s">
        <v>623</v>
      </c>
      <c r="F40" s="260"/>
      <c r="G40" s="260"/>
      <c r="H40" s="260"/>
      <c r="I40" s="260"/>
      <c r="J40" s="260"/>
      <c r="K40" s="260"/>
      <c r="L40" s="260"/>
      <c r="M40" s="16"/>
      <c r="N40" s="320">
        <v>7359</v>
      </c>
      <c r="O40" s="320"/>
      <c r="P40" s="320"/>
      <c r="Q40" s="320"/>
      <c r="R40" s="320">
        <v>6459</v>
      </c>
      <c r="S40" s="320"/>
      <c r="T40" s="320"/>
      <c r="U40" s="320"/>
      <c r="V40" s="329">
        <f>(R40-N40)/N40*100</f>
        <v>-12.22992254382389</v>
      </c>
      <c r="W40" s="329"/>
      <c r="X40" s="329"/>
      <c r="Y40" s="329"/>
      <c r="Z40" s="329"/>
      <c r="AA40" s="329"/>
      <c r="AB40" s="329"/>
      <c r="AC40" s="329"/>
    </row>
    <row r="41" spans="2:29" ht="20.25" customHeight="1">
      <c r="B41" s="6"/>
      <c r="C41" s="6"/>
      <c r="L41" s="13"/>
      <c r="M41" s="16"/>
      <c r="N41" s="320"/>
      <c r="O41" s="320"/>
      <c r="P41" s="320"/>
      <c r="Q41" s="320"/>
      <c r="R41" s="320"/>
      <c r="S41" s="320"/>
      <c r="T41" s="320"/>
      <c r="U41" s="320"/>
      <c r="V41" s="329"/>
      <c r="W41" s="329"/>
      <c r="X41" s="329"/>
      <c r="Y41" s="329"/>
      <c r="Z41" s="329"/>
      <c r="AA41" s="329"/>
      <c r="AB41" s="329"/>
      <c r="AC41" s="329"/>
    </row>
    <row r="42" spans="2:29" ht="20.25" customHeight="1">
      <c r="B42" s="115" t="s">
        <v>624</v>
      </c>
      <c r="C42" s="262" t="s">
        <v>303</v>
      </c>
      <c r="D42" s="262"/>
      <c r="E42" s="262"/>
      <c r="F42" s="262"/>
      <c r="G42" s="262"/>
      <c r="H42" s="262"/>
      <c r="I42" s="116"/>
      <c r="J42" s="116"/>
      <c r="K42" s="116"/>
      <c r="L42" s="117"/>
      <c r="M42" s="120"/>
      <c r="N42" s="325">
        <f>SUM(N43,N45,N47)-N44-N46-N48</f>
        <v>10760</v>
      </c>
      <c r="O42" s="325"/>
      <c r="P42" s="325"/>
      <c r="Q42" s="325"/>
      <c r="R42" s="325">
        <f>SUM(R43,R45,R47)-R44-R46-R48</f>
        <v>11965</v>
      </c>
      <c r="S42" s="325"/>
      <c r="T42" s="325"/>
      <c r="U42" s="325"/>
      <c r="V42" s="335">
        <f aca="true" t="shared" si="1" ref="V42:V48">(R42-N42)/N42*100</f>
        <v>11.198884758364311</v>
      </c>
      <c r="W42" s="335"/>
      <c r="X42" s="335"/>
      <c r="Y42" s="335"/>
      <c r="Z42" s="335"/>
      <c r="AA42" s="335"/>
      <c r="AB42" s="335"/>
      <c r="AC42" s="335"/>
    </row>
    <row r="43" spans="2:29" ht="20.25" customHeight="1">
      <c r="B43" s="6"/>
      <c r="C43" s="295" t="s">
        <v>625</v>
      </c>
      <c r="D43" s="295"/>
      <c r="E43" s="260" t="s">
        <v>305</v>
      </c>
      <c r="F43" s="260"/>
      <c r="G43" s="260"/>
      <c r="H43" s="260"/>
      <c r="I43" s="260"/>
      <c r="J43" s="1" t="s">
        <v>626</v>
      </c>
      <c r="K43" s="239" t="s">
        <v>307</v>
      </c>
      <c r="L43" s="239"/>
      <c r="M43" s="16"/>
      <c r="N43" s="320">
        <v>3850</v>
      </c>
      <c r="O43" s="320"/>
      <c r="P43" s="320"/>
      <c r="Q43" s="320"/>
      <c r="R43" s="320">
        <v>4036</v>
      </c>
      <c r="S43" s="320"/>
      <c r="T43" s="320"/>
      <c r="U43" s="320"/>
      <c r="V43" s="329">
        <f t="shared" si="1"/>
        <v>4.8311688311688314</v>
      </c>
      <c r="W43" s="329"/>
      <c r="X43" s="329"/>
      <c r="Y43" s="329"/>
      <c r="Z43" s="329"/>
      <c r="AA43" s="329"/>
      <c r="AB43" s="329"/>
      <c r="AC43" s="329"/>
    </row>
    <row r="44" spans="2:29" ht="20.25" customHeight="1">
      <c r="B44" s="6"/>
      <c r="C44" s="6"/>
      <c r="J44" s="1" t="s">
        <v>627</v>
      </c>
      <c r="K44" s="239" t="s">
        <v>309</v>
      </c>
      <c r="L44" s="239"/>
      <c r="M44" s="16"/>
      <c r="N44" s="320">
        <v>6041</v>
      </c>
      <c r="O44" s="320"/>
      <c r="P44" s="320"/>
      <c r="Q44" s="320"/>
      <c r="R44" s="320">
        <v>5782</v>
      </c>
      <c r="S44" s="320"/>
      <c r="T44" s="320"/>
      <c r="U44" s="320"/>
      <c r="V44" s="329">
        <f t="shared" si="1"/>
        <v>-4.287369640787949</v>
      </c>
      <c r="W44" s="329"/>
      <c r="X44" s="329"/>
      <c r="Y44" s="329"/>
      <c r="Z44" s="329"/>
      <c r="AA44" s="329"/>
      <c r="AB44" s="329"/>
      <c r="AC44" s="329"/>
    </row>
    <row r="45" spans="2:29" ht="20.25" customHeight="1">
      <c r="B45" s="6"/>
      <c r="C45" s="295" t="s">
        <v>628</v>
      </c>
      <c r="D45" s="295"/>
      <c r="E45" s="267" t="s">
        <v>466</v>
      </c>
      <c r="F45" s="267"/>
      <c r="G45" s="267"/>
      <c r="H45" s="267"/>
      <c r="I45" s="267"/>
      <c r="J45" s="1" t="s">
        <v>629</v>
      </c>
      <c r="K45" s="239" t="s">
        <v>307</v>
      </c>
      <c r="L45" s="239"/>
      <c r="M45" s="16"/>
      <c r="N45" s="320">
        <v>676</v>
      </c>
      <c r="O45" s="320"/>
      <c r="P45" s="320"/>
      <c r="Q45" s="320"/>
      <c r="R45" s="320">
        <v>696</v>
      </c>
      <c r="S45" s="320"/>
      <c r="T45" s="320"/>
      <c r="U45" s="320"/>
      <c r="V45" s="329">
        <f t="shared" si="1"/>
        <v>2.9585798816568047</v>
      </c>
      <c r="W45" s="329"/>
      <c r="X45" s="329"/>
      <c r="Y45" s="329"/>
      <c r="Z45" s="329"/>
      <c r="AA45" s="329"/>
      <c r="AB45" s="329"/>
      <c r="AC45" s="329"/>
    </row>
    <row r="46" spans="2:29" ht="20.25" customHeight="1">
      <c r="B46" s="6"/>
      <c r="C46" s="6"/>
      <c r="E46" s="314" t="s">
        <v>467</v>
      </c>
      <c r="F46" s="314"/>
      <c r="G46" s="314"/>
      <c r="H46" s="314"/>
      <c r="I46" s="314"/>
      <c r="J46" s="1" t="s">
        <v>630</v>
      </c>
      <c r="K46" s="239" t="s">
        <v>309</v>
      </c>
      <c r="L46" s="239"/>
      <c r="M46" s="16"/>
      <c r="N46" s="320">
        <v>486</v>
      </c>
      <c r="O46" s="320"/>
      <c r="P46" s="320"/>
      <c r="Q46" s="320"/>
      <c r="R46" s="320">
        <v>394</v>
      </c>
      <c r="S46" s="320"/>
      <c r="T46" s="320"/>
      <c r="U46" s="320"/>
      <c r="V46" s="329">
        <f t="shared" si="1"/>
        <v>-18.930041152263374</v>
      </c>
      <c r="W46" s="329"/>
      <c r="X46" s="329"/>
      <c r="Y46" s="329"/>
      <c r="Z46" s="329"/>
      <c r="AA46" s="329"/>
      <c r="AB46" s="329"/>
      <c r="AC46" s="329"/>
    </row>
    <row r="47" spans="2:29" ht="20.25" customHeight="1">
      <c r="B47" s="6"/>
      <c r="C47" s="295" t="s">
        <v>631</v>
      </c>
      <c r="D47" s="295"/>
      <c r="E47" s="260" t="s">
        <v>313</v>
      </c>
      <c r="F47" s="260"/>
      <c r="G47" s="260"/>
      <c r="H47" s="260"/>
      <c r="I47" s="260"/>
      <c r="J47" s="1" t="s">
        <v>632</v>
      </c>
      <c r="K47" s="239" t="s">
        <v>307</v>
      </c>
      <c r="L47" s="239"/>
      <c r="M47" s="16"/>
      <c r="N47" s="320">
        <v>14995</v>
      </c>
      <c r="O47" s="320"/>
      <c r="P47" s="320"/>
      <c r="Q47" s="320"/>
      <c r="R47" s="320">
        <v>15760</v>
      </c>
      <c r="S47" s="320"/>
      <c r="T47" s="320"/>
      <c r="U47" s="320"/>
      <c r="V47" s="329">
        <f t="shared" si="1"/>
        <v>5.101700566855619</v>
      </c>
      <c r="W47" s="329"/>
      <c r="X47" s="329"/>
      <c r="Y47" s="329"/>
      <c r="Z47" s="329"/>
      <c r="AA47" s="329"/>
      <c r="AB47" s="329"/>
      <c r="AC47" s="329"/>
    </row>
    <row r="48" spans="2:29" ht="20.25" customHeight="1">
      <c r="B48" s="6"/>
      <c r="C48" s="6"/>
      <c r="J48" s="1" t="s">
        <v>627</v>
      </c>
      <c r="K48" s="239" t="s">
        <v>309</v>
      </c>
      <c r="L48" s="239"/>
      <c r="M48" s="16"/>
      <c r="N48" s="320">
        <v>2234</v>
      </c>
      <c r="O48" s="320"/>
      <c r="P48" s="320"/>
      <c r="Q48" s="320"/>
      <c r="R48" s="320">
        <v>2351</v>
      </c>
      <c r="S48" s="320"/>
      <c r="T48" s="320"/>
      <c r="U48" s="320"/>
      <c r="V48" s="329">
        <f t="shared" si="1"/>
        <v>5.237242614145032</v>
      </c>
      <c r="W48" s="329"/>
      <c r="X48" s="329"/>
      <c r="Y48" s="329"/>
      <c r="Z48" s="329"/>
      <c r="AA48" s="329"/>
      <c r="AB48" s="329"/>
      <c r="AC48" s="329"/>
    </row>
    <row r="49" spans="2:29" ht="20.25" customHeight="1">
      <c r="B49" s="6"/>
      <c r="C49" s="6"/>
      <c r="L49" s="13"/>
      <c r="M49" s="16"/>
      <c r="N49" s="320"/>
      <c r="O49" s="320"/>
      <c r="P49" s="320"/>
      <c r="Q49" s="320"/>
      <c r="R49" s="320"/>
      <c r="S49" s="320"/>
      <c r="T49" s="320"/>
      <c r="U49" s="320"/>
      <c r="V49" s="329"/>
      <c r="W49" s="329"/>
      <c r="X49" s="329"/>
      <c r="Y49" s="329"/>
      <c r="Z49" s="329"/>
      <c r="AA49" s="329"/>
      <c r="AB49" s="329"/>
      <c r="AC49" s="329"/>
    </row>
    <row r="50" spans="2:29" ht="20.25" customHeight="1">
      <c r="B50" s="115" t="s">
        <v>603</v>
      </c>
      <c r="C50" s="262" t="s">
        <v>316</v>
      </c>
      <c r="D50" s="262"/>
      <c r="E50" s="262"/>
      <c r="F50" s="262"/>
      <c r="G50" s="262"/>
      <c r="H50" s="262"/>
      <c r="I50" s="116"/>
      <c r="J50" s="116"/>
      <c r="K50" s="116"/>
      <c r="L50" s="117"/>
      <c r="M50" s="120"/>
      <c r="N50" s="325">
        <f>SUM(N51:Q53)</f>
        <v>35964</v>
      </c>
      <c r="O50" s="325"/>
      <c r="P50" s="325"/>
      <c r="Q50" s="325"/>
      <c r="R50" s="325">
        <f>SUM(R51:U53)</f>
        <v>31570</v>
      </c>
      <c r="S50" s="325"/>
      <c r="T50" s="325"/>
      <c r="U50" s="325"/>
      <c r="V50" s="335">
        <f aca="true" t="shared" si="2" ref="V50:V56">(R50-N50)/N50*100</f>
        <v>-12.21777332888444</v>
      </c>
      <c r="W50" s="335"/>
      <c r="X50" s="335"/>
      <c r="Y50" s="335"/>
      <c r="Z50" s="335"/>
      <c r="AA50" s="335"/>
      <c r="AB50" s="335"/>
      <c r="AC50" s="335"/>
    </row>
    <row r="51" spans="2:29" ht="20.25" customHeight="1">
      <c r="B51" s="6"/>
      <c r="C51" s="295" t="s">
        <v>625</v>
      </c>
      <c r="D51" s="295"/>
      <c r="E51" s="260" t="s">
        <v>317</v>
      </c>
      <c r="F51" s="260"/>
      <c r="G51" s="260"/>
      <c r="H51" s="260"/>
      <c r="I51" s="260"/>
      <c r="J51" s="260"/>
      <c r="K51" s="260"/>
      <c r="L51" s="13"/>
      <c r="M51" s="16"/>
      <c r="N51" s="320">
        <v>8322</v>
      </c>
      <c r="O51" s="320"/>
      <c r="P51" s="320"/>
      <c r="Q51" s="320"/>
      <c r="R51" s="320">
        <v>3529</v>
      </c>
      <c r="S51" s="320"/>
      <c r="T51" s="320"/>
      <c r="U51" s="320"/>
      <c r="V51" s="329">
        <f t="shared" si="2"/>
        <v>-57.5943282864696</v>
      </c>
      <c r="W51" s="329"/>
      <c r="X51" s="329"/>
      <c r="Y51" s="329"/>
      <c r="Z51" s="329"/>
      <c r="AA51" s="329"/>
      <c r="AB51" s="329"/>
      <c r="AC51" s="329"/>
    </row>
    <row r="52" spans="2:29" ht="20.25" customHeight="1">
      <c r="B52" s="6"/>
      <c r="C52" s="295" t="s">
        <v>633</v>
      </c>
      <c r="D52" s="295"/>
      <c r="E52" s="260" t="s">
        <v>319</v>
      </c>
      <c r="F52" s="260"/>
      <c r="G52" s="260"/>
      <c r="H52" s="260"/>
      <c r="I52" s="260"/>
      <c r="J52" s="260"/>
      <c r="K52" s="260"/>
      <c r="L52" s="13"/>
      <c r="M52" s="16"/>
      <c r="N52" s="320">
        <v>494</v>
      </c>
      <c r="O52" s="320"/>
      <c r="P52" s="320"/>
      <c r="Q52" s="320"/>
      <c r="R52" s="320">
        <v>670</v>
      </c>
      <c r="S52" s="320"/>
      <c r="T52" s="320"/>
      <c r="U52" s="320"/>
      <c r="V52" s="329">
        <f t="shared" si="2"/>
        <v>35.62753036437247</v>
      </c>
      <c r="W52" s="329"/>
      <c r="X52" s="329"/>
      <c r="Y52" s="329"/>
      <c r="Z52" s="329"/>
      <c r="AA52" s="329"/>
      <c r="AB52" s="329"/>
      <c r="AC52" s="329"/>
    </row>
    <row r="53" spans="2:29" ht="20.25" customHeight="1">
      <c r="B53" s="6"/>
      <c r="C53" s="295" t="s">
        <v>622</v>
      </c>
      <c r="D53" s="295"/>
      <c r="E53" s="260" t="s">
        <v>321</v>
      </c>
      <c r="F53" s="260"/>
      <c r="G53" s="260"/>
      <c r="H53" s="260"/>
      <c r="I53" s="260"/>
      <c r="J53" s="260"/>
      <c r="K53" s="260"/>
      <c r="L53" s="13"/>
      <c r="M53" s="16"/>
      <c r="N53" s="320">
        <v>27148</v>
      </c>
      <c r="O53" s="320"/>
      <c r="P53" s="320"/>
      <c r="Q53" s="320"/>
      <c r="R53" s="320">
        <v>27371</v>
      </c>
      <c r="S53" s="320"/>
      <c r="T53" s="320"/>
      <c r="U53" s="320"/>
      <c r="V53" s="329">
        <f t="shared" si="2"/>
        <v>0.8214233092677177</v>
      </c>
      <c r="W53" s="329"/>
      <c r="X53" s="329"/>
      <c r="Y53" s="329"/>
      <c r="Z53" s="329"/>
      <c r="AA53" s="329"/>
      <c r="AB53" s="329"/>
      <c r="AC53" s="329"/>
    </row>
    <row r="54" spans="2:29" ht="20.25" customHeight="1">
      <c r="B54" s="6"/>
      <c r="C54" s="6"/>
      <c r="D54" s="314" t="s">
        <v>634</v>
      </c>
      <c r="E54" s="314"/>
      <c r="F54" s="260" t="s">
        <v>323</v>
      </c>
      <c r="G54" s="260"/>
      <c r="H54" s="260"/>
      <c r="I54" s="260"/>
      <c r="J54" s="260"/>
      <c r="K54" s="260"/>
      <c r="L54" s="260"/>
      <c r="M54" s="16"/>
      <c r="N54" s="320">
        <v>507</v>
      </c>
      <c r="O54" s="320"/>
      <c r="P54" s="320"/>
      <c r="Q54" s="320"/>
      <c r="R54" s="320">
        <v>533</v>
      </c>
      <c r="S54" s="320"/>
      <c r="T54" s="320"/>
      <c r="U54" s="320"/>
      <c r="V54" s="329">
        <f t="shared" si="2"/>
        <v>5.128205128205128</v>
      </c>
      <c r="W54" s="329"/>
      <c r="X54" s="329"/>
      <c r="Y54" s="329"/>
      <c r="Z54" s="329"/>
      <c r="AA54" s="329"/>
      <c r="AB54" s="329"/>
      <c r="AC54" s="329"/>
    </row>
    <row r="55" spans="2:29" ht="20.25" customHeight="1">
      <c r="B55" s="6"/>
      <c r="C55" s="6"/>
      <c r="D55" s="314" t="s">
        <v>635</v>
      </c>
      <c r="E55" s="314"/>
      <c r="F55" s="260" t="s">
        <v>325</v>
      </c>
      <c r="G55" s="260"/>
      <c r="H55" s="260"/>
      <c r="I55" s="260"/>
      <c r="J55" s="260"/>
      <c r="K55" s="260"/>
      <c r="L55" s="260"/>
      <c r="M55" s="16"/>
      <c r="N55" s="320">
        <v>12235</v>
      </c>
      <c r="O55" s="320"/>
      <c r="P55" s="320"/>
      <c r="Q55" s="320"/>
      <c r="R55" s="320">
        <v>12027</v>
      </c>
      <c r="S55" s="320"/>
      <c r="T55" s="320"/>
      <c r="U55" s="320"/>
      <c r="V55" s="329">
        <f t="shared" si="2"/>
        <v>-1.7000408663669802</v>
      </c>
      <c r="W55" s="329"/>
      <c r="X55" s="329"/>
      <c r="Y55" s="329"/>
      <c r="Z55" s="329"/>
      <c r="AA55" s="329"/>
      <c r="AB55" s="329"/>
      <c r="AC55" s="329"/>
    </row>
    <row r="56" spans="1:29" ht="20.25" customHeight="1" thickBot="1">
      <c r="A56" s="32"/>
      <c r="B56" s="6"/>
      <c r="C56" s="6"/>
      <c r="D56" s="281" t="s">
        <v>636</v>
      </c>
      <c r="E56" s="281"/>
      <c r="F56" s="336" t="s">
        <v>327</v>
      </c>
      <c r="G56" s="336"/>
      <c r="H56" s="336"/>
      <c r="I56" s="336"/>
      <c r="J56" s="336"/>
      <c r="K56" s="336"/>
      <c r="L56" s="336"/>
      <c r="M56" s="17"/>
      <c r="N56" s="331">
        <v>14406</v>
      </c>
      <c r="O56" s="331"/>
      <c r="P56" s="331"/>
      <c r="Q56" s="331"/>
      <c r="R56" s="331">
        <v>14811</v>
      </c>
      <c r="S56" s="331"/>
      <c r="T56" s="331"/>
      <c r="U56" s="331"/>
      <c r="V56" s="338">
        <f t="shared" si="2"/>
        <v>2.8113286130778845</v>
      </c>
      <c r="W56" s="338"/>
      <c r="X56" s="338"/>
      <c r="Y56" s="338"/>
      <c r="Z56" s="338"/>
      <c r="AA56" s="338"/>
      <c r="AB56" s="338"/>
      <c r="AC56" s="338"/>
    </row>
    <row r="57" spans="1:29" ht="20.25" customHeight="1">
      <c r="A57" s="333" t="s">
        <v>556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272" t="s">
        <v>111</v>
      </c>
      <c r="W57" s="272"/>
      <c r="X57" s="272"/>
      <c r="Y57" s="272"/>
      <c r="Z57" s="272"/>
      <c r="AA57" s="272"/>
      <c r="AB57" s="272"/>
      <c r="AC57" s="272"/>
    </row>
    <row r="58" spans="1:29" ht="20.25" customHeight="1">
      <c r="A58" s="267" t="s">
        <v>654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19"/>
      <c r="S58" s="19"/>
      <c r="T58" s="19"/>
      <c r="V58" s="317"/>
      <c r="W58" s="317"/>
      <c r="X58" s="317"/>
      <c r="Y58" s="317"/>
      <c r="Z58" s="317"/>
      <c r="AA58" s="317"/>
      <c r="AB58" s="317"/>
      <c r="AC58" s="317"/>
    </row>
    <row r="59" spans="1:17" ht="20.25" customHeight="1">
      <c r="A59" s="267" t="s">
        <v>788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</row>
  </sheetData>
  <sheetProtection/>
  <mergeCells count="206">
    <mergeCell ref="R55:U55"/>
    <mergeCell ref="V50:AC50"/>
    <mergeCell ref="A58:Q58"/>
    <mergeCell ref="V55:AC55"/>
    <mergeCell ref="V57:AC57"/>
    <mergeCell ref="V56:AC56"/>
    <mergeCell ref="A57:U57"/>
    <mergeCell ref="V58:AC58"/>
    <mergeCell ref="D56:E56"/>
    <mergeCell ref="F56:L56"/>
    <mergeCell ref="R56:U56"/>
    <mergeCell ref="R45:U45"/>
    <mergeCell ref="N56:Q56"/>
    <mergeCell ref="N55:Q55"/>
    <mergeCell ref="V44:AC44"/>
    <mergeCell ref="V48:AC48"/>
    <mergeCell ref="V53:AC53"/>
    <mergeCell ref="V51:AC51"/>
    <mergeCell ref="R50:U50"/>
    <mergeCell ref="V54:AC54"/>
    <mergeCell ref="V52:AC52"/>
    <mergeCell ref="V34:AC34"/>
    <mergeCell ref="V37:AC37"/>
    <mergeCell ref="V35:AC35"/>
    <mergeCell ref="R37:U37"/>
    <mergeCell ref="V42:AC42"/>
    <mergeCell ref="V41:AC41"/>
    <mergeCell ref="R41:U41"/>
    <mergeCell ref="R43:U43"/>
    <mergeCell ref="R44:U44"/>
    <mergeCell ref="V47:AC47"/>
    <mergeCell ref="R46:U46"/>
    <mergeCell ref="V43:AC43"/>
    <mergeCell ref="N54:Q54"/>
    <mergeCell ref="R51:U51"/>
    <mergeCell ref="N51:Q51"/>
    <mergeCell ref="R54:U54"/>
    <mergeCell ref="V49:AC49"/>
    <mergeCell ref="E53:K53"/>
    <mergeCell ref="C53:D53"/>
    <mergeCell ref="R53:U53"/>
    <mergeCell ref="N53:Q53"/>
    <mergeCell ref="C52:D52"/>
    <mergeCell ref="E52:K52"/>
    <mergeCell ref="R52:U52"/>
    <mergeCell ref="N50:Q50"/>
    <mergeCell ref="N52:Q52"/>
    <mergeCell ref="E51:K51"/>
    <mergeCell ref="C50:H50"/>
    <mergeCell ref="N49:Q49"/>
    <mergeCell ref="C47:D47"/>
    <mergeCell ref="D55:E55"/>
    <mergeCell ref="F55:L55"/>
    <mergeCell ref="D54:E54"/>
    <mergeCell ref="F54:L54"/>
    <mergeCell ref="E43:I43"/>
    <mergeCell ref="K47:L47"/>
    <mergeCell ref="K45:L45"/>
    <mergeCell ref="K46:L46"/>
    <mergeCell ref="K43:L43"/>
    <mergeCell ref="K48:L48"/>
    <mergeCell ref="V38:AC38"/>
    <mergeCell ref="R39:U39"/>
    <mergeCell ref="E39:L39"/>
    <mergeCell ref="F27:L27"/>
    <mergeCell ref="D27:E27"/>
    <mergeCell ref="C51:D51"/>
    <mergeCell ref="N48:Q48"/>
    <mergeCell ref="V45:AC45"/>
    <mergeCell ref="V46:AC46"/>
    <mergeCell ref="E47:I47"/>
    <mergeCell ref="R40:U40"/>
    <mergeCell ref="V40:AC40"/>
    <mergeCell ref="V29:AC29"/>
    <mergeCell ref="V33:AC33"/>
    <mergeCell ref="V39:AC39"/>
    <mergeCell ref="V36:AC36"/>
    <mergeCell ref="R35:U35"/>
    <mergeCell ref="A31:AC31"/>
    <mergeCell ref="E38:L38"/>
    <mergeCell ref="R36:U36"/>
    <mergeCell ref="V19:AC19"/>
    <mergeCell ref="V20:AC20"/>
    <mergeCell ref="V15:AC15"/>
    <mergeCell ref="V13:AC13"/>
    <mergeCell ref="V17:AC17"/>
    <mergeCell ref="N8:Q8"/>
    <mergeCell ref="N10:Q10"/>
    <mergeCell ref="N9:Q9"/>
    <mergeCell ref="V9:AC9"/>
    <mergeCell ref="R13:U13"/>
    <mergeCell ref="R10:U10"/>
    <mergeCell ref="V8:AC8"/>
    <mergeCell ref="R6:U6"/>
    <mergeCell ref="V12:AC12"/>
    <mergeCell ref="R9:U9"/>
    <mergeCell ref="R12:U12"/>
    <mergeCell ref="R7:U7"/>
    <mergeCell ref="N7:Q7"/>
    <mergeCell ref="V14:AC14"/>
    <mergeCell ref="R14:U14"/>
    <mergeCell ref="V5:AC5"/>
    <mergeCell ref="V7:AC7"/>
    <mergeCell ref="V6:AC6"/>
    <mergeCell ref="N5:Q5"/>
    <mergeCell ref="V10:AC10"/>
    <mergeCell ref="N6:Q6"/>
    <mergeCell ref="R8:U8"/>
    <mergeCell ref="R38:U38"/>
    <mergeCell ref="R34:U34"/>
    <mergeCell ref="N36:Q36"/>
    <mergeCell ref="N41:Q41"/>
    <mergeCell ref="R48:U48"/>
    <mergeCell ref="R49:U49"/>
    <mergeCell ref="R42:U42"/>
    <mergeCell ref="R47:U47"/>
    <mergeCell ref="N47:Q47"/>
    <mergeCell ref="N44:Q44"/>
    <mergeCell ref="V28:AC28"/>
    <mergeCell ref="A29:Q29"/>
    <mergeCell ref="N34:Q34"/>
    <mergeCell ref="A28:U28"/>
    <mergeCell ref="D24:L24"/>
    <mergeCell ref="A32:G32"/>
    <mergeCell ref="N33:U33"/>
    <mergeCell ref="V25:AC25"/>
    <mergeCell ref="V24:AC24"/>
    <mergeCell ref="V27:AC27"/>
    <mergeCell ref="V21:AC21"/>
    <mergeCell ref="N23:Q23"/>
    <mergeCell ref="R27:U27"/>
    <mergeCell ref="N21:Q21"/>
    <mergeCell ref="N25:Q25"/>
    <mergeCell ref="N20:Q20"/>
    <mergeCell ref="R24:U24"/>
    <mergeCell ref="V22:AC22"/>
    <mergeCell ref="V23:AC23"/>
    <mergeCell ref="R23:U23"/>
    <mergeCell ref="C42:H42"/>
    <mergeCell ref="C43:D43"/>
    <mergeCell ref="N46:Q46"/>
    <mergeCell ref="E46:I46"/>
    <mergeCell ref="C45:D45"/>
    <mergeCell ref="N42:Q42"/>
    <mergeCell ref="K44:L44"/>
    <mergeCell ref="E45:I45"/>
    <mergeCell ref="N45:Q45"/>
    <mergeCell ref="N40:Q40"/>
    <mergeCell ref="N37:Q37"/>
    <mergeCell ref="N38:Q38"/>
    <mergeCell ref="C37:H37"/>
    <mergeCell ref="N39:Q39"/>
    <mergeCell ref="C40:D40"/>
    <mergeCell ref="C38:D38"/>
    <mergeCell ref="E40:L40"/>
    <mergeCell ref="C39:D39"/>
    <mergeCell ref="N27:Q27"/>
    <mergeCell ref="R25:U25"/>
    <mergeCell ref="N24:Q24"/>
    <mergeCell ref="R22:U22"/>
    <mergeCell ref="R21:U21"/>
    <mergeCell ref="V3:AC3"/>
    <mergeCell ref="N3:U3"/>
    <mergeCell ref="N4:Q4"/>
    <mergeCell ref="R4:U4"/>
    <mergeCell ref="R17:U17"/>
    <mergeCell ref="A33:M34"/>
    <mergeCell ref="D22:L22"/>
    <mergeCell ref="D15:L15"/>
    <mergeCell ref="N35:Q35"/>
    <mergeCell ref="D23:L23"/>
    <mergeCell ref="D25:L25"/>
    <mergeCell ref="A35:H35"/>
    <mergeCell ref="N17:Q17"/>
    <mergeCell ref="D21:L21"/>
    <mergeCell ref="N15:Q15"/>
    <mergeCell ref="N14:Q14"/>
    <mergeCell ref="D14:L14"/>
    <mergeCell ref="V4:AC4"/>
    <mergeCell ref="R20:U20"/>
    <mergeCell ref="R5:U5"/>
    <mergeCell ref="R15:U15"/>
    <mergeCell ref="V18:AC18"/>
    <mergeCell ref="N18:Q18"/>
    <mergeCell ref="R18:U18"/>
    <mergeCell ref="R19:U19"/>
    <mergeCell ref="A2:G2"/>
    <mergeCell ref="A3:M4"/>
    <mergeCell ref="D20:L20"/>
    <mergeCell ref="N22:Q22"/>
    <mergeCell ref="D18:L18"/>
    <mergeCell ref="B17:K17"/>
    <mergeCell ref="N13:Q13"/>
    <mergeCell ref="N12:Q12"/>
    <mergeCell ref="D19:L19"/>
    <mergeCell ref="D13:L13"/>
    <mergeCell ref="A59:Q59"/>
    <mergeCell ref="A1:AC1"/>
    <mergeCell ref="N43:Q43"/>
    <mergeCell ref="A5:H5"/>
    <mergeCell ref="B7:K7"/>
    <mergeCell ref="B12:K12"/>
    <mergeCell ref="D8:L8"/>
    <mergeCell ref="D9:L9"/>
    <mergeCell ref="D10:L10"/>
    <mergeCell ref="N19:Q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showGridLines="0" zoomScalePageLayoutView="0" workbookViewId="0" topLeftCell="A13">
      <selection activeCell="A1" sqref="A1:AE1"/>
    </sheetView>
  </sheetViews>
  <sheetFormatPr defaultColWidth="3.625" defaultRowHeight="22.5" customHeight="1"/>
  <cols>
    <col min="1" max="5" width="3.625" style="1" customWidth="1"/>
    <col min="6" max="9" width="4.25390625" style="1" customWidth="1"/>
    <col min="10" max="12" width="5.125" style="1" customWidth="1"/>
    <col min="13" max="15" width="4.50390625" style="1" customWidth="1"/>
    <col min="16" max="19" width="4.125" style="1" customWidth="1"/>
    <col min="20" max="22" width="5.125" style="1" customWidth="1"/>
    <col min="23" max="25" width="4.50390625" style="1" customWidth="1"/>
    <col min="26" max="27" width="3.625" style="1" customWidth="1"/>
    <col min="28" max="28" width="9.50390625" style="1" bestFit="1" customWidth="1"/>
    <col min="29" max="16384" width="3.625" style="1" customWidth="1"/>
  </cols>
  <sheetData>
    <row r="1" spans="1:25" s="132" customFormat="1" ht="22.5" customHeight="1">
      <c r="A1" s="362" t="s">
        <v>666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5" ht="22.5" customHeight="1" thickBot="1">
      <c r="A2" s="297" t="s">
        <v>793</v>
      </c>
      <c r="B2" s="235"/>
      <c r="C2" s="235"/>
      <c r="D2" s="235"/>
      <c r="E2" s="235"/>
      <c r="F2" s="15"/>
      <c r="Y2" s="137" t="s">
        <v>558</v>
      </c>
    </row>
    <row r="3" spans="1:25" ht="22.5" customHeight="1">
      <c r="A3" s="304" t="s">
        <v>794</v>
      </c>
      <c r="B3" s="248"/>
      <c r="C3" s="248"/>
      <c r="D3" s="248"/>
      <c r="E3" s="248"/>
      <c r="F3" s="248" t="s">
        <v>787</v>
      </c>
      <c r="G3" s="248"/>
      <c r="H3" s="248"/>
      <c r="I3" s="248"/>
      <c r="J3" s="248"/>
      <c r="K3" s="248" t="s">
        <v>795</v>
      </c>
      <c r="L3" s="248"/>
      <c r="M3" s="248"/>
      <c r="N3" s="248"/>
      <c r="O3" s="248"/>
      <c r="P3" s="248" t="s">
        <v>796</v>
      </c>
      <c r="Q3" s="248"/>
      <c r="R3" s="248"/>
      <c r="S3" s="248"/>
      <c r="T3" s="248"/>
      <c r="U3" s="248" t="s">
        <v>797</v>
      </c>
      <c r="V3" s="248"/>
      <c r="W3" s="248"/>
      <c r="X3" s="248"/>
      <c r="Y3" s="251"/>
    </row>
    <row r="4" spans="1:25" ht="22.5" customHeight="1">
      <c r="A4" s="351" t="s">
        <v>439</v>
      </c>
      <c r="B4" s="351"/>
      <c r="C4" s="351"/>
      <c r="D4" s="351"/>
      <c r="E4" s="352"/>
      <c r="F4" s="369">
        <v>896600</v>
      </c>
      <c r="G4" s="353"/>
      <c r="H4" s="353"/>
      <c r="I4" s="353"/>
      <c r="J4" s="353"/>
      <c r="K4" s="353">
        <v>47894</v>
      </c>
      <c r="L4" s="353"/>
      <c r="M4" s="353"/>
      <c r="N4" s="353"/>
      <c r="O4" s="353"/>
      <c r="P4" s="353">
        <v>568917</v>
      </c>
      <c r="Q4" s="353"/>
      <c r="R4" s="353"/>
      <c r="S4" s="353"/>
      <c r="T4" s="353"/>
      <c r="U4" s="353">
        <f>SUM(F4:T4)</f>
        <v>1513411</v>
      </c>
      <c r="V4" s="353"/>
      <c r="W4" s="353"/>
      <c r="X4" s="353"/>
      <c r="Y4" s="353"/>
    </row>
    <row r="5" spans="1:25" s="12" customFormat="1" ht="22.5" customHeight="1">
      <c r="A5" s="347" t="s">
        <v>259</v>
      </c>
      <c r="B5" s="347"/>
      <c r="C5" s="347"/>
      <c r="D5" s="347"/>
      <c r="E5" s="348"/>
      <c r="F5" s="370">
        <v>198689</v>
      </c>
      <c r="G5" s="349"/>
      <c r="H5" s="349"/>
      <c r="I5" s="349"/>
      <c r="J5" s="349"/>
      <c r="K5" s="349">
        <v>11965</v>
      </c>
      <c r="L5" s="349"/>
      <c r="M5" s="349"/>
      <c r="N5" s="349"/>
      <c r="O5" s="349"/>
      <c r="P5" s="349">
        <v>31570</v>
      </c>
      <c r="Q5" s="349"/>
      <c r="R5" s="349"/>
      <c r="S5" s="349"/>
      <c r="T5" s="349"/>
      <c r="U5" s="349">
        <f>SUM(F5:T5)</f>
        <v>242224</v>
      </c>
      <c r="V5" s="349"/>
      <c r="W5" s="349"/>
      <c r="X5" s="349"/>
      <c r="Y5" s="349"/>
    </row>
    <row r="6" spans="1:25" ht="22.5" customHeight="1">
      <c r="A6" s="344" t="s">
        <v>440</v>
      </c>
      <c r="B6" s="344"/>
      <c r="C6" s="344"/>
      <c r="D6" s="344"/>
      <c r="E6" s="345"/>
      <c r="F6" s="368">
        <v>144883</v>
      </c>
      <c r="G6" s="346"/>
      <c r="H6" s="346"/>
      <c r="I6" s="346"/>
      <c r="J6" s="346"/>
      <c r="K6" s="346">
        <v>6053</v>
      </c>
      <c r="L6" s="346"/>
      <c r="M6" s="346"/>
      <c r="N6" s="346"/>
      <c r="O6" s="346"/>
      <c r="P6" s="346">
        <v>73898</v>
      </c>
      <c r="Q6" s="346"/>
      <c r="R6" s="346"/>
      <c r="S6" s="346"/>
      <c r="T6" s="346"/>
      <c r="U6" s="346">
        <f>SUM(F6:T6)</f>
        <v>224834</v>
      </c>
      <c r="V6" s="346"/>
      <c r="W6" s="346"/>
      <c r="X6" s="346"/>
      <c r="Y6" s="346"/>
    </row>
    <row r="7" spans="1:25" ht="22.5" customHeight="1">
      <c r="A7" s="344" t="s">
        <v>441</v>
      </c>
      <c r="B7" s="344"/>
      <c r="C7" s="344"/>
      <c r="D7" s="344"/>
      <c r="E7" s="345"/>
      <c r="F7" s="368">
        <v>105925</v>
      </c>
      <c r="G7" s="346"/>
      <c r="H7" s="346"/>
      <c r="I7" s="346"/>
      <c r="J7" s="346"/>
      <c r="K7" s="346">
        <v>3677</v>
      </c>
      <c r="L7" s="346"/>
      <c r="M7" s="346"/>
      <c r="N7" s="346"/>
      <c r="O7" s="346"/>
      <c r="P7" s="346">
        <v>60083</v>
      </c>
      <c r="Q7" s="346"/>
      <c r="R7" s="346"/>
      <c r="S7" s="346"/>
      <c r="T7" s="346"/>
      <c r="U7" s="346">
        <f aca="true" t="shared" si="0" ref="U7:U17">SUM(F7:T7)</f>
        <v>169685</v>
      </c>
      <c r="V7" s="346"/>
      <c r="W7" s="346"/>
      <c r="X7" s="346"/>
      <c r="Y7" s="346"/>
    </row>
    <row r="8" spans="1:25" ht="22.5" customHeight="1">
      <c r="A8" s="344" t="s">
        <v>442</v>
      </c>
      <c r="B8" s="344"/>
      <c r="C8" s="344"/>
      <c r="D8" s="344"/>
      <c r="E8" s="345"/>
      <c r="F8" s="368">
        <v>115732</v>
      </c>
      <c r="G8" s="346"/>
      <c r="H8" s="346"/>
      <c r="I8" s="346"/>
      <c r="J8" s="346"/>
      <c r="K8" s="346">
        <v>3686</v>
      </c>
      <c r="L8" s="346"/>
      <c r="M8" s="346"/>
      <c r="N8" s="346"/>
      <c r="O8" s="346"/>
      <c r="P8" s="346">
        <v>40122</v>
      </c>
      <c r="Q8" s="346"/>
      <c r="R8" s="346"/>
      <c r="S8" s="346"/>
      <c r="T8" s="346"/>
      <c r="U8" s="346">
        <f t="shared" si="0"/>
        <v>159540</v>
      </c>
      <c r="V8" s="346"/>
      <c r="W8" s="346"/>
      <c r="X8" s="346"/>
      <c r="Y8" s="346"/>
    </row>
    <row r="9" spans="1:25" ht="22.5" customHeight="1">
      <c r="A9" s="344" t="s">
        <v>443</v>
      </c>
      <c r="B9" s="344"/>
      <c r="C9" s="344"/>
      <c r="D9" s="344"/>
      <c r="E9" s="345"/>
      <c r="F9" s="368">
        <v>66970</v>
      </c>
      <c r="G9" s="346"/>
      <c r="H9" s="346"/>
      <c r="I9" s="346"/>
      <c r="J9" s="346"/>
      <c r="K9" s="346">
        <v>2228</v>
      </c>
      <c r="L9" s="346"/>
      <c r="M9" s="346"/>
      <c r="N9" s="346"/>
      <c r="O9" s="346"/>
      <c r="P9" s="346">
        <v>10493</v>
      </c>
      <c r="Q9" s="346"/>
      <c r="R9" s="346"/>
      <c r="S9" s="346"/>
      <c r="T9" s="346"/>
      <c r="U9" s="346">
        <f t="shared" si="0"/>
        <v>79691</v>
      </c>
      <c r="V9" s="346"/>
      <c r="W9" s="346"/>
      <c r="X9" s="346"/>
      <c r="Y9" s="346"/>
    </row>
    <row r="10" spans="1:25" ht="22.5" customHeight="1">
      <c r="A10" s="344" t="s">
        <v>444</v>
      </c>
      <c r="B10" s="344"/>
      <c r="C10" s="344"/>
      <c r="D10" s="344"/>
      <c r="E10" s="345"/>
      <c r="F10" s="368">
        <v>34781</v>
      </c>
      <c r="G10" s="346"/>
      <c r="H10" s="346"/>
      <c r="I10" s="346"/>
      <c r="J10" s="346"/>
      <c r="K10" s="346">
        <v>1053</v>
      </c>
      <c r="L10" s="346"/>
      <c r="M10" s="346"/>
      <c r="N10" s="346"/>
      <c r="O10" s="346"/>
      <c r="P10" s="346">
        <v>27656</v>
      </c>
      <c r="Q10" s="346"/>
      <c r="R10" s="346"/>
      <c r="S10" s="346"/>
      <c r="T10" s="346"/>
      <c r="U10" s="346">
        <f t="shared" si="0"/>
        <v>63490</v>
      </c>
      <c r="V10" s="346"/>
      <c r="W10" s="346"/>
      <c r="X10" s="346"/>
      <c r="Y10" s="346"/>
    </row>
    <row r="11" spans="1:25" ht="22.5" customHeight="1">
      <c r="A11" s="344" t="s">
        <v>445</v>
      </c>
      <c r="B11" s="344"/>
      <c r="C11" s="344"/>
      <c r="D11" s="344"/>
      <c r="E11" s="345"/>
      <c r="F11" s="368">
        <v>30826</v>
      </c>
      <c r="G11" s="346"/>
      <c r="H11" s="346"/>
      <c r="I11" s="346"/>
      <c r="J11" s="346"/>
      <c r="K11" s="346">
        <v>-46</v>
      </c>
      <c r="L11" s="346"/>
      <c r="M11" s="346"/>
      <c r="N11" s="346"/>
      <c r="O11" s="346"/>
      <c r="P11" s="346">
        <v>32989</v>
      </c>
      <c r="Q11" s="346"/>
      <c r="R11" s="346"/>
      <c r="S11" s="346"/>
      <c r="T11" s="346"/>
      <c r="U11" s="346">
        <f t="shared" si="0"/>
        <v>63769</v>
      </c>
      <c r="V11" s="346"/>
      <c r="W11" s="346"/>
      <c r="X11" s="346"/>
      <c r="Y11" s="346"/>
    </row>
    <row r="12" spans="1:25" ht="22.5" customHeight="1">
      <c r="A12" s="344" t="s">
        <v>446</v>
      </c>
      <c r="B12" s="344"/>
      <c r="C12" s="344"/>
      <c r="D12" s="344"/>
      <c r="E12" s="345"/>
      <c r="F12" s="368">
        <v>35347</v>
      </c>
      <c r="G12" s="346"/>
      <c r="H12" s="346"/>
      <c r="I12" s="346"/>
      <c r="J12" s="346"/>
      <c r="K12" s="346">
        <v>884</v>
      </c>
      <c r="L12" s="346"/>
      <c r="M12" s="346"/>
      <c r="N12" s="346"/>
      <c r="O12" s="346"/>
      <c r="P12" s="346">
        <v>16392</v>
      </c>
      <c r="Q12" s="346"/>
      <c r="R12" s="346"/>
      <c r="S12" s="346"/>
      <c r="T12" s="346"/>
      <c r="U12" s="346">
        <f t="shared" si="0"/>
        <v>52623</v>
      </c>
      <c r="V12" s="346"/>
      <c r="W12" s="346"/>
      <c r="X12" s="346"/>
      <c r="Y12" s="346"/>
    </row>
    <row r="13" spans="1:25" ht="22.5" customHeight="1">
      <c r="A13" s="344" t="s">
        <v>447</v>
      </c>
      <c r="B13" s="344"/>
      <c r="C13" s="344"/>
      <c r="D13" s="344"/>
      <c r="E13" s="345"/>
      <c r="F13" s="368">
        <v>46676</v>
      </c>
      <c r="G13" s="346"/>
      <c r="H13" s="346"/>
      <c r="I13" s="346"/>
      <c r="J13" s="346"/>
      <c r="K13" s="346">
        <v>1368</v>
      </c>
      <c r="L13" s="346"/>
      <c r="M13" s="346"/>
      <c r="N13" s="346"/>
      <c r="O13" s="346"/>
      <c r="P13" s="346">
        <v>40693</v>
      </c>
      <c r="Q13" s="346"/>
      <c r="R13" s="346"/>
      <c r="S13" s="346"/>
      <c r="T13" s="346"/>
      <c r="U13" s="346">
        <f t="shared" si="0"/>
        <v>88737</v>
      </c>
      <c r="V13" s="346"/>
      <c r="W13" s="346"/>
      <c r="X13" s="346"/>
      <c r="Y13" s="346"/>
    </row>
    <row r="14" spans="1:25" ht="22.5" customHeight="1">
      <c r="A14" s="344" t="s">
        <v>448</v>
      </c>
      <c r="B14" s="344"/>
      <c r="C14" s="344"/>
      <c r="D14" s="344"/>
      <c r="E14" s="345"/>
      <c r="F14" s="368">
        <v>95698</v>
      </c>
      <c r="G14" s="346"/>
      <c r="H14" s="346"/>
      <c r="I14" s="346"/>
      <c r="J14" s="346"/>
      <c r="K14" s="346">
        <v>3802</v>
      </c>
      <c r="L14" s="346"/>
      <c r="M14" s="346"/>
      <c r="N14" s="346"/>
      <c r="O14" s="346"/>
      <c r="P14" s="346">
        <v>32385</v>
      </c>
      <c r="Q14" s="346"/>
      <c r="R14" s="346"/>
      <c r="S14" s="346"/>
      <c r="T14" s="346"/>
      <c r="U14" s="346">
        <f t="shared" si="0"/>
        <v>131885</v>
      </c>
      <c r="V14" s="346"/>
      <c r="W14" s="346"/>
      <c r="X14" s="346"/>
      <c r="Y14" s="346"/>
    </row>
    <row r="15" spans="1:25" ht="22.5" customHeight="1">
      <c r="A15" s="344" t="s">
        <v>550</v>
      </c>
      <c r="B15" s="344"/>
      <c r="C15" s="344"/>
      <c r="D15" s="344"/>
      <c r="E15" s="345"/>
      <c r="F15" s="368">
        <v>55252</v>
      </c>
      <c r="G15" s="346"/>
      <c r="H15" s="346"/>
      <c r="I15" s="346"/>
      <c r="J15" s="346"/>
      <c r="K15" s="346">
        <v>584</v>
      </c>
      <c r="L15" s="346"/>
      <c r="M15" s="346"/>
      <c r="N15" s="346"/>
      <c r="O15" s="346"/>
      <c r="P15" s="346">
        <v>21234</v>
      </c>
      <c r="Q15" s="346"/>
      <c r="R15" s="346"/>
      <c r="S15" s="346"/>
      <c r="T15" s="346"/>
      <c r="U15" s="346">
        <f t="shared" si="0"/>
        <v>77070</v>
      </c>
      <c r="V15" s="346"/>
      <c r="W15" s="346"/>
      <c r="X15" s="346"/>
      <c r="Y15" s="346"/>
    </row>
    <row r="16" spans="1:25" ht="22.5" customHeight="1">
      <c r="A16" s="344" t="s">
        <v>664</v>
      </c>
      <c r="B16" s="344"/>
      <c r="C16" s="344"/>
      <c r="D16" s="344"/>
      <c r="E16" s="345"/>
      <c r="F16" s="368">
        <v>57197</v>
      </c>
      <c r="G16" s="346"/>
      <c r="H16" s="346"/>
      <c r="I16" s="346"/>
      <c r="J16" s="346"/>
      <c r="K16" s="346">
        <v>2534</v>
      </c>
      <c r="L16" s="346"/>
      <c r="M16" s="346"/>
      <c r="N16" s="346"/>
      <c r="O16" s="346"/>
      <c r="P16" s="346">
        <v>14353</v>
      </c>
      <c r="Q16" s="346"/>
      <c r="R16" s="346"/>
      <c r="S16" s="346"/>
      <c r="T16" s="346"/>
      <c r="U16" s="346">
        <f t="shared" si="0"/>
        <v>74084</v>
      </c>
      <c r="V16" s="346"/>
      <c r="W16" s="346"/>
      <c r="X16" s="346"/>
      <c r="Y16" s="346"/>
    </row>
    <row r="17" spans="1:25" ht="22.5" customHeight="1">
      <c r="A17" s="344" t="s">
        <v>665</v>
      </c>
      <c r="B17" s="344"/>
      <c r="C17" s="344"/>
      <c r="D17" s="344"/>
      <c r="E17" s="345"/>
      <c r="F17" s="368">
        <v>51222</v>
      </c>
      <c r="G17" s="346"/>
      <c r="H17" s="346"/>
      <c r="I17" s="346"/>
      <c r="J17" s="346"/>
      <c r="K17" s="346">
        <v>903</v>
      </c>
      <c r="L17" s="346"/>
      <c r="M17" s="346"/>
      <c r="N17" s="346"/>
      <c r="O17" s="346"/>
      <c r="P17" s="346">
        <v>40929</v>
      </c>
      <c r="Q17" s="346"/>
      <c r="R17" s="346"/>
      <c r="S17" s="346"/>
      <c r="T17" s="346"/>
      <c r="U17" s="346">
        <f t="shared" si="0"/>
        <v>93054</v>
      </c>
      <c r="V17" s="346"/>
      <c r="W17" s="346"/>
      <c r="X17" s="346"/>
      <c r="Y17" s="346"/>
    </row>
    <row r="18" spans="1:25" ht="11.25" customHeight="1">
      <c r="A18" s="150"/>
      <c r="B18" s="150"/>
      <c r="C18" s="150"/>
      <c r="D18" s="150"/>
      <c r="E18" s="151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2.5" customHeight="1" thickBot="1">
      <c r="A19" s="340" t="s">
        <v>798</v>
      </c>
      <c r="B19" s="340"/>
      <c r="C19" s="340"/>
      <c r="D19" s="340"/>
      <c r="E19" s="341"/>
      <c r="F19" s="367">
        <f>SUM(F4:J17)</f>
        <v>1935798</v>
      </c>
      <c r="G19" s="342"/>
      <c r="H19" s="342"/>
      <c r="I19" s="342"/>
      <c r="J19" s="342"/>
      <c r="K19" s="342">
        <f>SUM(K4:O17)</f>
        <v>86585</v>
      </c>
      <c r="L19" s="342"/>
      <c r="M19" s="342"/>
      <c r="N19" s="342"/>
      <c r="O19" s="342"/>
      <c r="P19" s="342">
        <f>SUM(P4:T17)</f>
        <v>1011714</v>
      </c>
      <c r="Q19" s="342"/>
      <c r="R19" s="342"/>
      <c r="S19" s="342"/>
      <c r="T19" s="342"/>
      <c r="U19" s="342">
        <f>SUM(U4:Y18)</f>
        <v>3034097</v>
      </c>
      <c r="V19" s="342"/>
      <c r="W19" s="342"/>
      <c r="X19" s="342"/>
      <c r="Y19" s="342"/>
    </row>
    <row r="20" spans="1:29" ht="20.25" customHeight="1">
      <c r="A20" s="19" t="s">
        <v>557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72" t="s">
        <v>111</v>
      </c>
      <c r="S20" s="273"/>
      <c r="T20" s="273"/>
      <c r="U20" s="273"/>
      <c r="V20" s="273"/>
      <c r="W20" s="273"/>
      <c r="X20" s="273"/>
      <c r="Y20" s="273"/>
      <c r="Z20" s="19"/>
      <c r="AA20" s="19"/>
      <c r="AB20" s="19"/>
      <c r="AC20" s="19"/>
    </row>
    <row r="21" spans="1:27" ht="20.25" customHeight="1">
      <c r="A21" s="19" t="s">
        <v>799</v>
      </c>
      <c r="U21" s="14"/>
      <c r="V21" s="14"/>
      <c r="W21" s="14"/>
      <c r="X21" s="14"/>
      <c r="Y21" s="130"/>
      <c r="Z21" s="14"/>
      <c r="AA21" s="14"/>
    </row>
    <row r="22" spans="1:17" ht="20.25" customHeight="1">
      <c r="A22" s="267" t="s">
        <v>788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25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5" s="132" customFormat="1" ht="22.5" customHeight="1">
      <c r="A24" s="362" t="s">
        <v>642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</row>
    <row r="25" spans="1:25" ht="11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 ht="22.5" customHeight="1" thickBot="1">
      <c r="A26" s="277" t="s">
        <v>792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Y26" s="137" t="s">
        <v>558</v>
      </c>
    </row>
    <row r="27" spans="1:25" ht="22.5" customHeight="1">
      <c r="A27" s="304" t="s">
        <v>800</v>
      </c>
      <c r="B27" s="248"/>
      <c r="C27" s="248"/>
      <c r="D27" s="248"/>
      <c r="E27" s="248"/>
      <c r="F27" s="248" t="s">
        <v>551</v>
      </c>
      <c r="G27" s="248"/>
      <c r="H27" s="248"/>
      <c r="I27" s="248"/>
      <c r="J27" s="248"/>
      <c r="K27" s="248"/>
      <c r="L27" s="248"/>
      <c r="M27" s="248"/>
      <c r="N27" s="248"/>
      <c r="O27" s="251"/>
      <c r="P27" s="248" t="s">
        <v>667</v>
      </c>
      <c r="Q27" s="248"/>
      <c r="R27" s="248"/>
      <c r="S27" s="248"/>
      <c r="T27" s="248"/>
      <c r="U27" s="248"/>
      <c r="V27" s="248"/>
      <c r="W27" s="248"/>
      <c r="X27" s="248"/>
      <c r="Y27" s="251"/>
    </row>
    <row r="28" spans="1:25" ht="22.5" customHeight="1">
      <c r="A28" s="332"/>
      <c r="B28" s="306"/>
      <c r="C28" s="306"/>
      <c r="D28" s="306"/>
      <c r="E28" s="306"/>
      <c r="F28" s="363" t="s">
        <v>790</v>
      </c>
      <c r="G28" s="351"/>
      <c r="H28" s="351"/>
      <c r="I28" s="352"/>
      <c r="J28" s="354" t="s">
        <v>463</v>
      </c>
      <c r="K28" s="354"/>
      <c r="L28" s="354"/>
      <c r="M28" s="355" t="s">
        <v>502</v>
      </c>
      <c r="N28" s="355"/>
      <c r="O28" s="356"/>
      <c r="P28" s="363" t="s">
        <v>790</v>
      </c>
      <c r="Q28" s="351"/>
      <c r="R28" s="351"/>
      <c r="S28" s="352"/>
      <c r="T28" s="354" t="s">
        <v>463</v>
      </c>
      <c r="U28" s="354"/>
      <c r="V28" s="354"/>
      <c r="W28" s="355" t="s">
        <v>502</v>
      </c>
      <c r="X28" s="355"/>
      <c r="Y28" s="356"/>
    </row>
    <row r="29" spans="1:25" ht="22.5" customHeight="1">
      <c r="A29" s="332"/>
      <c r="B29" s="306"/>
      <c r="C29" s="306"/>
      <c r="D29" s="306"/>
      <c r="E29" s="306"/>
      <c r="F29" s="364"/>
      <c r="G29" s="365"/>
      <c r="H29" s="365"/>
      <c r="I29" s="366"/>
      <c r="J29" s="357" t="s">
        <v>789</v>
      </c>
      <c r="K29" s="358"/>
      <c r="L29" s="359"/>
      <c r="M29" s="360" t="s">
        <v>595</v>
      </c>
      <c r="N29" s="360"/>
      <c r="O29" s="361"/>
      <c r="P29" s="364"/>
      <c r="Q29" s="365"/>
      <c r="R29" s="365"/>
      <c r="S29" s="366"/>
      <c r="T29" s="357" t="s">
        <v>789</v>
      </c>
      <c r="U29" s="358"/>
      <c r="V29" s="359"/>
      <c r="W29" s="360" t="s">
        <v>595</v>
      </c>
      <c r="X29" s="360"/>
      <c r="Y29" s="361"/>
    </row>
    <row r="30" spans="1:25" ht="22.5" customHeight="1">
      <c r="A30" s="351" t="s">
        <v>439</v>
      </c>
      <c r="B30" s="351"/>
      <c r="C30" s="351"/>
      <c r="D30" s="351"/>
      <c r="E30" s="352"/>
      <c r="F30" s="353">
        <v>1467004</v>
      </c>
      <c r="G30" s="353"/>
      <c r="H30" s="353"/>
      <c r="I30" s="353"/>
      <c r="J30" s="353">
        <v>3182</v>
      </c>
      <c r="K30" s="353"/>
      <c r="L30" s="353"/>
      <c r="M30" s="343">
        <v>120.9</v>
      </c>
      <c r="N30" s="343"/>
      <c r="O30" s="343"/>
      <c r="P30" s="353">
        <v>1513411</v>
      </c>
      <c r="Q30" s="353"/>
      <c r="R30" s="353"/>
      <c r="S30" s="353"/>
      <c r="T30" s="353">
        <v>3274</v>
      </c>
      <c r="U30" s="353"/>
      <c r="V30" s="353"/>
      <c r="W30" s="343">
        <v>125.5</v>
      </c>
      <c r="X30" s="343"/>
      <c r="Y30" s="343"/>
    </row>
    <row r="31" spans="1:25" s="12" customFormat="1" ht="22.5" customHeight="1">
      <c r="A31" s="347" t="s">
        <v>259</v>
      </c>
      <c r="B31" s="347"/>
      <c r="C31" s="347"/>
      <c r="D31" s="347"/>
      <c r="E31" s="348"/>
      <c r="F31" s="349">
        <v>246725</v>
      </c>
      <c r="G31" s="349"/>
      <c r="H31" s="349"/>
      <c r="I31" s="349"/>
      <c r="J31" s="349">
        <v>1947</v>
      </c>
      <c r="K31" s="349"/>
      <c r="L31" s="349"/>
      <c r="M31" s="350">
        <v>74</v>
      </c>
      <c r="N31" s="350"/>
      <c r="O31" s="350"/>
      <c r="P31" s="349">
        <v>242224</v>
      </c>
      <c r="Q31" s="349"/>
      <c r="R31" s="349"/>
      <c r="S31" s="349"/>
      <c r="T31" s="349">
        <v>1908</v>
      </c>
      <c r="U31" s="349"/>
      <c r="V31" s="349"/>
      <c r="W31" s="350">
        <v>73.2</v>
      </c>
      <c r="X31" s="350"/>
      <c r="Y31" s="350"/>
    </row>
    <row r="32" spans="1:25" ht="22.5" customHeight="1">
      <c r="A32" s="344" t="s">
        <v>440</v>
      </c>
      <c r="B32" s="344"/>
      <c r="C32" s="344"/>
      <c r="D32" s="344"/>
      <c r="E32" s="345"/>
      <c r="F32" s="346">
        <v>210608</v>
      </c>
      <c r="G32" s="346"/>
      <c r="H32" s="346"/>
      <c r="I32" s="346"/>
      <c r="J32" s="346">
        <v>2483</v>
      </c>
      <c r="K32" s="346"/>
      <c r="L32" s="346"/>
      <c r="M32" s="343">
        <v>94.3</v>
      </c>
      <c r="N32" s="343"/>
      <c r="O32" s="343"/>
      <c r="P32" s="346">
        <v>224834</v>
      </c>
      <c r="Q32" s="346"/>
      <c r="R32" s="346"/>
      <c r="S32" s="346"/>
      <c r="T32" s="346">
        <v>2665</v>
      </c>
      <c r="U32" s="346"/>
      <c r="V32" s="346"/>
      <c r="W32" s="343">
        <v>102.2</v>
      </c>
      <c r="X32" s="343"/>
      <c r="Y32" s="343"/>
    </row>
    <row r="33" spans="1:25" ht="22.5" customHeight="1">
      <c r="A33" s="344" t="s">
        <v>441</v>
      </c>
      <c r="B33" s="344"/>
      <c r="C33" s="344"/>
      <c r="D33" s="344"/>
      <c r="E33" s="345"/>
      <c r="F33" s="346">
        <v>170473</v>
      </c>
      <c r="G33" s="346"/>
      <c r="H33" s="346"/>
      <c r="I33" s="346"/>
      <c r="J33" s="346">
        <v>2263</v>
      </c>
      <c r="K33" s="346"/>
      <c r="L33" s="346"/>
      <c r="M33" s="343">
        <v>86</v>
      </c>
      <c r="N33" s="343"/>
      <c r="O33" s="343"/>
      <c r="P33" s="346">
        <v>169685</v>
      </c>
      <c r="Q33" s="346"/>
      <c r="R33" s="346"/>
      <c r="S33" s="346"/>
      <c r="T33" s="346">
        <v>2288</v>
      </c>
      <c r="U33" s="346"/>
      <c r="V33" s="346"/>
      <c r="W33" s="343">
        <v>87.7</v>
      </c>
      <c r="X33" s="343"/>
      <c r="Y33" s="343"/>
    </row>
    <row r="34" spans="1:25" ht="22.5" customHeight="1">
      <c r="A34" s="344" t="s">
        <v>442</v>
      </c>
      <c r="B34" s="344"/>
      <c r="C34" s="344"/>
      <c r="D34" s="344"/>
      <c r="E34" s="345"/>
      <c r="F34" s="346">
        <v>173008</v>
      </c>
      <c r="G34" s="346"/>
      <c r="H34" s="346"/>
      <c r="I34" s="346"/>
      <c r="J34" s="346">
        <v>2117</v>
      </c>
      <c r="K34" s="346"/>
      <c r="L34" s="346"/>
      <c r="M34" s="343">
        <v>80.4</v>
      </c>
      <c r="N34" s="343"/>
      <c r="O34" s="343"/>
      <c r="P34" s="346">
        <v>159540</v>
      </c>
      <c r="Q34" s="346"/>
      <c r="R34" s="346"/>
      <c r="S34" s="346"/>
      <c r="T34" s="346">
        <v>1987</v>
      </c>
      <c r="U34" s="346"/>
      <c r="V34" s="346"/>
      <c r="W34" s="343">
        <v>76.2</v>
      </c>
      <c r="X34" s="343"/>
      <c r="Y34" s="343"/>
    </row>
    <row r="35" spans="1:25" ht="22.5" customHeight="1">
      <c r="A35" s="344" t="s">
        <v>443</v>
      </c>
      <c r="B35" s="344"/>
      <c r="C35" s="344"/>
      <c r="D35" s="344"/>
      <c r="E35" s="345"/>
      <c r="F35" s="346">
        <v>127895</v>
      </c>
      <c r="G35" s="346"/>
      <c r="H35" s="346"/>
      <c r="I35" s="346"/>
      <c r="J35" s="346">
        <v>2908</v>
      </c>
      <c r="K35" s="346"/>
      <c r="L35" s="346"/>
      <c r="M35" s="343">
        <v>110.5</v>
      </c>
      <c r="N35" s="343"/>
      <c r="O35" s="343"/>
      <c r="P35" s="346">
        <v>79691</v>
      </c>
      <c r="Q35" s="346"/>
      <c r="R35" s="346"/>
      <c r="S35" s="346"/>
      <c r="T35" s="346">
        <v>1838</v>
      </c>
      <c r="U35" s="346"/>
      <c r="V35" s="346"/>
      <c r="W35" s="343">
        <v>70.5</v>
      </c>
      <c r="X35" s="343"/>
      <c r="Y35" s="343"/>
    </row>
    <row r="36" spans="1:25" ht="22.5" customHeight="1">
      <c r="A36" s="344" t="s">
        <v>444</v>
      </c>
      <c r="B36" s="344"/>
      <c r="C36" s="344"/>
      <c r="D36" s="344"/>
      <c r="E36" s="345"/>
      <c r="F36" s="346">
        <v>65260</v>
      </c>
      <c r="G36" s="346"/>
      <c r="H36" s="346"/>
      <c r="I36" s="346"/>
      <c r="J36" s="346">
        <v>2979</v>
      </c>
      <c r="K36" s="346"/>
      <c r="L36" s="346"/>
      <c r="M36" s="343">
        <v>113.2</v>
      </c>
      <c r="N36" s="343"/>
      <c r="O36" s="343"/>
      <c r="P36" s="346">
        <v>63490</v>
      </c>
      <c r="Q36" s="346"/>
      <c r="R36" s="346"/>
      <c r="S36" s="346"/>
      <c r="T36" s="346">
        <v>2959</v>
      </c>
      <c r="U36" s="346"/>
      <c r="V36" s="346"/>
      <c r="W36" s="343">
        <v>113.5</v>
      </c>
      <c r="X36" s="343"/>
      <c r="Y36" s="343"/>
    </row>
    <row r="37" spans="1:25" ht="22.5" customHeight="1">
      <c r="A37" s="344" t="s">
        <v>445</v>
      </c>
      <c r="B37" s="344"/>
      <c r="C37" s="344"/>
      <c r="D37" s="344"/>
      <c r="E37" s="345"/>
      <c r="F37" s="346">
        <v>64818</v>
      </c>
      <c r="G37" s="346"/>
      <c r="H37" s="346"/>
      <c r="I37" s="346"/>
      <c r="J37" s="346">
        <v>2376</v>
      </c>
      <c r="K37" s="346"/>
      <c r="L37" s="346"/>
      <c r="M37" s="343">
        <v>90.3</v>
      </c>
      <c r="N37" s="343"/>
      <c r="O37" s="343"/>
      <c r="P37" s="346">
        <v>63769</v>
      </c>
      <c r="Q37" s="346"/>
      <c r="R37" s="346"/>
      <c r="S37" s="346"/>
      <c r="T37" s="346">
        <v>2403</v>
      </c>
      <c r="U37" s="346"/>
      <c r="V37" s="346"/>
      <c r="W37" s="343">
        <v>92.1</v>
      </c>
      <c r="X37" s="343"/>
      <c r="Y37" s="343"/>
    </row>
    <row r="38" spans="1:25" ht="22.5" customHeight="1">
      <c r="A38" s="344" t="s">
        <v>446</v>
      </c>
      <c r="B38" s="344"/>
      <c r="C38" s="344"/>
      <c r="D38" s="344"/>
      <c r="E38" s="345"/>
      <c r="F38" s="346">
        <v>52226</v>
      </c>
      <c r="G38" s="346"/>
      <c r="H38" s="346"/>
      <c r="I38" s="346"/>
      <c r="J38" s="346">
        <v>2054</v>
      </c>
      <c r="K38" s="346"/>
      <c r="L38" s="346"/>
      <c r="M38" s="343">
        <v>78</v>
      </c>
      <c r="N38" s="343"/>
      <c r="O38" s="343"/>
      <c r="P38" s="346">
        <v>52623</v>
      </c>
      <c r="Q38" s="346"/>
      <c r="R38" s="346"/>
      <c r="S38" s="346"/>
      <c r="T38" s="346">
        <v>2095</v>
      </c>
      <c r="U38" s="346"/>
      <c r="V38" s="346"/>
      <c r="W38" s="343">
        <v>80.3</v>
      </c>
      <c r="X38" s="343"/>
      <c r="Y38" s="343"/>
    </row>
    <row r="39" spans="1:25" ht="22.5" customHeight="1">
      <c r="A39" s="344" t="s">
        <v>447</v>
      </c>
      <c r="B39" s="344"/>
      <c r="C39" s="344"/>
      <c r="D39" s="344"/>
      <c r="E39" s="345"/>
      <c r="F39" s="346">
        <v>85739</v>
      </c>
      <c r="G39" s="346"/>
      <c r="H39" s="346"/>
      <c r="I39" s="346"/>
      <c r="J39" s="346">
        <v>2577</v>
      </c>
      <c r="K39" s="346"/>
      <c r="L39" s="346"/>
      <c r="M39" s="343">
        <v>97.9</v>
      </c>
      <c r="N39" s="343"/>
      <c r="O39" s="343"/>
      <c r="P39" s="346">
        <v>88737</v>
      </c>
      <c r="Q39" s="346"/>
      <c r="R39" s="346"/>
      <c r="S39" s="346"/>
      <c r="T39" s="346">
        <v>2644</v>
      </c>
      <c r="U39" s="346"/>
      <c r="V39" s="346"/>
      <c r="W39" s="343">
        <v>101.4</v>
      </c>
      <c r="X39" s="343"/>
      <c r="Y39" s="343"/>
    </row>
    <row r="40" spans="1:25" ht="22.5" customHeight="1">
      <c r="A40" s="344" t="s">
        <v>448</v>
      </c>
      <c r="B40" s="344"/>
      <c r="C40" s="344"/>
      <c r="D40" s="344"/>
      <c r="E40" s="345"/>
      <c r="F40" s="346">
        <v>136071</v>
      </c>
      <c r="G40" s="346"/>
      <c r="H40" s="346"/>
      <c r="I40" s="346"/>
      <c r="J40" s="346">
        <v>2211</v>
      </c>
      <c r="K40" s="346"/>
      <c r="L40" s="346"/>
      <c r="M40" s="343">
        <v>84</v>
      </c>
      <c r="N40" s="343"/>
      <c r="O40" s="343"/>
      <c r="P40" s="346">
        <v>131885</v>
      </c>
      <c r="Q40" s="346"/>
      <c r="R40" s="346"/>
      <c r="S40" s="346"/>
      <c r="T40" s="346">
        <v>2169</v>
      </c>
      <c r="U40" s="346"/>
      <c r="V40" s="346"/>
      <c r="W40" s="343">
        <v>83.2</v>
      </c>
      <c r="X40" s="343"/>
      <c r="Y40" s="343"/>
    </row>
    <row r="41" spans="1:25" ht="22.5" customHeight="1">
      <c r="A41" s="344" t="s">
        <v>550</v>
      </c>
      <c r="B41" s="344"/>
      <c r="C41" s="344"/>
      <c r="D41" s="344"/>
      <c r="E41" s="345"/>
      <c r="F41" s="346">
        <v>82676</v>
      </c>
      <c r="G41" s="346"/>
      <c r="H41" s="346"/>
      <c r="I41" s="346"/>
      <c r="J41" s="346">
        <v>1964</v>
      </c>
      <c r="K41" s="346"/>
      <c r="L41" s="346"/>
      <c r="M41" s="343">
        <v>74.6</v>
      </c>
      <c r="N41" s="343"/>
      <c r="O41" s="343"/>
      <c r="P41" s="346">
        <v>77070</v>
      </c>
      <c r="Q41" s="346"/>
      <c r="R41" s="346"/>
      <c r="S41" s="346"/>
      <c r="T41" s="346">
        <v>1855</v>
      </c>
      <c r="U41" s="346"/>
      <c r="V41" s="346"/>
      <c r="W41" s="343">
        <v>71.1</v>
      </c>
      <c r="X41" s="343"/>
      <c r="Y41" s="343"/>
    </row>
    <row r="42" spans="1:25" ht="22.5" customHeight="1">
      <c r="A42" s="344" t="s">
        <v>664</v>
      </c>
      <c r="B42" s="344"/>
      <c r="C42" s="344"/>
      <c r="D42" s="344"/>
      <c r="E42" s="345"/>
      <c r="F42" s="346">
        <v>75338</v>
      </c>
      <c r="G42" s="346"/>
      <c r="H42" s="346"/>
      <c r="I42" s="346"/>
      <c r="J42" s="346">
        <v>2106</v>
      </c>
      <c r="K42" s="346"/>
      <c r="L42" s="346"/>
      <c r="M42" s="343">
        <v>80</v>
      </c>
      <c r="N42" s="343"/>
      <c r="O42" s="343"/>
      <c r="P42" s="346">
        <v>74084</v>
      </c>
      <c r="Q42" s="346"/>
      <c r="R42" s="346"/>
      <c r="S42" s="346"/>
      <c r="T42" s="346">
        <v>2094</v>
      </c>
      <c r="U42" s="346"/>
      <c r="V42" s="346"/>
      <c r="W42" s="343">
        <v>80.3</v>
      </c>
      <c r="X42" s="343"/>
      <c r="Y42" s="343"/>
    </row>
    <row r="43" spans="1:25" ht="22.5" customHeight="1">
      <c r="A43" s="344" t="s">
        <v>665</v>
      </c>
      <c r="B43" s="344"/>
      <c r="C43" s="344"/>
      <c r="D43" s="344"/>
      <c r="E43" s="345"/>
      <c r="F43" s="346">
        <v>102122</v>
      </c>
      <c r="G43" s="346"/>
      <c r="H43" s="346"/>
      <c r="I43" s="346"/>
      <c r="J43" s="346">
        <v>2979</v>
      </c>
      <c r="K43" s="346"/>
      <c r="L43" s="346"/>
      <c r="M43" s="343">
        <v>113.2</v>
      </c>
      <c r="N43" s="343"/>
      <c r="O43" s="343"/>
      <c r="P43" s="346">
        <v>93054</v>
      </c>
      <c r="Q43" s="346"/>
      <c r="R43" s="346"/>
      <c r="S43" s="346"/>
      <c r="T43" s="346">
        <v>2720</v>
      </c>
      <c r="U43" s="346"/>
      <c r="V43" s="346"/>
      <c r="W43" s="343">
        <v>104.3</v>
      </c>
      <c r="X43" s="343"/>
      <c r="Y43" s="343"/>
    </row>
    <row r="44" spans="1:25" ht="11.25" customHeight="1">
      <c r="A44" s="150"/>
      <c r="B44" s="150"/>
      <c r="C44" s="150"/>
      <c r="D44" s="150"/>
      <c r="E44" s="151"/>
      <c r="F44" s="47"/>
      <c r="G44" s="47"/>
      <c r="H44" s="47"/>
      <c r="I44" s="47"/>
      <c r="J44" s="47"/>
      <c r="K44" s="47"/>
      <c r="L44" s="47"/>
      <c r="M44" s="149"/>
      <c r="N44" s="149"/>
      <c r="O44" s="149"/>
      <c r="P44" s="47"/>
      <c r="Q44" s="47"/>
      <c r="R44" s="47"/>
      <c r="S44" s="47"/>
      <c r="T44" s="47"/>
      <c r="U44" s="47"/>
      <c r="V44" s="47"/>
      <c r="W44" s="149"/>
      <c r="X44" s="149"/>
      <c r="Y44" s="149"/>
    </row>
    <row r="45" spans="1:25" ht="22.5" customHeight="1" thickBot="1">
      <c r="A45" s="340" t="s">
        <v>460</v>
      </c>
      <c r="B45" s="340"/>
      <c r="C45" s="340"/>
      <c r="D45" s="340"/>
      <c r="E45" s="341"/>
      <c r="F45" s="342">
        <f>SUM(F30:I43)</f>
        <v>3059963</v>
      </c>
      <c r="G45" s="342"/>
      <c r="H45" s="342"/>
      <c r="I45" s="342"/>
      <c r="J45" s="342">
        <v>2649</v>
      </c>
      <c r="K45" s="342"/>
      <c r="L45" s="342"/>
      <c r="M45" s="339">
        <v>100.6</v>
      </c>
      <c r="N45" s="339"/>
      <c r="O45" s="339"/>
      <c r="P45" s="342">
        <f>SUM(P30:S43)</f>
        <v>3034097</v>
      </c>
      <c r="Q45" s="342"/>
      <c r="R45" s="342"/>
      <c r="S45" s="342"/>
      <c r="T45" s="342">
        <v>2638</v>
      </c>
      <c r="U45" s="342"/>
      <c r="V45" s="342"/>
      <c r="W45" s="339">
        <v>101.2</v>
      </c>
      <c r="X45" s="339"/>
      <c r="Y45" s="339"/>
    </row>
    <row r="46" spans="1:25" ht="20.25" customHeight="1">
      <c r="A46" s="19" t="s">
        <v>557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272" t="s">
        <v>111</v>
      </c>
      <c r="S46" s="273"/>
      <c r="T46" s="273"/>
      <c r="U46" s="273"/>
      <c r="V46" s="273"/>
      <c r="W46" s="273"/>
      <c r="X46" s="273"/>
      <c r="Y46" s="273"/>
    </row>
    <row r="47" spans="1:25" ht="20.25" customHeight="1">
      <c r="A47" s="19" t="s">
        <v>799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U47" s="14"/>
      <c r="V47" s="14"/>
      <c r="W47" s="14"/>
      <c r="X47" s="14"/>
      <c r="Y47" s="130"/>
    </row>
    <row r="48" ht="20.25" customHeight="1">
      <c r="A48" s="19" t="s">
        <v>791</v>
      </c>
    </row>
  </sheetData>
  <sheetProtection/>
  <mergeCells count="205">
    <mergeCell ref="A1:Y1"/>
    <mergeCell ref="A2:E2"/>
    <mergeCell ref="A3:E3"/>
    <mergeCell ref="F3:J3"/>
    <mergeCell ref="K3:O3"/>
    <mergeCell ref="P3:T3"/>
    <mergeCell ref="U3:Y3"/>
    <mergeCell ref="A4:E4"/>
    <mergeCell ref="F4:J4"/>
    <mergeCell ref="K4:O4"/>
    <mergeCell ref="P4:T4"/>
    <mergeCell ref="U4:Y4"/>
    <mergeCell ref="A5:E5"/>
    <mergeCell ref="F5:J5"/>
    <mergeCell ref="K5:O5"/>
    <mergeCell ref="P5:T5"/>
    <mergeCell ref="U5:Y5"/>
    <mergeCell ref="A6:E6"/>
    <mergeCell ref="F6:J6"/>
    <mergeCell ref="K6:O6"/>
    <mergeCell ref="P6:T6"/>
    <mergeCell ref="U6:Y6"/>
    <mergeCell ref="A7:E7"/>
    <mergeCell ref="F7:J7"/>
    <mergeCell ref="K7:O7"/>
    <mergeCell ref="P7:T7"/>
    <mergeCell ref="U7:Y7"/>
    <mergeCell ref="A8:E8"/>
    <mergeCell ref="F8:J8"/>
    <mergeCell ref="K8:O8"/>
    <mergeCell ref="P8:T8"/>
    <mergeCell ref="U8:Y8"/>
    <mergeCell ref="A9:E9"/>
    <mergeCell ref="F9:J9"/>
    <mergeCell ref="K9:O9"/>
    <mergeCell ref="P9:T9"/>
    <mergeCell ref="U9:Y9"/>
    <mergeCell ref="A10:E10"/>
    <mergeCell ref="F10:J10"/>
    <mergeCell ref="K10:O10"/>
    <mergeCell ref="P10:T10"/>
    <mergeCell ref="U10:Y10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A13:E13"/>
    <mergeCell ref="F13:J13"/>
    <mergeCell ref="K13:O13"/>
    <mergeCell ref="P13:T13"/>
    <mergeCell ref="U13:Y13"/>
    <mergeCell ref="A14:E14"/>
    <mergeCell ref="F14:J14"/>
    <mergeCell ref="K14:O14"/>
    <mergeCell ref="P14:T14"/>
    <mergeCell ref="U14:Y14"/>
    <mergeCell ref="A15:E15"/>
    <mergeCell ref="F15:J15"/>
    <mergeCell ref="K15:O15"/>
    <mergeCell ref="P15:T15"/>
    <mergeCell ref="U15:Y15"/>
    <mergeCell ref="A16:E16"/>
    <mergeCell ref="F16:J16"/>
    <mergeCell ref="K16:O16"/>
    <mergeCell ref="P16:T16"/>
    <mergeCell ref="U16:Y16"/>
    <mergeCell ref="A17:E17"/>
    <mergeCell ref="F17:J17"/>
    <mergeCell ref="K17:O17"/>
    <mergeCell ref="P17:T17"/>
    <mergeCell ref="U17:Y17"/>
    <mergeCell ref="A19:E19"/>
    <mergeCell ref="F19:J19"/>
    <mergeCell ref="K19:O19"/>
    <mergeCell ref="P19:T19"/>
    <mergeCell ref="U19:Y19"/>
    <mergeCell ref="R20:Y20"/>
    <mergeCell ref="A22:Q22"/>
    <mergeCell ref="A24:Y24"/>
    <mergeCell ref="A26:T26"/>
    <mergeCell ref="A27:E29"/>
    <mergeCell ref="F27:O27"/>
    <mergeCell ref="P27:Y27"/>
    <mergeCell ref="F28:I29"/>
    <mergeCell ref="J28:L28"/>
    <mergeCell ref="M28:O28"/>
    <mergeCell ref="P28:S29"/>
    <mergeCell ref="J30:L30"/>
    <mergeCell ref="M30:O30"/>
    <mergeCell ref="P30:S30"/>
    <mergeCell ref="T30:V30"/>
    <mergeCell ref="T28:V28"/>
    <mergeCell ref="W28:Y28"/>
    <mergeCell ref="J29:L29"/>
    <mergeCell ref="M29:O29"/>
    <mergeCell ref="T29:V29"/>
    <mergeCell ref="W29:Y29"/>
    <mergeCell ref="W30:Y30"/>
    <mergeCell ref="A31:E31"/>
    <mergeCell ref="F31:I31"/>
    <mergeCell ref="J31:L31"/>
    <mergeCell ref="M31:O31"/>
    <mergeCell ref="P31:S31"/>
    <mergeCell ref="T31:V31"/>
    <mergeCell ref="W31:Y31"/>
    <mergeCell ref="A30:E30"/>
    <mergeCell ref="F30:I30"/>
    <mergeCell ref="T33:V33"/>
    <mergeCell ref="W33:Y33"/>
    <mergeCell ref="A32:E32"/>
    <mergeCell ref="F32:I32"/>
    <mergeCell ref="J32:L32"/>
    <mergeCell ref="M32:O32"/>
    <mergeCell ref="P32:S32"/>
    <mergeCell ref="T32:V32"/>
    <mergeCell ref="J34:L34"/>
    <mergeCell ref="M34:O34"/>
    <mergeCell ref="P34:S34"/>
    <mergeCell ref="T34:V34"/>
    <mergeCell ref="W32:Y32"/>
    <mergeCell ref="A33:E33"/>
    <mergeCell ref="F33:I33"/>
    <mergeCell ref="J33:L33"/>
    <mergeCell ref="M33:O33"/>
    <mergeCell ref="P33:S33"/>
    <mergeCell ref="W34:Y34"/>
    <mergeCell ref="A35:E35"/>
    <mergeCell ref="F35:I35"/>
    <mergeCell ref="J35:L35"/>
    <mergeCell ref="M35:O35"/>
    <mergeCell ref="P35:S35"/>
    <mergeCell ref="T35:V35"/>
    <mergeCell ref="W35:Y35"/>
    <mergeCell ref="A34:E34"/>
    <mergeCell ref="F34:I34"/>
    <mergeCell ref="T37:V37"/>
    <mergeCell ref="W37:Y37"/>
    <mergeCell ref="A36:E36"/>
    <mergeCell ref="F36:I36"/>
    <mergeCell ref="J36:L36"/>
    <mergeCell ref="M36:O36"/>
    <mergeCell ref="P36:S36"/>
    <mergeCell ref="T36:V36"/>
    <mergeCell ref="J38:L38"/>
    <mergeCell ref="M38:O38"/>
    <mergeCell ref="P38:S38"/>
    <mergeCell ref="T38:V38"/>
    <mergeCell ref="W36:Y36"/>
    <mergeCell ref="A37:E37"/>
    <mergeCell ref="F37:I37"/>
    <mergeCell ref="J37:L37"/>
    <mergeCell ref="M37:O37"/>
    <mergeCell ref="P37:S37"/>
    <mergeCell ref="W38:Y38"/>
    <mergeCell ref="A39:E39"/>
    <mergeCell ref="F39:I39"/>
    <mergeCell ref="J39:L39"/>
    <mergeCell ref="M39:O39"/>
    <mergeCell ref="P39:S39"/>
    <mergeCell ref="T39:V39"/>
    <mergeCell ref="W39:Y39"/>
    <mergeCell ref="A38:E38"/>
    <mergeCell ref="F38:I38"/>
    <mergeCell ref="T41:V41"/>
    <mergeCell ref="W41:Y41"/>
    <mergeCell ref="A40:E40"/>
    <mergeCell ref="F40:I40"/>
    <mergeCell ref="J40:L40"/>
    <mergeCell ref="M40:O40"/>
    <mergeCell ref="P40:S40"/>
    <mergeCell ref="T40:V40"/>
    <mergeCell ref="J42:L42"/>
    <mergeCell ref="M42:O42"/>
    <mergeCell ref="P42:S42"/>
    <mergeCell ref="T42:V42"/>
    <mergeCell ref="W40:Y40"/>
    <mergeCell ref="A41:E41"/>
    <mergeCell ref="F41:I41"/>
    <mergeCell ref="J41:L41"/>
    <mergeCell ref="M41:O41"/>
    <mergeCell ref="P41:S41"/>
    <mergeCell ref="W42:Y42"/>
    <mergeCell ref="A43:E43"/>
    <mergeCell ref="F43:I43"/>
    <mergeCell ref="J43:L43"/>
    <mergeCell ref="M43:O43"/>
    <mergeCell ref="P43:S43"/>
    <mergeCell ref="T43:V43"/>
    <mergeCell ref="W43:Y43"/>
    <mergeCell ref="A42:E42"/>
    <mergeCell ref="F42:I42"/>
    <mergeCell ref="W45:Y45"/>
    <mergeCell ref="R46:Y46"/>
    <mergeCell ref="A45:E45"/>
    <mergeCell ref="F45:I45"/>
    <mergeCell ref="J45:L45"/>
    <mergeCell ref="M45:O45"/>
    <mergeCell ref="P45:S45"/>
    <mergeCell ref="T45:V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6"/>
  <sheetViews>
    <sheetView showGridLines="0" zoomScale="70" zoomScaleNormal="70" zoomScalePageLayoutView="0" workbookViewId="0" topLeftCell="A1">
      <selection activeCell="A1" sqref="A1:AE1"/>
    </sheetView>
  </sheetViews>
  <sheetFormatPr defaultColWidth="3.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66" s="132" customFormat="1" ht="30" customHeight="1">
      <c r="A1" s="412" t="s">
        <v>643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3" t="s">
        <v>328</v>
      </c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133"/>
    </row>
    <row r="2" spans="1:7" ht="25.5" customHeight="1" thickBot="1">
      <c r="A2" s="277" t="s">
        <v>553</v>
      </c>
      <c r="B2" s="277"/>
      <c r="C2" s="277"/>
      <c r="D2" s="277"/>
      <c r="E2" s="277"/>
      <c r="F2" s="277"/>
      <c r="G2" s="277"/>
    </row>
    <row r="3" spans="1:65" ht="25.5" customHeight="1">
      <c r="A3" s="322" t="s">
        <v>329</v>
      </c>
      <c r="B3" s="299"/>
      <c r="C3" s="299"/>
      <c r="D3" s="299"/>
      <c r="E3" s="300"/>
      <c r="F3" s="382" t="s">
        <v>330</v>
      </c>
      <c r="G3" s="392"/>
      <c r="H3" s="383" t="s">
        <v>331</v>
      </c>
      <c r="I3" s="383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304"/>
      <c r="AH3" s="382" t="s">
        <v>332</v>
      </c>
      <c r="AI3" s="383"/>
      <c r="AJ3" s="252"/>
      <c r="AK3" s="252"/>
      <c r="AL3" s="252"/>
      <c r="AM3" s="304"/>
      <c r="AN3" s="382" t="s">
        <v>333</v>
      </c>
      <c r="AO3" s="383"/>
      <c r="AP3" s="252"/>
      <c r="AQ3" s="252"/>
      <c r="AR3" s="252"/>
      <c r="AS3" s="252"/>
      <c r="AT3" s="252"/>
      <c r="AU3" s="304"/>
      <c r="AV3" s="407" t="s">
        <v>334</v>
      </c>
      <c r="AW3" s="407"/>
      <c r="AX3" s="407" t="s">
        <v>335</v>
      </c>
      <c r="AY3" s="407"/>
      <c r="AZ3" s="407" t="s">
        <v>336</v>
      </c>
      <c r="BA3" s="407"/>
      <c r="BB3" s="407" t="s">
        <v>337</v>
      </c>
      <c r="BC3" s="407"/>
      <c r="BD3" s="397" t="s">
        <v>338</v>
      </c>
      <c r="BE3" s="398"/>
      <c r="BF3" s="396"/>
      <c r="BG3" s="396"/>
      <c r="BH3" s="407" t="s">
        <v>339</v>
      </c>
      <c r="BI3" s="407"/>
      <c r="BJ3" s="407" t="s">
        <v>340</v>
      </c>
      <c r="BK3" s="397"/>
      <c r="BL3" s="396"/>
      <c r="BM3" s="396"/>
    </row>
    <row r="4" spans="1:65" ht="25.5" customHeight="1">
      <c r="A4" s="388"/>
      <c r="B4" s="388"/>
      <c r="C4" s="388"/>
      <c r="D4" s="388"/>
      <c r="E4" s="389"/>
      <c r="F4" s="384"/>
      <c r="G4" s="393"/>
      <c r="H4" s="385"/>
      <c r="I4" s="385"/>
      <c r="J4" s="378" t="s">
        <v>341</v>
      </c>
      <c r="K4" s="378"/>
      <c r="L4" s="378" t="s">
        <v>342</v>
      </c>
      <c r="M4" s="378"/>
      <c r="N4" s="378" t="s">
        <v>343</v>
      </c>
      <c r="O4" s="378"/>
      <c r="P4" s="378" t="s">
        <v>344</v>
      </c>
      <c r="Q4" s="378"/>
      <c r="R4" s="378" t="s">
        <v>559</v>
      </c>
      <c r="S4" s="378"/>
      <c r="T4" s="378" t="s">
        <v>345</v>
      </c>
      <c r="U4" s="378"/>
      <c r="V4" s="378" t="s">
        <v>346</v>
      </c>
      <c r="W4" s="378"/>
      <c r="X4" s="378" t="s">
        <v>347</v>
      </c>
      <c r="Y4" s="378"/>
      <c r="Z4" s="378" t="s">
        <v>348</v>
      </c>
      <c r="AA4" s="378"/>
      <c r="AB4" s="378" t="s">
        <v>349</v>
      </c>
      <c r="AC4" s="378"/>
      <c r="AD4" s="378" t="s">
        <v>350</v>
      </c>
      <c r="AE4" s="378"/>
      <c r="AF4" s="378" t="s">
        <v>351</v>
      </c>
      <c r="AG4" s="378"/>
      <c r="AH4" s="384"/>
      <c r="AI4" s="385"/>
      <c r="AJ4" s="378" t="s">
        <v>352</v>
      </c>
      <c r="AK4" s="378"/>
      <c r="AL4" s="378" t="s">
        <v>353</v>
      </c>
      <c r="AM4" s="378"/>
      <c r="AN4" s="384"/>
      <c r="AO4" s="385"/>
      <c r="AP4" s="378" t="s">
        <v>354</v>
      </c>
      <c r="AQ4" s="378"/>
      <c r="AR4" s="378" t="s">
        <v>355</v>
      </c>
      <c r="AS4" s="378"/>
      <c r="AT4" s="378" t="s">
        <v>356</v>
      </c>
      <c r="AU4" s="378"/>
      <c r="AV4" s="408"/>
      <c r="AW4" s="408"/>
      <c r="AX4" s="408"/>
      <c r="AY4" s="408"/>
      <c r="AZ4" s="408"/>
      <c r="BA4" s="408"/>
      <c r="BB4" s="408"/>
      <c r="BC4" s="408"/>
      <c r="BD4" s="399"/>
      <c r="BE4" s="400"/>
      <c r="BF4" s="403" t="s">
        <v>357</v>
      </c>
      <c r="BG4" s="404"/>
      <c r="BH4" s="408"/>
      <c r="BI4" s="408"/>
      <c r="BJ4" s="408"/>
      <c r="BK4" s="399"/>
      <c r="BL4" s="403" t="s">
        <v>212</v>
      </c>
      <c r="BM4" s="410"/>
    </row>
    <row r="5" spans="1:65" ht="25.5" customHeight="1">
      <c r="A5" s="388"/>
      <c r="B5" s="388"/>
      <c r="C5" s="388"/>
      <c r="D5" s="388"/>
      <c r="E5" s="389"/>
      <c r="F5" s="384"/>
      <c r="G5" s="393"/>
      <c r="H5" s="385"/>
      <c r="I5" s="385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84"/>
      <c r="AI5" s="385"/>
      <c r="AJ5" s="379"/>
      <c r="AK5" s="379"/>
      <c r="AL5" s="379"/>
      <c r="AM5" s="379"/>
      <c r="AN5" s="384"/>
      <c r="AO5" s="385"/>
      <c r="AP5" s="379"/>
      <c r="AQ5" s="379"/>
      <c r="AR5" s="379"/>
      <c r="AS5" s="379"/>
      <c r="AT5" s="379"/>
      <c r="AU5" s="379"/>
      <c r="AV5" s="408"/>
      <c r="AW5" s="408"/>
      <c r="AX5" s="408"/>
      <c r="AY5" s="408"/>
      <c r="AZ5" s="408"/>
      <c r="BA5" s="408"/>
      <c r="BB5" s="408"/>
      <c r="BC5" s="408"/>
      <c r="BD5" s="399"/>
      <c r="BE5" s="400"/>
      <c r="BF5" s="399"/>
      <c r="BG5" s="405"/>
      <c r="BH5" s="408"/>
      <c r="BI5" s="408"/>
      <c r="BJ5" s="408"/>
      <c r="BK5" s="399"/>
      <c r="BL5" s="399"/>
      <c r="BM5" s="400"/>
    </row>
    <row r="6" spans="1:65" ht="25.5" customHeight="1">
      <c r="A6" s="388"/>
      <c r="B6" s="388"/>
      <c r="C6" s="388"/>
      <c r="D6" s="388"/>
      <c r="E6" s="389"/>
      <c r="F6" s="384"/>
      <c r="G6" s="393"/>
      <c r="H6" s="385"/>
      <c r="I6" s="385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84"/>
      <c r="AI6" s="385"/>
      <c r="AJ6" s="379"/>
      <c r="AK6" s="379"/>
      <c r="AL6" s="379"/>
      <c r="AM6" s="379"/>
      <c r="AN6" s="384"/>
      <c r="AO6" s="385"/>
      <c r="AP6" s="379"/>
      <c r="AQ6" s="379"/>
      <c r="AR6" s="379"/>
      <c r="AS6" s="379"/>
      <c r="AT6" s="379"/>
      <c r="AU6" s="379"/>
      <c r="AV6" s="408"/>
      <c r="AW6" s="408"/>
      <c r="AX6" s="408"/>
      <c r="AY6" s="408"/>
      <c r="AZ6" s="408"/>
      <c r="BA6" s="408"/>
      <c r="BB6" s="408"/>
      <c r="BC6" s="408"/>
      <c r="BD6" s="399"/>
      <c r="BE6" s="400"/>
      <c r="BF6" s="399"/>
      <c r="BG6" s="405"/>
      <c r="BH6" s="408"/>
      <c r="BI6" s="408"/>
      <c r="BJ6" s="408"/>
      <c r="BK6" s="399"/>
      <c r="BL6" s="399"/>
      <c r="BM6" s="400"/>
    </row>
    <row r="7" spans="1:65" ht="25.5" customHeight="1">
      <c r="A7" s="388"/>
      <c r="B7" s="388"/>
      <c r="C7" s="388"/>
      <c r="D7" s="388"/>
      <c r="E7" s="389"/>
      <c r="F7" s="384"/>
      <c r="G7" s="393"/>
      <c r="H7" s="385"/>
      <c r="I7" s="385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84"/>
      <c r="AI7" s="385"/>
      <c r="AJ7" s="379"/>
      <c r="AK7" s="379"/>
      <c r="AL7" s="379"/>
      <c r="AM7" s="379"/>
      <c r="AN7" s="384"/>
      <c r="AO7" s="385"/>
      <c r="AP7" s="379"/>
      <c r="AQ7" s="379"/>
      <c r="AR7" s="379"/>
      <c r="AS7" s="379"/>
      <c r="AT7" s="379"/>
      <c r="AU7" s="379"/>
      <c r="AV7" s="408"/>
      <c r="AW7" s="408"/>
      <c r="AX7" s="408"/>
      <c r="AY7" s="408"/>
      <c r="AZ7" s="408"/>
      <c r="BA7" s="408"/>
      <c r="BB7" s="408"/>
      <c r="BC7" s="408"/>
      <c r="BD7" s="399"/>
      <c r="BE7" s="400"/>
      <c r="BF7" s="399"/>
      <c r="BG7" s="405"/>
      <c r="BH7" s="408"/>
      <c r="BI7" s="408"/>
      <c r="BJ7" s="408"/>
      <c r="BK7" s="399"/>
      <c r="BL7" s="399"/>
      <c r="BM7" s="400"/>
    </row>
    <row r="8" spans="1:65" ht="25.5" customHeight="1">
      <c r="A8" s="388"/>
      <c r="B8" s="388"/>
      <c r="C8" s="388"/>
      <c r="D8" s="388"/>
      <c r="E8" s="389"/>
      <c r="F8" s="384"/>
      <c r="G8" s="393"/>
      <c r="H8" s="385"/>
      <c r="I8" s="385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84"/>
      <c r="AI8" s="385"/>
      <c r="AJ8" s="379"/>
      <c r="AK8" s="379"/>
      <c r="AL8" s="379"/>
      <c r="AM8" s="379"/>
      <c r="AN8" s="384"/>
      <c r="AO8" s="385"/>
      <c r="AP8" s="379"/>
      <c r="AQ8" s="379"/>
      <c r="AR8" s="379"/>
      <c r="AS8" s="379"/>
      <c r="AT8" s="379"/>
      <c r="AU8" s="379"/>
      <c r="AV8" s="408"/>
      <c r="AW8" s="408"/>
      <c r="AX8" s="408"/>
      <c r="AY8" s="408"/>
      <c r="AZ8" s="408"/>
      <c r="BA8" s="408"/>
      <c r="BB8" s="408"/>
      <c r="BC8" s="408"/>
      <c r="BD8" s="399"/>
      <c r="BE8" s="400"/>
      <c r="BF8" s="399"/>
      <c r="BG8" s="405"/>
      <c r="BH8" s="408"/>
      <c r="BI8" s="408"/>
      <c r="BJ8" s="408"/>
      <c r="BK8" s="399"/>
      <c r="BL8" s="399"/>
      <c r="BM8" s="400"/>
    </row>
    <row r="9" spans="1:65" ht="25.5" customHeight="1">
      <c r="A9" s="301"/>
      <c r="B9" s="301"/>
      <c r="C9" s="390"/>
      <c r="D9" s="390"/>
      <c r="E9" s="391"/>
      <c r="F9" s="394"/>
      <c r="G9" s="395"/>
      <c r="H9" s="387"/>
      <c r="I9" s="387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6"/>
      <c r="AI9" s="387"/>
      <c r="AJ9" s="380"/>
      <c r="AK9" s="380"/>
      <c r="AL9" s="381"/>
      <c r="AM9" s="381"/>
      <c r="AN9" s="386"/>
      <c r="AO9" s="387"/>
      <c r="AP9" s="380"/>
      <c r="AQ9" s="380"/>
      <c r="AR9" s="380"/>
      <c r="AS9" s="380"/>
      <c r="AT9" s="380"/>
      <c r="AU9" s="380"/>
      <c r="AV9" s="409"/>
      <c r="AW9" s="409"/>
      <c r="AX9" s="411"/>
      <c r="AY9" s="411"/>
      <c r="AZ9" s="409"/>
      <c r="BA9" s="409"/>
      <c r="BB9" s="409"/>
      <c r="BC9" s="409"/>
      <c r="BD9" s="401"/>
      <c r="BE9" s="402"/>
      <c r="BF9" s="401"/>
      <c r="BG9" s="406"/>
      <c r="BH9" s="409"/>
      <c r="BI9" s="409"/>
      <c r="BJ9" s="409"/>
      <c r="BK9" s="401"/>
      <c r="BL9" s="401"/>
      <c r="BM9" s="402"/>
    </row>
    <row r="10" spans="6:65" ht="25.5" customHeigh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2:65" ht="21.75" customHeight="1">
      <c r="B11" s="374" t="s">
        <v>471</v>
      </c>
      <c r="C11" s="374"/>
      <c r="D11" s="374"/>
      <c r="E11" s="75"/>
      <c r="F11" s="371">
        <v>97.5</v>
      </c>
      <c r="G11" s="371"/>
      <c r="H11" s="371">
        <v>98.1</v>
      </c>
      <c r="I11" s="371"/>
      <c r="J11" s="371">
        <v>95.8</v>
      </c>
      <c r="K11" s="371"/>
      <c r="L11" s="371">
        <v>96.3</v>
      </c>
      <c r="M11" s="371"/>
      <c r="N11" s="371">
        <v>107.6</v>
      </c>
      <c r="O11" s="371"/>
      <c r="P11" s="371">
        <v>96</v>
      </c>
      <c r="Q11" s="371"/>
      <c r="R11" s="371">
        <v>103.4</v>
      </c>
      <c r="S11" s="371"/>
      <c r="T11" s="371">
        <v>101.2</v>
      </c>
      <c r="U11" s="371"/>
      <c r="V11" s="371">
        <v>96.4</v>
      </c>
      <c r="W11" s="371"/>
      <c r="X11" s="371">
        <v>95.2</v>
      </c>
      <c r="Y11" s="371"/>
      <c r="Z11" s="371">
        <v>97.9</v>
      </c>
      <c r="AA11" s="371"/>
      <c r="AB11" s="371">
        <v>83.9</v>
      </c>
      <c r="AC11" s="371"/>
      <c r="AD11" s="371">
        <v>92.3</v>
      </c>
      <c r="AE11" s="371"/>
      <c r="AF11" s="371">
        <v>100.3</v>
      </c>
      <c r="AG11" s="371"/>
      <c r="AH11" s="371">
        <v>101.8</v>
      </c>
      <c r="AI11" s="371"/>
      <c r="AJ11" s="371">
        <v>102.4</v>
      </c>
      <c r="AK11" s="371"/>
      <c r="AL11" s="371">
        <v>97.1</v>
      </c>
      <c r="AM11" s="371"/>
      <c r="AN11" s="371">
        <v>97.8</v>
      </c>
      <c r="AO11" s="371"/>
      <c r="AP11" s="371">
        <v>89.4</v>
      </c>
      <c r="AQ11" s="371"/>
      <c r="AR11" s="371">
        <v>102.8</v>
      </c>
      <c r="AS11" s="371"/>
      <c r="AT11" s="371">
        <v>102.1</v>
      </c>
      <c r="AU11" s="371"/>
      <c r="AV11" s="371">
        <v>87.6</v>
      </c>
      <c r="AW11" s="371"/>
      <c r="AX11" s="371">
        <v>88.8</v>
      </c>
      <c r="AY11" s="371"/>
      <c r="AZ11" s="371">
        <v>102.2</v>
      </c>
      <c r="BA11" s="371"/>
      <c r="BB11" s="371">
        <v>98.4</v>
      </c>
      <c r="BC11" s="371"/>
      <c r="BD11" s="371">
        <v>103.3</v>
      </c>
      <c r="BE11" s="371"/>
      <c r="BF11" s="371">
        <v>106.2</v>
      </c>
      <c r="BG11" s="371"/>
      <c r="BH11" s="371">
        <v>91.2</v>
      </c>
      <c r="BI11" s="371"/>
      <c r="BJ11" s="371">
        <v>101.2</v>
      </c>
      <c r="BK11" s="371"/>
      <c r="BL11" s="371">
        <v>108.2</v>
      </c>
      <c r="BM11" s="371"/>
    </row>
    <row r="12" spans="2:65" ht="21.75" customHeight="1">
      <c r="B12" s="375" t="s">
        <v>254</v>
      </c>
      <c r="C12" s="375"/>
      <c r="D12" s="375"/>
      <c r="E12" s="26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</row>
    <row r="13" spans="2:65" ht="21.75" customHeight="1">
      <c r="B13" s="374" t="s">
        <v>552</v>
      </c>
      <c r="C13" s="374"/>
      <c r="D13" s="374"/>
      <c r="E13" s="75"/>
      <c r="F13" s="372">
        <v>100.3</v>
      </c>
      <c r="G13" s="372"/>
      <c r="H13" s="372">
        <v>100.5</v>
      </c>
      <c r="I13" s="372"/>
      <c r="J13" s="372">
        <v>96.3</v>
      </c>
      <c r="K13" s="372"/>
      <c r="L13" s="372">
        <v>100.9</v>
      </c>
      <c r="M13" s="372"/>
      <c r="N13" s="372">
        <v>101.7</v>
      </c>
      <c r="O13" s="372"/>
      <c r="P13" s="372">
        <v>97.4</v>
      </c>
      <c r="Q13" s="372"/>
      <c r="R13" s="372">
        <v>104.9</v>
      </c>
      <c r="S13" s="372"/>
      <c r="T13" s="372">
        <v>104.6</v>
      </c>
      <c r="U13" s="372"/>
      <c r="V13" s="372">
        <v>98</v>
      </c>
      <c r="W13" s="372"/>
      <c r="X13" s="372">
        <v>97.7</v>
      </c>
      <c r="Y13" s="372"/>
      <c r="Z13" s="372">
        <v>101.9</v>
      </c>
      <c r="AA13" s="372"/>
      <c r="AB13" s="372">
        <v>100.1</v>
      </c>
      <c r="AC13" s="372"/>
      <c r="AD13" s="372">
        <v>98.1</v>
      </c>
      <c r="AE13" s="372"/>
      <c r="AF13" s="372">
        <v>101.1</v>
      </c>
      <c r="AG13" s="372"/>
      <c r="AH13" s="372">
        <v>101.1</v>
      </c>
      <c r="AI13" s="372"/>
      <c r="AJ13" s="372">
        <v>101.2</v>
      </c>
      <c r="AK13" s="372"/>
      <c r="AL13" s="372">
        <v>100.6</v>
      </c>
      <c r="AM13" s="372"/>
      <c r="AN13" s="372">
        <v>102.2</v>
      </c>
      <c r="AO13" s="372"/>
      <c r="AP13" s="372">
        <v>99.8</v>
      </c>
      <c r="AQ13" s="372"/>
      <c r="AR13" s="372">
        <v>103.5</v>
      </c>
      <c r="AS13" s="372"/>
      <c r="AT13" s="372">
        <v>100.8</v>
      </c>
      <c r="AU13" s="372"/>
      <c r="AV13" s="372">
        <v>97.1</v>
      </c>
      <c r="AW13" s="372"/>
      <c r="AX13" s="372">
        <v>101.4</v>
      </c>
      <c r="AY13" s="372"/>
      <c r="AZ13" s="372">
        <v>99.2</v>
      </c>
      <c r="BA13" s="372"/>
      <c r="BB13" s="372">
        <v>100.1</v>
      </c>
      <c r="BC13" s="372"/>
      <c r="BD13" s="372">
        <v>100.4</v>
      </c>
      <c r="BE13" s="372"/>
      <c r="BF13" s="372">
        <v>100.8</v>
      </c>
      <c r="BG13" s="372"/>
      <c r="BH13" s="372">
        <v>97.6</v>
      </c>
      <c r="BI13" s="372"/>
      <c r="BJ13" s="372">
        <v>100.8</v>
      </c>
      <c r="BK13" s="372"/>
      <c r="BL13" s="372">
        <v>104.6</v>
      </c>
      <c r="BM13" s="372"/>
    </row>
    <row r="14" spans="2:65" ht="21.75" customHeight="1">
      <c r="B14" s="375" t="s">
        <v>254</v>
      </c>
      <c r="C14" s="375"/>
      <c r="D14" s="375"/>
      <c r="E14" s="26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</row>
    <row r="15" spans="1:65" s="12" customFormat="1" ht="21.75" customHeight="1">
      <c r="A15" s="110"/>
      <c r="B15" s="377" t="s">
        <v>668</v>
      </c>
      <c r="C15" s="377"/>
      <c r="D15" s="377"/>
      <c r="E15" s="123"/>
      <c r="F15" s="376">
        <v>100.3</v>
      </c>
      <c r="G15" s="376"/>
      <c r="H15" s="376">
        <v>100.8</v>
      </c>
      <c r="I15" s="376"/>
      <c r="J15" s="376">
        <v>94.5</v>
      </c>
      <c r="K15" s="376"/>
      <c r="L15" s="376">
        <v>102.1</v>
      </c>
      <c r="M15" s="376"/>
      <c r="N15" s="376">
        <v>100.4</v>
      </c>
      <c r="O15" s="376"/>
      <c r="P15" s="376">
        <v>96.2</v>
      </c>
      <c r="Q15" s="376"/>
      <c r="R15" s="376">
        <v>104.3</v>
      </c>
      <c r="S15" s="376"/>
      <c r="T15" s="376">
        <v>112.5</v>
      </c>
      <c r="U15" s="376"/>
      <c r="V15" s="376">
        <v>98.2</v>
      </c>
      <c r="W15" s="376"/>
      <c r="X15" s="376">
        <v>96.1</v>
      </c>
      <c r="Y15" s="376"/>
      <c r="Z15" s="376">
        <v>102.5</v>
      </c>
      <c r="AA15" s="376"/>
      <c r="AB15" s="376">
        <v>99.6</v>
      </c>
      <c r="AC15" s="376"/>
      <c r="AD15" s="376">
        <v>97</v>
      </c>
      <c r="AE15" s="376"/>
      <c r="AF15" s="376">
        <v>103.4</v>
      </c>
      <c r="AG15" s="376"/>
      <c r="AH15" s="376">
        <v>101.2</v>
      </c>
      <c r="AI15" s="376"/>
      <c r="AJ15" s="376">
        <v>101</v>
      </c>
      <c r="AK15" s="376"/>
      <c r="AL15" s="376">
        <v>103.5</v>
      </c>
      <c r="AM15" s="376"/>
      <c r="AN15" s="376">
        <v>102.8</v>
      </c>
      <c r="AO15" s="376"/>
      <c r="AP15" s="376">
        <v>99.8</v>
      </c>
      <c r="AQ15" s="376"/>
      <c r="AR15" s="376">
        <v>105.1</v>
      </c>
      <c r="AS15" s="376"/>
      <c r="AT15" s="376">
        <v>100.8</v>
      </c>
      <c r="AU15" s="376"/>
      <c r="AV15" s="376">
        <v>93.2</v>
      </c>
      <c r="AW15" s="376"/>
      <c r="AX15" s="376">
        <v>103.5</v>
      </c>
      <c r="AY15" s="376"/>
      <c r="AZ15" s="376">
        <v>98.9</v>
      </c>
      <c r="BA15" s="376"/>
      <c r="BB15" s="376">
        <v>100.1</v>
      </c>
      <c r="BC15" s="376"/>
      <c r="BD15" s="376">
        <v>101</v>
      </c>
      <c r="BE15" s="376"/>
      <c r="BF15" s="376">
        <v>101.5</v>
      </c>
      <c r="BG15" s="376"/>
      <c r="BH15" s="376">
        <v>96.7</v>
      </c>
      <c r="BI15" s="376"/>
      <c r="BJ15" s="376">
        <v>101.2</v>
      </c>
      <c r="BK15" s="376"/>
      <c r="BL15" s="376">
        <v>109.1</v>
      </c>
      <c r="BM15" s="376"/>
    </row>
    <row r="16" spans="1:65" s="12" customFormat="1" ht="21.75" customHeight="1">
      <c r="A16" s="110"/>
      <c r="B16" s="373" t="s">
        <v>254</v>
      </c>
      <c r="C16" s="373"/>
      <c r="D16" s="373"/>
      <c r="E16" s="124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</row>
    <row r="17" spans="2:65" ht="14.25" customHeight="1">
      <c r="B17" s="26"/>
      <c r="C17" s="26"/>
      <c r="D17" s="26"/>
      <c r="E17" s="26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</row>
    <row r="18" spans="6:65" ht="25.5" customHeight="1"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</row>
    <row r="19" spans="2:65" ht="25.5" customHeight="1">
      <c r="B19" s="4"/>
      <c r="C19" s="3" t="s">
        <v>213</v>
      </c>
      <c r="D19" s="19" t="s">
        <v>358</v>
      </c>
      <c r="E19" s="19"/>
      <c r="F19" s="371">
        <v>100.1</v>
      </c>
      <c r="G19" s="371"/>
      <c r="H19" s="371">
        <v>100.7</v>
      </c>
      <c r="I19" s="371"/>
      <c r="J19" s="371">
        <v>94.6</v>
      </c>
      <c r="K19" s="371"/>
      <c r="L19" s="371">
        <v>101.2</v>
      </c>
      <c r="M19" s="371"/>
      <c r="N19" s="371">
        <v>100.9</v>
      </c>
      <c r="O19" s="371"/>
      <c r="P19" s="371">
        <v>96.8</v>
      </c>
      <c r="Q19" s="371"/>
      <c r="R19" s="371">
        <v>103.7</v>
      </c>
      <c r="S19" s="371"/>
      <c r="T19" s="371">
        <v>115.3</v>
      </c>
      <c r="U19" s="371"/>
      <c r="V19" s="371">
        <v>100.5</v>
      </c>
      <c r="W19" s="371"/>
      <c r="X19" s="371">
        <v>94.1</v>
      </c>
      <c r="Y19" s="371"/>
      <c r="Z19" s="371">
        <v>102.9</v>
      </c>
      <c r="AA19" s="371"/>
      <c r="AB19" s="371">
        <v>99.8</v>
      </c>
      <c r="AC19" s="371"/>
      <c r="AD19" s="371">
        <v>97.2</v>
      </c>
      <c r="AE19" s="371"/>
      <c r="AF19" s="371">
        <v>102.7</v>
      </c>
      <c r="AG19" s="371"/>
      <c r="AH19" s="371">
        <v>101.1</v>
      </c>
      <c r="AI19" s="371"/>
      <c r="AJ19" s="371">
        <v>101</v>
      </c>
      <c r="AK19" s="371"/>
      <c r="AL19" s="371">
        <v>101.9</v>
      </c>
      <c r="AM19" s="371"/>
      <c r="AN19" s="371">
        <v>102.5</v>
      </c>
      <c r="AO19" s="371"/>
      <c r="AP19" s="371">
        <v>99.8</v>
      </c>
      <c r="AQ19" s="371"/>
      <c r="AR19" s="371">
        <v>104.9</v>
      </c>
      <c r="AS19" s="371"/>
      <c r="AT19" s="371">
        <v>100.8</v>
      </c>
      <c r="AU19" s="371"/>
      <c r="AV19" s="371">
        <v>96.1</v>
      </c>
      <c r="AW19" s="371"/>
      <c r="AX19" s="371">
        <v>100.4</v>
      </c>
      <c r="AY19" s="371"/>
      <c r="AZ19" s="371">
        <v>98.8</v>
      </c>
      <c r="BA19" s="371"/>
      <c r="BB19" s="371">
        <v>99.3</v>
      </c>
      <c r="BC19" s="371"/>
      <c r="BD19" s="371">
        <v>100.5</v>
      </c>
      <c r="BE19" s="371"/>
      <c r="BF19" s="371">
        <v>101</v>
      </c>
      <c r="BG19" s="371"/>
      <c r="BH19" s="371">
        <v>97.1</v>
      </c>
      <c r="BI19" s="371"/>
      <c r="BJ19" s="371">
        <v>101.2</v>
      </c>
      <c r="BK19" s="371"/>
      <c r="BL19" s="371">
        <v>109.1</v>
      </c>
      <c r="BM19" s="371"/>
    </row>
    <row r="20" spans="2:65" ht="25.5" customHeight="1">
      <c r="B20" s="4"/>
      <c r="C20" s="3"/>
      <c r="D20" s="19"/>
      <c r="E20" s="19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</row>
    <row r="21" spans="2:65" ht="25.5" customHeight="1">
      <c r="B21" s="4"/>
      <c r="C21" s="3" t="s">
        <v>214</v>
      </c>
      <c r="D21" s="19" t="s">
        <v>358</v>
      </c>
      <c r="E21" s="19"/>
      <c r="F21" s="371">
        <v>99.7</v>
      </c>
      <c r="G21" s="371"/>
      <c r="H21" s="371">
        <v>100.2</v>
      </c>
      <c r="I21" s="371"/>
      <c r="J21" s="371">
        <v>94</v>
      </c>
      <c r="K21" s="371"/>
      <c r="L21" s="371">
        <v>101.1</v>
      </c>
      <c r="M21" s="371"/>
      <c r="N21" s="371">
        <v>100.5</v>
      </c>
      <c r="O21" s="371"/>
      <c r="P21" s="371">
        <v>95.8</v>
      </c>
      <c r="Q21" s="371"/>
      <c r="R21" s="371">
        <v>100.6</v>
      </c>
      <c r="S21" s="371"/>
      <c r="T21" s="371">
        <v>110.6</v>
      </c>
      <c r="U21" s="371"/>
      <c r="V21" s="371">
        <v>99.8</v>
      </c>
      <c r="W21" s="371"/>
      <c r="X21" s="371">
        <v>96.1</v>
      </c>
      <c r="Y21" s="371"/>
      <c r="Z21" s="371">
        <v>103.6</v>
      </c>
      <c r="AA21" s="371"/>
      <c r="AB21" s="371">
        <v>97.4</v>
      </c>
      <c r="AC21" s="371"/>
      <c r="AD21" s="371">
        <v>97.3</v>
      </c>
      <c r="AE21" s="371"/>
      <c r="AF21" s="371">
        <v>102.7</v>
      </c>
      <c r="AG21" s="371"/>
      <c r="AH21" s="371">
        <v>101.1</v>
      </c>
      <c r="AI21" s="371"/>
      <c r="AJ21" s="371">
        <v>101</v>
      </c>
      <c r="AK21" s="371"/>
      <c r="AL21" s="371">
        <v>101.8</v>
      </c>
      <c r="AM21" s="371"/>
      <c r="AN21" s="371">
        <v>102.3</v>
      </c>
      <c r="AO21" s="371"/>
      <c r="AP21" s="371">
        <v>99.8</v>
      </c>
      <c r="AQ21" s="371"/>
      <c r="AR21" s="371">
        <v>104.9</v>
      </c>
      <c r="AS21" s="371"/>
      <c r="AT21" s="371">
        <v>100.8</v>
      </c>
      <c r="AU21" s="371"/>
      <c r="AV21" s="371">
        <v>95.6</v>
      </c>
      <c r="AW21" s="371"/>
      <c r="AX21" s="371">
        <v>99</v>
      </c>
      <c r="AY21" s="371"/>
      <c r="AZ21" s="371">
        <v>99</v>
      </c>
      <c r="BA21" s="371"/>
      <c r="BB21" s="371">
        <v>98.6</v>
      </c>
      <c r="BC21" s="371"/>
      <c r="BD21" s="371">
        <v>100.5</v>
      </c>
      <c r="BE21" s="371"/>
      <c r="BF21" s="371">
        <v>101</v>
      </c>
      <c r="BG21" s="371"/>
      <c r="BH21" s="371">
        <v>96.9</v>
      </c>
      <c r="BI21" s="371"/>
      <c r="BJ21" s="371">
        <v>101.1</v>
      </c>
      <c r="BK21" s="371"/>
      <c r="BL21" s="371">
        <v>109.1</v>
      </c>
      <c r="BM21" s="371"/>
    </row>
    <row r="22" spans="2:65" ht="25.5" customHeight="1">
      <c r="B22" s="4"/>
      <c r="C22" s="3"/>
      <c r="D22" s="19"/>
      <c r="E22" s="19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</row>
    <row r="23" spans="2:65" ht="25.5" customHeight="1">
      <c r="B23" s="4"/>
      <c r="C23" s="3" t="s">
        <v>215</v>
      </c>
      <c r="D23" s="19" t="s">
        <v>358</v>
      </c>
      <c r="E23" s="19"/>
      <c r="F23" s="371">
        <v>99.7</v>
      </c>
      <c r="G23" s="371"/>
      <c r="H23" s="371">
        <v>100.2</v>
      </c>
      <c r="I23" s="371"/>
      <c r="J23" s="371">
        <v>94</v>
      </c>
      <c r="K23" s="371"/>
      <c r="L23" s="371">
        <v>101.5</v>
      </c>
      <c r="M23" s="371"/>
      <c r="N23" s="371">
        <v>100.8</v>
      </c>
      <c r="O23" s="371"/>
      <c r="P23" s="371">
        <v>97.9</v>
      </c>
      <c r="Q23" s="371"/>
      <c r="R23" s="371">
        <v>100.2</v>
      </c>
      <c r="S23" s="371"/>
      <c r="T23" s="371">
        <v>111.2</v>
      </c>
      <c r="U23" s="371"/>
      <c r="V23" s="371">
        <v>98.7</v>
      </c>
      <c r="W23" s="371"/>
      <c r="X23" s="371">
        <v>96.1</v>
      </c>
      <c r="Y23" s="371"/>
      <c r="Z23" s="371">
        <v>102.1</v>
      </c>
      <c r="AA23" s="371"/>
      <c r="AB23" s="371">
        <v>98.6</v>
      </c>
      <c r="AC23" s="371"/>
      <c r="AD23" s="371">
        <v>96.7</v>
      </c>
      <c r="AE23" s="371"/>
      <c r="AF23" s="371">
        <v>102.8</v>
      </c>
      <c r="AG23" s="371"/>
      <c r="AH23" s="371">
        <v>100.8</v>
      </c>
      <c r="AI23" s="371"/>
      <c r="AJ23" s="371">
        <v>100.7</v>
      </c>
      <c r="AK23" s="371"/>
      <c r="AL23" s="371">
        <v>101.8</v>
      </c>
      <c r="AM23" s="371"/>
      <c r="AN23" s="371">
        <v>102.3</v>
      </c>
      <c r="AO23" s="371"/>
      <c r="AP23" s="371">
        <v>99.8</v>
      </c>
      <c r="AQ23" s="371"/>
      <c r="AR23" s="371">
        <v>104.9</v>
      </c>
      <c r="AS23" s="371"/>
      <c r="AT23" s="371">
        <v>100.8</v>
      </c>
      <c r="AU23" s="371"/>
      <c r="AV23" s="371">
        <v>94.4</v>
      </c>
      <c r="AW23" s="371"/>
      <c r="AX23" s="371">
        <v>100</v>
      </c>
      <c r="AY23" s="371"/>
      <c r="AZ23" s="371">
        <v>99.3</v>
      </c>
      <c r="BA23" s="371"/>
      <c r="BB23" s="371">
        <v>98.4</v>
      </c>
      <c r="BC23" s="371"/>
      <c r="BD23" s="371">
        <v>100.5</v>
      </c>
      <c r="BE23" s="371"/>
      <c r="BF23" s="371">
        <v>101</v>
      </c>
      <c r="BG23" s="371"/>
      <c r="BH23" s="371">
        <v>97.1</v>
      </c>
      <c r="BI23" s="371"/>
      <c r="BJ23" s="371">
        <v>101.1</v>
      </c>
      <c r="BK23" s="371"/>
      <c r="BL23" s="371">
        <v>109.1</v>
      </c>
      <c r="BM23" s="371"/>
    </row>
    <row r="24" spans="2:65" ht="25.5" customHeight="1">
      <c r="B24" s="4"/>
      <c r="C24" s="3"/>
      <c r="D24" s="19"/>
      <c r="E24" s="19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</row>
    <row r="25" spans="2:65" ht="25.5" customHeight="1">
      <c r="B25" s="4"/>
      <c r="C25" s="3"/>
      <c r="D25" s="19"/>
      <c r="E25" s="19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</row>
    <row r="26" spans="2:65" ht="25.5" customHeight="1">
      <c r="B26" s="4"/>
      <c r="C26" s="3" t="s">
        <v>216</v>
      </c>
      <c r="D26" s="19" t="s">
        <v>358</v>
      </c>
      <c r="E26" s="19"/>
      <c r="F26" s="371">
        <v>100</v>
      </c>
      <c r="G26" s="371"/>
      <c r="H26" s="371">
        <v>99.7</v>
      </c>
      <c r="I26" s="371"/>
      <c r="J26" s="371">
        <v>93.8</v>
      </c>
      <c r="K26" s="371"/>
      <c r="L26" s="371">
        <v>102.4</v>
      </c>
      <c r="M26" s="371"/>
      <c r="N26" s="371">
        <v>99.2</v>
      </c>
      <c r="O26" s="371"/>
      <c r="P26" s="371">
        <v>96.5</v>
      </c>
      <c r="Q26" s="371"/>
      <c r="R26" s="371">
        <v>103.9</v>
      </c>
      <c r="S26" s="371"/>
      <c r="T26" s="371">
        <v>100.8</v>
      </c>
      <c r="U26" s="371"/>
      <c r="V26" s="371">
        <v>94.8</v>
      </c>
      <c r="W26" s="371"/>
      <c r="X26" s="371">
        <v>95.9</v>
      </c>
      <c r="Y26" s="371"/>
      <c r="Z26" s="371">
        <v>100.4</v>
      </c>
      <c r="AA26" s="371"/>
      <c r="AB26" s="371">
        <v>99.7</v>
      </c>
      <c r="AC26" s="371"/>
      <c r="AD26" s="371">
        <v>96.8</v>
      </c>
      <c r="AE26" s="371"/>
      <c r="AF26" s="371">
        <v>102.6</v>
      </c>
      <c r="AG26" s="371"/>
      <c r="AH26" s="371">
        <v>101.2</v>
      </c>
      <c r="AI26" s="371"/>
      <c r="AJ26" s="371">
        <v>100.8</v>
      </c>
      <c r="AK26" s="371"/>
      <c r="AL26" s="371">
        <v>104.5</v>
      </c>
      <c r="AM26" s="371"/>
      <c r="AN26" s="371">
        <v>102.4</v>
      </c>
      <c r="AO26" s="371"/>
      <c r="AP26" s="371">
        <v>99.7</v>
      </c>
      <c r="AQ26" s="371"/>
      <c r="AR26" s="371">
        <v>104.9</v>
      </c>
      <c r="AS26" s="371"/>
      <c r="AT26" s="371">
        <v>100.8</v>
      </c>
      <c r="AU26" s="371"/>
      <c r="AV26" s="371">
        <v>95</v>
      </c>
      <c r="AW26" s="371"/>
      <c r="AX26" s="371">
        <v>105.8</v>
      </c>
      <c r="AY26" s="371"/>
      <c r="AZ26" s="371">
        <v>99.4</v>
      </c>
      <c r="BA26" s="371"/>
      <c r="BB26" s="371">
        <v>98.7</v>
      </c>
      <c r="BC26" s="371"/>
      <c r="BD26" s="371">
        <v>101</v>
      </c>
      <c r="BE26" s="371"/>
      <c r="BF26" s="371">
        <v>101.6</v>
      </c>
      <c r="BG26" s="371"/>
      <c r="BH26" s="371">
        <v>97</v>
      </c>
      <c r="BI26" s="371"/>
      <c r="BJ26" s="371">
        <v>101.1</v>
      </c>
      <c r="BK26" s="371"/>
      <c r="BL26" s="371">
        <v>109.1</v>
      </c>
      <c r="BM26" s="371"/>
    </row>
    <row r="27" spans="2:65" ht="25.5" customHeight="1">
      <c r="B27" s="4"/>
      <c r="C27" s="3"/>
      <c r="D27" s="19"/>
      <c r="E27" s="1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2:65" ht="25.5" customHeight="1">
      <c r="B28" s="4"/>
      <c r="C28" s="3" t="s">
        <v>217</v>
      </c>
      <c r="D28" s="19" t="s">
        <v>358</v>
      </c>
      <c r="E28" s="19"/>
      <c r="F28" s="371">
        <v>100.3</v>
      </c>
      <c r="G28" s="371"/>
      <c r="H28" s="371">
        <v>100.2</v>
      </c>
      <c r="I28" s="371"/>
      <c r="J28" s="371">
        <v>93.4</v>
      </c>
      <c r="K28" s="371"/>
      <c r="L28" s="371">
        <v>104</v>
      </c>
      <c r="M28" s="371"/>
      <c r="N28" s="371">
        <v>99.4</v>
      </c>
      <c r="O28" s="371"/>
      <c r="P28" s="371">
        <v>95.1</v>
      </c>
      <c r="Q28" s="371"/>
      <c r="R28" s="371">
        <v>102.3</v>
      </c>
      <c r="S28" s="371"/>
      <c r="T28" s="371">
        <v>109.9</v>
      </c>
      <c r="U28" s="371"/>
      <c r="V28" s="371">
        <v>98.2</v>
      </c>
      <c r="W28" s="371"/>
      <c r="X28" s="371">
        <v>94.3</v>
      </c>
      <c r="Y28" s="371"/>
      <c r="Z28" s="371">
        <v>102.2</v>
      </c>
      <c r="AA28" s="371"/>
      <c r="AB28" s="371">
        <v>98.4</v>
      </c>
      <c r="AC28" s="371"/>
      <c r="AD28" s="371">
        <v>97.4</v>
      </c>
      <c r="AE28" s="371"/>
      <c r="AF28" s="371">
        <v>103.3</v>
      </c>
      <c r="AG28" s="371"/>
      <c r="AH28" s="371">
        <v>101.2</v>
      </c>
      <c r="AI28" s="371"/>
      <c r="AJ28" s="371">
        <v>100.9</v>
      </c>
      <c r="AK28" s="371"/>
      <c r="AL28" s="371">
        <v>104.7</v>
      </c>
      <c r="AM28" s="371"/>
      <c r="AN28" s="371">
        <v>102.5</v>
      </c>
      <c r="AO28" s="371"/>
      <c r="AP28" s="371">
        <v>99.7</v>
      </c>
      <c r="AQ28" s="371"/>
      <c r="AR28" s="371">
        <v>104.9</v>
      </c>
      <c r="AS28" s="371"/>
      <c r="AT28" s="371">
        <v>100.8</v>
      </c>
      <c r="AU28" s="371"/>
      <c r="AV28" s="371">
        <v>95.2</v>
      </c>
      <c r="AW28" s="371"/>
      <c r="AX28" s="371">
        <v>106.1</v>
      </c>
      <c r="AY28" s="371"/>
      <c r="AZ28" s="371">
        <v>99.2</v>
      </c>
      <c r="BA28" s="371"/>
      <c r="BB28" s="371">
        <v>99.7</v>
      </c>
      <c r="BC28" s="371"/>
      <c r="BD28" s="371">
        <v>101.2</v>
      </c>
      <c r="BE28" s="371"/>
      <c r="BF28" s="371">
        <v>101.7</v>
      </c>
      <c r="BG28" s="371"/>
      <c r="BH28" s="371">
        <v>97.2</v>
      </c>
      <c r="BI28" s="371"/>
      <c r="BJ28" s="371">
        <v>101.3</v>
      </c>
      <c r="BK28" s="371"/>
      <c r="BL28" s="371">
        <v>109.1</v>
      </c>
      <c r="BM28" s="371"/>
    </row>
    <row r="29" spans="2:65" ht="25.5" customHeight="1">
      <c r="B29" s="4"/>
      <c r="C29" s="3"/>
      <c r="D29" s="19"/>
      <c r="E29" s="19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</row>
    <row r="30" spans="2:65" ht="25.5" customHeight="1">
      <c r="B30" s="4"/>
      <c r="C30" s="3" t="s">
        <v>218</v>
      </c>
      <c r="D30" s="19" t="s">
        <v>358</v>
      </c>
      <c r="E30" s="19"/>
      <c r="F30" s="371">
        <v>100.1</v>
      </c>
      <c r="G30" s="371"/>
      <c r="H30" s="371">
        <v>99.8</v>
      </c>
      <c r="I30" s="371"/>
      <c r="J30" s="371">
        <v>94.1</v>
      </c>
      <c r="K30" s="371"/>
      <c r="L30" s="371">
        <v>102.2</v>
      </c>
      <c r="M30" s="371"/>
      <c r="N30" s="371">
        <v>99</v>
      </c>
      <c r="O30" s="371"/>
      <c r="P30" s="371">
        <v>96.1</v>
      </c>
      <c r="Q30" s="371"/>
      <c r="R30" s="371">
        <v>97.2</v>
      </c>
      <c r="S30" s="371"/>
      <c r="T30" s="371">
        <v>112.4</v>
      </c>
      <c r="U30" s="371"/>
      <c r="V30" s="371">
        <v>98.1</v>
      </c>
      <c r="W30" s="371"/>
      <c r="X30" s="371">
        <v>94.3</v>
      </c>
      <c r="Y30" s="371"/>
      <c r="Z30" s="371">
        <v>102.8</v>
      </c>
      <c r="AA30" s="371"/>
      <c r="AB30" s="371">
        <v>99.6</v>
      </c>
      <c r="AC30" s="371"/>
      <c r="AD30" s="371">
        <v>97.4</v>
      </c>
      <c r="AE30" s="371"/>
      <c r="AF30" s="371">
        <v>103.3</v>
      </c>
      <c r="AG30" s="371"/>
      <c r="AH30" s="371">
        <v>101.1</v>
      </c>
      <c r="AI30" s="371"/>
      <c r="AJ30" s="371">
        <v>100.7</v>
      </c>
      <c r="AK30" s="371"/>
      <c r="AL30" s="371">
        <v>104.7</v>
      </c>
      <c r="AM30" s="371"/>
      <c r="AN30" s="371">
        <v>102.6</v>
      </c>
      <c r="AO30" s="371"/>
      <c r="AP30" s="371">
        <v>99.7</v>
      </c>
      <c r="AQ30" s="371"/>
      <c r="AR30" s="371">
        <v>104.9</v>
      </c>
      <c r="AS30" s="371"/>
      <c r="AT30" s="371">
        <v>100.8</v>
      </c>
      <c r="AU30" s="371"/>
      <c r="AV30" s="371">
        <v>94.6</v>
      </c>
      <c r="AW30" s="371"/>
      <c r="AX30" s="371">
        <v>105.8</v>
      </c>
      <c r="AY30" s="371"/>
      <c r="AZ30" s="371">
        <v>99.1</v>
      </c>
      <c r="BA30" s="371"/>
      <c r="BB30" s="371">
        <v>99.9</v>
      </c>
      <c r="BC30" s="371"/>
      <c r="BD30" s="371">
        <v>101.2</v>
      </c>
      <c r="BE30" s="371"/>
      <c r="BF30" s="371">
        <v>101.7</v>
      </c>
      <c r="BG30" s="371"/>
      <c r="BH30" s="371">
        <v>96.6</v>
      </c>
      <c r="BI30" s="371"/>
      <c r="BJ30" s="371">
        <v>101.1</v>
      </c>
      <c r="BK30" s="371"/>
      <c r="BL30" s="371">
        <v>109.1</v>
      </c>
      <c r="BM30" s="371"/>
    </row>
    <row r="31" spans="2:65" ht="25.5" customHeight="1">
      <c r="B31" s="4"/>
      <c r="C31" s="3"/>
      <c r="D31" s="19"/>
      <c r="E31" s="1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</row>
    <row r="32" spans="2:65" ht="25.5" customHeight="1">
      <c r="B32" s="4"/>
      <c r="C32" s="3"/>
      <c r="D32" s="19"/>
      <c r="E32" s="1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ht="25.5" customHeight="1">
      <c r="B33" s="4"/>
      <c r="C33" s="3" t="s">
        <v>219</v>
      </c>
      <c r="D33" s="19" t="s">
        <v>358</v>
      </c>
      <c r="E33" s="19"/>
      <c r="F33" s="371">
        <v>99.9</v>
      </c>
      <c r="G33" s="371"/>
      <c r="H33" s="371">
        <v>99.8</v>
      </c>
      <c r="I33" s="371"/>
      <c r="J33" s="371">
        <v>93.7</v>
      </c>
      <c r="K33" s="371"/>
      <c r="L33" s="371">
        <v>100</v>
      </c>
      <c r="M33" s="371"/>
      <c r="N33" s="371">
        <v>99.3</v>
      </c>
      <c r="O33" s="371"/>
      <c r="P33" s="371">
        <v>95.7</v>
      </c>
      <c r="Q33" s="371"/>
      <c r="R33" s="371">
        <v>100.9</v>
      </c>
      <c r="S33" s="371"/>
      <c r="T33" s="371">
        <v>101.6</v>
      </c>
      <c r="U33" s="371"/>
      <c r="V33" s="371">
        <v>97.9</v>
      </c>
      <c r="W33" s="371"/>
      <c r="X33" s="371">
        <v>95.9</v>
      </c>
      <c r="Y33" s="371"/>
      <c r="Z33" s="371">
        <v>102.8</v>
      </c>
      <c r="AA33" s="371"/>
      <c r="AB33" s="371">
        <v>100.7</v>
      </c>
      <c r="AC33" s="371"/>
      <c r="AD33" s="371">
        <v>97.4</v>
      </c>
      <c r="AE33" s="371"/>
      <c r="AF33" s="371">
        <v>103.5</v>
      </c>
      <c r="AG33" s="371"/>
      <c r="AH33" s="371">
        <v>101.1</v>
      </c>
      <c r="AI33" s="371"/>
      <c r="AJ33" s="371">
        <v>100.7</v>
      </c>
      <c r="AK33" s="371"/>
      <c r="AL33" s="371">
        <v>104.6</v>
      </c>
      <c r="AM33" s="371"/>
      <c r="AN33" s="371">
        <v>102.5</v>
      </c>
      <c r="AO33" s="371"/>
      <c r="AP33" s="371">
        <v>99.6</v>
      </c>
      <c r="AQ33" s="371"/>
      <c r="AR33" s="371">
        <v>104.8</v>
      </c>
      <c r="AS33" s="371"/>
      <c r="AT33" s="371">
        <v>100.8</v>
      </c>
      <c r="AU33" s="371"/>
      <c r="AV33" s="371">
        <v>93.1</v>
      </c>
      <c r="AW33" s="371"/>
      <c r="AX33" s="371">
        <v>100.9</v>
      </c>
      <c r="AY33" s="371"/>
      <c r="AZ33" s="371">
        <v>98.6</v>
      </c>
      <c r="BA33" s="371"/>
      <c r="BB33" s="371">
        <v>100.4</v>
      </c>
      <c r="BC33" s="371"/>
      <c r="BD33" s="371">
        <v>101.2</v>
      </c>
      <c r="BE33" s="371"/>
      <c r="BF33" s="371">
        <v>101.7</v>
      </c>
      <c r="BG33" s="371"/>
      <c r="BH33" s="371">
        <v>96.4</v>
      </c>
      <c r="BI33" s="371"/>
      <c r="BJ33" s="371">
        <v>101.1</v>
      </c>
      <c r="BK33" s="371"/>
      <c r="BL33" s="371">
        <v>109.1</v>
      </c>
      <c r="BM33" s="371"/>
    </row>
    <row r="34" spans="2:65" ht="25.5" customHeight="1">
      <c r="B34" s="4"/>
      <c r="C34" s="3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</row>
    <row r="35" spans="2:65" ht="25.5" customHeight="1">
      <c r="B35" s="4"/>
      <c r="C35" s="3" t="s">
        <v>220</v>
      </c>
      <c r="D35" s="19" t="s">
        <v>358</v>
      </c>
      <c r="E35" s="19"/>
      <c r="F35" s="371">
        <v>100.8</v>
      </c>
      <c r="G35" s="371"/>
      <c r="H35" s="371">
        <v>102.5</v>
      </c>
      <c r="I35" s="371"/>
      <c r="J35" s="371">
        <v>94.3</v>
      </c>
      <c r="K35" s="371"/>
      <c r="L35" s="371">
        <v>107</v>
      </c>
      <c r="M35" s="371"/>
      <c r="N35" s="371">
        <v>100.1</v>
      </c>
      <c r="O35" s="371"/>
      <c r="P35" s="371">
        <v>95.4</v>
      </c>
      <c r="Q35" s="371"/>
      <c r="R35" s="371">
        <v>115.1</v>
      </c>
      <c r="S35" s="371"/>
      <c r="T35" s="371">
        <v>120.7</v>
      </c>
      <c r="U35" s="371"/>
      <c r="V35" s="371">
        <v>98.3</v>
      </c>
      <c r="W35" s="371"/>
      <c r="X35" s="371">
        <v>95.8</v>
      </c>
      <c r="Y35" s="371"/>
      <c r="Z35" s="371">
        <v>102.5</v>
      </c>
      <c r="AA35" s="371"/>
      <c r="AB35" s="371">
        <v>99.4</v>
      </c>
      <c r="AC35" s="371"/>
      <c r="AD35" s="371">
        <v>97.5</v>
      </c>
      <c r="AE35" s="371"/>
      <c r="AF35" s="371">
        <v>103.7</v>
      </c>
      <c r="AG35" s="371"/>
      <c r="AH35" s="371">
        <v>101.1</v>
      </c>
      <c r="AI35" s="371"/>
      <c r="AJ35" s="371">
        <v>100.7</v>
      </c>
      <c r="AK35" s="371"/>
      <c r="AL35" s="371">
        <v>104.6</v>
      </c>
      <c r="AM35" s="371"/>
      <c r="AN35" s="371">
        <v>102.6</v>
      </c>
      <c r="AO35" s="371"/>
      <c r="AP35" s="371">
        <v>99.6</v>
      </c>
      <c r="AQ35" s="371"/>
      <c r="AR35" s="371">
        <v>104.8</v>
      </c>
      <c r="AS35" s="371"/>
      <c r="AT35" s="371">
        <v>100.8</v>
      </c>
      <c r="AU35" s="371"/>
      <c r="AV35" s="371">
        <v>92.9</v>
      </c>
      <c r="AW35" s="371"/>
      <c r="AX35" s="371">
        <v>99</v>
      </c>
      <c r="AY35" s="371"/>
      <c r="AZ35" s="371">
        <v>98.9</v>
      </c>
      <c r="BA35" s="371"/>
      <c r="BB35" s="371">
        <v>101.7</v>
      </c>
      <c r="BC35" s="371"/>
      <c r="BD35" s="371">
        <v>101.2</v>
      </c>
      <c r="BE35" s="371"/>
      <c r="BF35" s="371">
        <v>101.7</v>
      </c>
      <c r="BG35" s="371"/>
      <c r="BH35" s="371">
        <v>97.1</v>
      </c>
      <c r="BI35" s="371"/>
      <c r="BJ35" s="371">
        <v>101.5</v>
      </c>
      <c r="BK35" s="371"/>
      <c r="BL35" s="371">
        <v>109.1</v>
      </c>
      <c r="BM35" s="371"/>
    </row>
    <row r="36" spans="2:65" ht="25.5" customHeight="1">
      <c r="B36" s="4"/>
      <c r="C36" s="3"/>
      <c r="D36" s="19"/>
      <c r="E36" s="19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</row>
    <row r="37" spans="2:65" ht="25.5" customHeight="1">
      <c r="B37" s="4"/>
      <c r="C37" s="3" t="s">
        <v>221</v>
      </c>
      <c r="D37" s="19" t="s">
        <v>358</v>
      </c>
      <c r="E37" s="19"/>
      <c r="F37" s="371">
        <v>100.6</v>
      </c>
      <c r="G37" s="371"/>
      <c r="H37" s="371">
        <v>101.4</v>
      </c>
      <c r="I37" s="371"/>
      <c r="J37" s="371">
        <v>94.9</v>
      </c>
      <c r="K37" s="371"/>
      <c r="L37" s="371">
        <v>101.6</v>
      </c>
      <c r="M37" s="371"/>
      <c r="N37" s="371">
        <v>99.9</v>
      </c>
      <c r="O37" s="371"/>
      <c r="P37" s="371">
        <v>95</v>
      </c>
      <c r="Q37" s="371"/>
      <c r="R37" s="371">
        <v>109.4</v>
      </c>
      <c r="S37" s="371"/>
      <c r="T37" s="371">
        <v>123.6</v>
      </c>
      <c r="U37" s="371"/>
      <c r="V37" s="371">
        <v>93.2</v>
      </c>
      <c r="W37" s="371"/>
      <c r="X37" s="371">
        <v>96.8</v>
      </c>
      <c r="Y37" s="371"/>
      <c r="Z37" s="371">
        <v>101.2</v>
      </c>
      <c r="AA37" s="371"/>
      <c r="AB37" s="371">
        <v>99.6</v>
      </c>
      <c r="AC37" s="371"/>
      <c r="AD37" s="371">
        <v>97.4</v>
      </c>
      <c r="AE37" s="371"/>
      <c r="AF37" s="371">
        <v>103.7</v>
      </c>
      <c r="AG37" s="371"/>
      <c r="AH37" s="371">
        <v>101.4</v>
      </c>
      <c r="AI37" s="371"/>
      <c r="AJ37" s="371">
        <v>101.4</v>
      </c>
      <c r="AK37" s="371"/>
      <c r="AL37" s="371">
        <v>103.5</v>
      </c>
      <c r="AM37" s="371"/>
      <c r="AN37" s="371">
        <v>102.7</v>
      </c>
      <c r="AO37" s="371"/>
      <c r="AP37" s="371">
        <v>99.6</v>
      </c>
      <c r="AQ37" s="371"/>
      <c r="AR37" s="371">
        <v>105.3</v>
      </c>
      <c r="AS37" s="371"/>
      <c r="AT37" s="371">
        <v>100.8</v>
      </c>
      <c r="AU37" s="371"/>
      <c r="AV37" s="371">
        <v>90.8</v>
      </c>
      <c r="AW37" s="371"/>
      <c r="AX37" s="371">
        <v>106</v>
      </c>
      <c r="AY37" s="371"/>
      <c r="AZ37" s="371">
        <v>98.9</v>
      </c>
      <c r="BA37" s="371"/>
      <c r="BB37" s="371">
        <v>100.6</v>
      </c>
      <c r="BC37" s="371"/>
      <c r="BD37" s="371">
        <v>101.2</v>
      </c>
      <c r="BE37" s="371"/>
      <c r="BF37" s="371">
        <v>101.7</v>
      </c>
      <c r="BG37" s="371"/>
      <c r="BH37" s="371">
        <v>96.3</v>
      </c>
      <c r="BI37" s="371"/>
      <c r="BJ37" s="371">
        <v>101.4</v>
      </c>
      <c r="BK37" s="371"/>
      <c r="BL37" s="371">
        <v>109.1</v>
      </c>
      <c r="BM37" s="371"/>
    </row>
    <row r="38" spans="2:65" ht="25.5" customHeight="1">
      <c r="B38" s="4"/>
      <c r="C38" s="3"/>
      <c r="D38" s="19"/>
      <c r="E38" s="19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2:65" ht="25.5" customHeight="1">
      <c r="B39" s="4"/>
      <c r="C39" s="3"/>
      <c r="D39" s="19"/>
      <c r="E39" s="1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ht="25.5" customHeight="1">
      <c r="B40" s="4" t="s">
        <v>211</v>
      </c>
      <c r="C40" s="3" t="s">
        <v>222</v>
      </c>
      <c r="D40" s="19" t="s">
        <v>358</v>
      </c>
      <c r="E40" s="19"/>
      <c r="F40" s="371">
        <v>100.7</v>
      </c>
      <c r="G40" s="371"/>
      <c r="H40" s="371">
        <v>102</v>
      </c>
      <c r="I40" s="371"/>
      <c r="J40" s="371">
        <v>95.7</v>
      </c>
      <c r="K40" s="371"/>
      <c r="L40" s="371">
        <v>102</v>
      </c>
      <c r="M40" s="371"/>
      <c r="N40" s="371">
        <v>101.6</v>
      </c>
      <c r="O40" s="371"/>
      <c r="P40" s="371">
        <v>96.5</v>
      </c>
      <c r="Q40" s="371"/>
      <c r="R40" s="371">
        <v>108.9</v>
      </c>
      <c r="S40" s="371"/>
      <c r="T40" s="371">
        <v>117.5</v>
      </c>
      <c r="U40" s="371"/>
      <c r="V40" s="371">
        <v>98.6</v>
      </c>
      <c r="W40" s="371"/>
      <c r="X40" s="371">
        <v>97.8</v>
      </c>
      <c r="Y40" s="371"/>
      <c r="Z40" s="371">
        <v>102.8</v>
      </c>
      <c r="AA40" s="371"/>
      <c r="AB40" s="371">
        <v>101</v>
      </c>
      <c r="AC40" s="371"/>
      <c r="AD40" s="371">
        <v>97.4</v>
      </c>
      <c r="AE40" s="371"/>
      <c r="AF40" s="371">
        <v>103.7</v>
      </c>
      <c r="AG40" s="371"/>
      <c r="AH40" s="371">
        <v>101.4</v>
      </c>
      <c r="AI40" s="371"/>
      <c r="AJ40" s="371">
        <v>101.2</v>
      </c>
      <c r="AK40" s="371"/>
      <c r="AL40" s="371">
        <v>103.3</v>
      </c>
      <c r="AM40" s="371"/>
      <c r="AN40" s="371">
        <v>103</v>
      </c>
      <c r="AO40" s="371"/>
      <c r="AP40" s="371">
        <v>100.2</v>
      </c>
      <c r="AQ40" s="371"/>
      <c r="AR40" s="371">
        <v>105.4</v>
      </c>
      <c r="AS40" s="371"/>
      <c r="AT40" s="371">
        <v>100.8</v>
      </c>
      <c r="AU40" s="371"/>
      <c r="AV40" s="371">
        <v>90</v>
      </c>
      <c r="AW40" s="371"/>
      <c r="AX40" s="371">
        <v>106.8</v>
      </c>
      <c r="AY40" s="371"/>
      <c r="AZ40" s="371">
        <v>98.5</v>
      </c>
      <c r="BA40" s="371"/>
      <c r="BB40" s="371">
        <v>100.7</v>
      </c>
      <c r="BC40" s="371"/>
      <c r="BD40" s="371">
        <v>101.2</v>
      </c>
      <c r="BE40" s="371"/>
      <c r="BF40" s="371">
        <v>101.7</v>
      </c>
      <c r="BG40" s="371"/>
      <c r="BH40" s="371">
        <v>96.2</v>
      </c>
      <c r="BI40" s="371"/>
      <c r="BJ40" s="371">
        <v>101.5</v>
      </c>
      <c r="BK40" s="371"/>
      <c r="BL40" s="371">
        <v>109.2</v>
      </c>
      <c r="BM40" s="371"/>
    </row>
    <row r="41" spans="2:65" ht="25.5" customHeight="1">
      <c r="B41" s="4"/>
      <c r="C41" s="3"/>
      <c r="D41" s="19"/>
      <c r="E41" s="1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2:65" ht="25.5" customHeight="1">
      <c r="B42" s="4" t="s">
        <v>211</v>
      </c>
      <c r="C42" s="3" t="s">
        <v>211</v>
      </c>
      <c r="D42" s="19" t="s">
        <v>358</v>
      </c>
      <c r="E42" s="19"/>
      <c r="F42" s="371">
        <v>100.7</v>
      </c>
      <c r="G42" s="371"/>
      <c r="H42" s="371">
        <v>101.3</v>
      </c>
      <c r="I42" s="371"/>
      <c r="J42" s="371">
        <v>95.8</v>
      </c>
      <c r="K42" s="371"/>
      <c r="L42" s="371">
        <v>101.4</v>
      </c>
      <c r="M42" s="371"/>
      <c r="N42" s="371">
        <v>101.6</v>
      </c>
      <c r="O42" s="371"/>
      <c r="P42" s="371">
        <v>96.3</v>
      </c>
      <c r="Q42" s="371"/>
      <c r="R42" s="371">
        <v>104.8</v>
      </c>
      <c r="S42" s="371"/>
      <c r="T42" s="371">
        <v>112.8</v>
      </c>
      <c r="U42" s="371"/>
      <c r="V42" s="371">
        <v>98.7</v>
      </c>
      <c r="W42" s="371"/>
      <c r="X42" s="371">
        <v>97.6</v>
      </c>
      <c r="Y42" s="371"/>
      <c r="Z42" s="371">
        <v>103.3</v>
      </c>
      <c r="AA42" s="371"/>
      <c r="AB42" s="371">
        <v>100</v>
      </c>
      <c r="AC42" s="371"/>
      <c r="AD42" s="371">
        <v>96.1</v>
      </c>
      <c r="AE42" s="371"/>
      <c r="AF42" s="371">
        <v>103.8</v>
      </c>
      <c r="AG42" s="371"/>
      <c r="AH42" s="371">
        <v>101.4</v>
      </c>
      <c r="AI42" s="371"/>
      <c r="AJ42" s="371">
        <v>101.2</v>
      </c>
      <c r="AK42" s="371"/>
      <c r="AL42" s="371">
        <v>103.3</v>
      </c>
      <c r="AM42" s="371"/>
      <c r="AN42" s="371">
        <v>103.5</v>
      </c>
      <c r="AO42" s="371"/>
      <c r="AP42" s="371">
        <v>100.2</v>
      </c>
      <c r="AQ42" s="371"/>
      <c r="AR42" s="371">
        <v>105.4</v>
      </c>
      <c r="AS42" s="371"/>
      <c r="AT42" s="371">
        <v>100.8</v>
      </c>
      <c r="AU42" s="371"/>
      <c r="AV42" s="371">
        <v>90.7</v>
      </c>
      <c r="AW42" s="371"/>
      <c r="AX42" s="371">
        <v>106.4</v>
      </c>
      <c r="AY42" s="371"/>
      <c r="AZ42" s="371">
        <v>99</v>
      </c>
      <c r="BA42" s="371"/>
      <c r="BB42" s="371">
        <v>101.3</v>
      </c>
      <c r="BC42" s="371"/>
      <c r="BD42" s="371">
        <v>101.2</v>
      </c>
      <c r="BE42" s="371"/>
      <c r="BF42" s="371">
        <v>101.7</v>
      </c>
      <c r="BG42" s="371"/>
      <c r="BH42" s="371">
        <v>96</v>
      </c>
      <c r="BI42" s="371"/>
      <c r="BJ42" s="371">
        <v>101.3</v>
      </c>
      <c r="BK42" s="371"/>
      <c r="BL42" s="371">
        <v>109.2</v>
      </c>
      <c r="BM42" s="371"/>
    </row>
    <row r="43" spans="2:65" ht="25.5" customHeight="1">
      <c r="B43" s="4"/>
      <c r="C43" s="3"/>
      <c r="D43" s="19"/>
      <c r="E43" s="1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2:65" ht="25.5" customHeight="1">
      <c r="B44" s="4" t="s">
        <v>211</v>
      </c>
      <c r="C44" s="3" t="s">
        <v>214</v>
      </c>
      <c r="D44" s="19" t="s">
        <v>358</v>
      </c>
      <c r="E44" s="19"/>
      <c r="F44" s="371">
        <v>101</v>
      </c>
      <c r="G44" s="371"/>
      <c r="H44" s="371">
        <v>101.7</v>
      </c>
      <c r="I44" s="371"/>
      <c r="J44" s="371">
        <v>96.2</v>
      </c>
      <c r="K44" s="371"/>
      <c r="L44" s="371">
        <v>101</v>
      </c>
      <c r="M44" s="371"/>
      <c r="N44" s="371">
        <v>102.2</v>
      </c>
      <c r="O44" s="371"/>
      <c r="P44" s="371">
        <v>96.7</v>
      </c>
      <c r="Q44" s="371"/>
      <c r="R44" s="371">
        <v>104.3</v>
      </c>
      <c r="S44" s="371"/>
      <c r="T44" s="371">
        <v>113.6</v>
      </c>
      <c r="U44" s="371"/>
      <c r="V44" s="371">
        <v>101.8</v>
      </c>
      <c r="W44" s="371"/>
      <c r="X44" s="371">
        <v>98</v>
      </c>
      <c r="Y44" s="371"/>
      <c r="Z44" s="371">
        <v>102.9</v>
      </c>
      <c r="AA44" s="371"/>
      <c r="AB44" s="371">
        <v>101.1</v>
      </c>
      <c r="AC44" s="371"/>
      <c r="AD44" s="371">
        <v>95.3</v>
      </c>
      <c r="AE44" s="371"/>
      <c r="AF44" s="371">
        <v>104.5</v>
      </c>
      <c r="AG44" s="371"/>
      <c r="AH44" s="371">
        <v>101.9</v>
      </c>
      <c r="AI44" s="371"/>
      <c r="AJ44" s="371">
        <v>101.7</v>
      </c>
      <c r="AK44" s="371"/>
      <c r="AL44" s="371">
        <v>103.3</v>
      </c>
      <c r="AM44" s="371"/>
      <c r="AN44" s="371">
        <v>104.3</v>
      </c>
      <c r="AO44" s="371"/>
      <c r="AP44" s="371">
        <v>100.2</v>
      </c>
      <c r="AQ44" s="371"/>
      <c r="AR44" s="371">
        <v>106.1</v>
      </c>
      <c r="AS44" s="371"/>
      <c r="AT44" s="371">
        <v>100.8</v>
      </c>
      <c r="AU44" s="371"/>
      <c r="AV44" s="371">
        <v>90.4</v>
      </c>
      <c r="AW44" s="371"/>
      <c r="AX44" s="371">
        <v>106</v>
      </c>
      <c r="AY44" s="371"/>
      <c r="AZ44" s="371">
        <v>98.6</v>
      </c>
      <c r="BA44" s="371"/>
      <c r="BB44" s="371">
        <v>102.2</v>
      </c>
      <c r="BC44" s="371"/>
      <c r="BD44" s="371">
        <v>101.2</v>
      </c>
      <c r="BE44" s="371"/>
      <c r="BF44" s="371">
        <v>101.7</v>
      </c>
      <c r="BG44" s="371"/>
      <c r="BH44" s="371">
        <v>95.9</v>
      </c>
      <c r="BI44" s="371"/>
      <c r="BJ44" s="371">
        <v>101.1</v>
      </c>
      <c r="BK44" s="371"/>
      <c r="BL44" s="371">
        <v>109.2</v>
      </c>
      <c r="BM44" s="371"/>
    </row>
    <row r="45" spans="2:65" ht="25.5" customHeight="1" thickBot="1">
      <c r="B45" s="4"/>
      <c r="C45" s="3"/>
      <c r="D45" s="19"/>
      <c r="E45" s="19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</row>
    <row r="46" spans="1:65" ht="25.5" customHeight="1">
      <c r="A46" s="10"/>
      <c r="B46" s="414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272" t="s">
        <v>679</v>
      </c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</row>
  </sheetData>
  <sheetProtection/>
  <mergeCells count="707">
    <mergeCell ref="AN18:AO18"/>
    <mergeCell ref="BD18:BE18"/>
    <mergeCell ref="BH18:BI18"/>
    <mergeCell ref="J15:K16"/>
    <mergeCell ref="BB18:BC18"/>
    <mergeCell ref="AX18:AY18"/>
    <mergeCell ref="AZ18:BA18"/>
    <mergeCell ref="N18:O18"/>
    <mergeCell ref="AT15:AU16"/>
    <mergeCell ref="AR15:AS16"/>
    <mergeCell ref="BD45:BE45"/>
    <mergeCell ref="AX40:AY40"/>
    <mergeCell ref="AV35:AW35"/>
    <mergeCell ref="AX35:AY35"/>
    <mergeCell ref="AV44:AW44"/>
    <mergeCell ref="BB44:BC44"/>
    <mergeCell ref="AZ44:BA44"/>
    <mergeCell ref="AV42:AW42"/>
    <mergeCell ref="AX42:AY42"/>
    <mergeCell ref="BD42:BE42"/>
    <mergeCell ref="F18:G18"/>
    <mergeCell ref="H18:I18"/>
    <mergeCell ref="J18:K18"/>
    <mergeCell ref="L18:M18"/>
    <mergeCell ref="AT18:AU18"/>
    <mergeCell ref="AV18:AW18"/>
    <mergeCell ref="V18:W18"/>
    <mergeCell ref="X18:Y18"/>
    <mergeCell ref="Z18:AA18"/>
    <mergeCell ref="AP18:AQ18"/>
    <mergeCell ref="BF17:BG17"/>
    <mergeCell ref="BD17:BE17"/>
    <mergeCell ref="BJ17:BK17"/>
    <mergeCell ref="BL17:BM17"/>
    <mergeCell ref="AV30:AW30"/>
    <mergeCell ref="BB17:BC17"/>
    <mergeCell ref="BJ18:BK18"/>
    <mergeCell ref="BL18:BM18"/>
    <mergeCell ref="BF18:BG18"/>
    <mergeCell ref="BL30:BM30"/>
    <mergeCell ref="BH15:BI16"/>
    <mergeCell ref="BD15:BE16"/>
    <mergeCell ref="BF15:BG16"/>
    <mergeCell ref="BL44:BM44"/>
    <mergeCell ref="BH17:BI17"/>
    <mergeCell ref="BJ44:BK44"/>
    <mergeCell ref="BF44:BG44"/>
    <mergeCell ref="BH44:BI44"/>
    <mergeCell ref="BD44:BE44"/>
    <mergeCell ref="BL42:BM42"/>
    <mergeCell ref="B46:T46"/>
    <mergeCell ref="BH45:BI45"/>
    <mergeCell ref="BJ45:BK45"/>
    <mergeCell ref="AV45:AW45"/>
    <mergeCell ref="AX45:AY45"/>
    <mergeCell ref="AZ45:BA45"/>
    <mergeCell ref="BB45:BC45"/>
    <mergeCell ref="BA46:BM46"/>
    <mergeCell ref="BL45:BM45"/>
    <mergeCell ref="BF45:BG45"/>
    <mergeCell ref="A1:AG1"/>
    <mergeCell ref="AH1:BM1"/>
    <mergeCell ref="BJ15:BK16"/>
    <mergeCell ref="BL15:BM16"/>
    <mergeCell ref="AV15:AW16"/>
    <mergeCell ref="AX15:AY16"/>
    <mergeCell ref="AZ15:BA16"/>
    <mergeCell ref="BB15:BC16"/>
    <mergeCell ref="F15:G16"/>
    <mergeCell ref="H15:I16"/>
    <mergeCell ref="L44:M44"/>
    <mergeCell ref="R45:S45"/>
    <mergeCell ref="AL44:AM44"/>
    <mergeCell ref="AD44:AE44"/>
    <mergeCell ref="AH44:AI44"/>
    <mergeCell ref="P45:Q45"/>
    <mergeCell ref="AF45:AG45"/>
    <mergeCell ref="AH45:AI45"/>
    <mergeCell ref="AJ45:AK45"/>
    <mergeCell ref="AL45:AM45"/>
    <mergeCell ref="F45:G45"/>
    <mergeCell ref="AB44:AC44"/>
    <mergeCell ref="F44:G44"/>
    <mergeCell ref="H44:I44"/>
    <mergeCell ref="J44:K44"/>
    <mergeCell ref="J45:K45"/>
    <mergeCell ref="L45:M45"/>
    <mergeCell ref="Z44:AA44"/>
    <mergeCell ref="Z45:AA45"/>
    <mergeCell ref="AB45:AC45"/>
    <mergeCell ref="H45:I45"/>
    <mergeCell ref="BB42:BC42"/>
    <mergeCell ref="AN44:AO44"/>
    <mergeCell ref="AP44:AQ44"/>
    <mergeCell ref="AR44:AS44"/>
    <mergeCell ref="AR42:AS42"/>
    <mergeCell ref="AT42:AU42"/>
    <mergeCell ref="AP45:AQ45"/>
    <mergeCell ref="AR45:AS45"/>
    <mergeCell ref="AX44:AY44"/>
    <mergeCell ref="N44:O44"/>
    <mergeCell ref="N45:O45"/>
    <mergeCell ref="AT44:AU44"/>
    <mergeCell ref="AT45:AU45"/>
    <mergeCell ref="AF44:AG44"/>
    <mergeCell ref="X45:Y45"/>
    <mergeCell ref="T45:U45"/>
    <mergeCell ref="AN45:AO45"/>
    <mergeCell ref="V45:W45"/>
    <mergeCell ref="AD45:AE45"/>
    <mergeCell ref="X44:Y44"/>
    <mergeCell ref="AJ44:AK44"/>
    <mergeCell ref="AD42:AE42"/>
    <mergeCell ref="Z42:AA42"/>
    <mergeCell ref="AB42:AC42"/>
    <mergeCell ref="P44:Q44"/>
    <mergeCell ref="R44:S44"/>
    <mergeCell ref="T44:U44"/>
    <mergeCell ref="V44:W44"/>
    <mergeCell ref="BH42:BI42"/>
    <mergeCell ref="BJ42:BK42"/>
    <mergeCell ref="AF42:AG42"/>
    <mergeCell ref="AH42:AI42"/>
    <mergeCell ref="AJ42:AK42"/>
    <mergeCell ref="AL42:AM42"/>
    <mergeCell ref="BF42:BG42"/>
    <mergeCell ref="AP42:AQ42"/>
    <mergeCell ref="AZ42:BA42"/>
    <mergeCell ref="F42:G42"/>
    <mergeCell ref="H42:I42"/>
    <mergeCell ref="J42:K42"/>
    <mergeCell ref="L42:M42"/>
    <mergeCell ref="N42:O42"/>
    <mergeCell ref="AN42:AO42"/>
    <mergeCell ref="BL40:BM40"/>
    <mergeCell ref="P42:Q42"/>
    <mergeCell ref="R42:S42"/>
    <mergeCell ref="T42:U42"/>
    <mergeCell ref="V42:W42"/>
    <mergeCell ref="X42:Y42"/>
    <mergeCell ref="BJ40:BK40"/>
    <mergeCell ref="AZ40:BA40"/>
    <mergeCell ref="BB40:BC40"/>
    <mergeCell ref="BD40:BE40"/>
    <mergeCell ref="BF40:BG40"/>
    <mergeCell ref="BH40:BI40"/>
    <mergeCell ref="AL40:AM40"/>
    <mergeCell ref="AR40:AS40"/>
    <mergeCell ref="AT40:AU40"/>
    <mergeCell ref="AV40:AW40"/>
    <mergeCell ref="AP40:AQ40"/>
    <mergeCell ref="F40:G40"/>
    <mergeCell ref="H40:I40"/>
    <mergeCell ref="J40:K40"/>
    <mergeCell ref="L40:M40"/>
    <mergeCell ref="AF40:AG40"/>
    <mergeCell ref="AH40:AI40"/>
    <mergeCell ref="Z40:AA40"/>
    <mergeCell ref="AB40:AC40"/>
    <mergeCell ref="AD40:AE40"/>
    <mergeCell ref="N40:O40"/>
    <mergeCell ref="AJ40:AK40"/>
    <mergeCell ref="AN40:AO40"/>
    <mergeCell ref="AR37:AS37"/>
    <mergeCell ref="AT37:AU37"/>
    <mergeCell ref="AN37:AO37"/>
    <mergeCell ref="AP37:AQ37"/>
    <mergeCell ref="AJ37:AK37"/>
    <mergeCell ref="AL37:AM37"/>
    <mergeCell ref="BL37:BM37"/>
    <mergeCell ref="P40:Q40"/>
    <mergeCell ref="R40:S40"/>
    <mergeCell ref="T40:U40"/>
    <mergeCell ref="V40:W40"/>
    <mergeCell ref="X40:Y40"/>
    <mergeCell ref="AF37:AG37"/>
    <mergeCell ref="AH37:AI37"/>
    <mergeCell ref="AB37:AC37"/>
    <mergeCell ref="AD37:AE37"/>
    <mergeCell ref="P37:Q37"/>
    <mergeCell ref="R37:S37"/>
    <mergeCell ref="T37:U37"/>
    <mergeCell ref="V37:W37"/>
    <mergeCell ref="X37:Y37"/>
    <mergeCell ref="Z37:AA37"/>
    <mergeCell ref="BH37:BI37"/>
    <mergeCell ref="BJ37:BK37"/>
    <mergeCell ref="AV37:AW37"/>
    <mergeCell ref="AX37:AY37"/>
    <mergeCell ref="AZ37:BA37"/>
    <mergeCell ref="BB37:BC37"/>
    <mergeCell ref="BD37:BE37"/>
    <mergeCell ref="BF37:BG37"/>
    <mergeCell ref="AF35:AG35"/>
    <mergeCell ref="AH35:AI35"/>
    <mergeCell ref="AJ35:AK35"/>
    <mergeCell ref="AL35:AM35"/>
    <mergeCell ref="AN35:AO35"/>
    <mergeCell ref="AP35:AQ35"/>
    <mergeCell ref="BD35:BE35"/>
    <mergeCell ref="BF35:BG35"/>
    <mergeCell ref="AZ35:BA35"/>
    <mergeCell ref="BB35:BC35"/>
    <mergeCell ref="AR35:AS35"/>
    <mergeCell ref="AT35:AU35"/>
    <mergeCell ref="P35:Q35"/>
    <mergeCell ref="R35:S35"/>
    <mergeCell ref="T35:U35"/>
    <mergeCell ref="V35:W35"/>
    <mergeCell ref="BL35:BM35"/>
    <mergeCell ref="F37:G37"/>
    <mergeCell ref="H37:I37"/>
    <mergeCell ref="J37:K37"/>
    <mergeCell ref="L37:M37"/>
    <mergeCell ref="N37:O37"/>
    <mergeCell ref="X35:Y35"/>
    <mergeCell ref="Z35:AA35"/>
    <mergeCell ref="BL33:BM33"/>
    <mergeCell ref="F35:G35"/>
    <mergeCell ref="H35:I35"/>
    <mergeCell ref="J35:K35"/>
    <mergeCell ref="L35:M35"/>
    <mergeCell ref="N35:O35"/>
    <mergeCell ref="AB35:AC35"/>
    <mergeCell ref="AD35:AE35"/>
    <mergeCell ref="BH35:BI35"/>
    <mergeCell ref="BJ35:BK35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AN33:AO33"/>
    <mergeCell ref="AP33:AQ33"/>
    <mergeCell ref="AF33:AG33"/>
    <mergeCell ref="AH33:AI33"/>
    <mergeCell ref="AJ33:AK33"/>
    <mergeCell ref="AL33:AM33"/>
    <mergeCell ref="BJ30:BK30"/>
    <mergeCell ref="AZ30:BA30"/>
    <mergeCell ref="BB30:BC30"/>
    <mergeCell ref="BD30:BE30"/>
    <mergeCell ref="BF30:BG30"/>
    <mergeCell ref="F33:G33"/>
    <mergeCell ref="H33:I33"/>
    <mergeCell ref="J33:K33"/>
    <mergeCell ref="L33:M33"/>
    <mergeCell ref="BH33:BI33"/>
    <mergeCell ref="BJ33:BK33"/>
    <mergeCell ref="AB33:AC33"/>
    <mergeCell ref="AD33:AE33"/>
    <mergeCell ref="X33:Y33"/>
    <mergeCell ref="Z33:AA33"/>
    <mergeCell ref="N33:O33"/>
    <mergeCell ref="P33:Q33"/>
    <mergeCell ref="R33:S33"/>
    <mergeCell ref="T33:U33"/>
    <mergeCell ref="V33:W33"/>
    <mergeCell ref="AR30:AS30"/>
    <mergeCell ref="AT30:AU30"/>
    <mergeCell ref="BH30:BI30"/>
    <mergeCell ref="AX30:AY30"/>
    <mergeCell ref="N30:O30"/>
    <mergeCell ref="AN30:AO30"/>
    <mergeCell ref="AF30:AG30"/>
    <mergeCell ref="AH30:AI30"/>
    <mergeCell ref="AJ30:AK30"/>
    <mergeCell ref="AB30:AC30"/>
    <mergeCell ref="AD30:AE30"/>
    <mergeCell ref="AP30:AQ30"/>
    <mergeCell ref="F30:G30"/>
    <mergeCell ref="H30:I30"/>
    <mergeCell ref="J30:K30"/>
    <mergeCell ref="L30:M30"/>
    <mergeCell ref="AL30:AM30"/>
    <mergeCell ref="AP28:AQ28"/>
    <mergeCell ref="AR28:AS28"/>
    <mergeCell ref="AT28:AU28"/>
    <mergeCell ref="BL28:BM28"/>
    <mergeCell ref="P30:Q30"/>
    <mergeCell ref="R30:S30"/>
    <mergeCell ref="T30:U30"/>
    <mergeCell ref="V30:W30"/>
    <mergeCell ref="X30:Y30"/>
    <mergeCell ref="Z30:AA30"/>
    <mergeCell ref="AJ28:AK28"/>
    <mergeCell ref="BH28:BI28"/>
    <mergeCell ref="BJ28:BK28"/>
    <mergeCell ref="AZ28:BA28"/>
    <mergeCell ref="BB28:BC28"/>
    <mergeCell ref="BD28:BE28"/>
    <mergeCell ref="BF28:BG28"/>
    <mergeCell ref="AV28:AW28"/>
    <mergeCell ref="AX28:AY28"/>
    <mergeCell ref="AN28:AO28"/>
    <mergeCell ref="F28:G28"/>
    <mergeCell ref="H28:I28"/>
    <mergeCell ref="J28:K28"/>
    <mergeCell ref="L28:M28"/>
    <mergeCell ref="AL28:AM28"/>
    <mergeCell ref="N28:O28"/>
    <mergeCell ref="P28:Q28"/>
    <mergeCell ref="R28:S28"/>
    <mergeCell ref="T28:U28"/>
    <mergeCell ref="AH28:AI28"/>
    <mergeCell ref="V26:W26"/>
    <mergeCell ref="AB28:AC28"/>
    <mergeCell ref="AD28:AE28"/>
    <mergeCell ref="AF28:AG28"/>
    <mergeCell ref="X26:Y26"/>
    <mergeCell ref="Z26:AA26"/>
    <mergeCell ref="AB26:AC26"/>
    <mergeCell ref="AD26:AE26"/>
    <mergeCell ref="BD26:BE26"/>
    <mergeCell ref="BF26:BG26"/>
    <mergeCell ref="V28:W28"/>
    <mergeCell ref="X28:Y28"/>
    <mergeCell ref="Z28:AA28"/>
    <mergeCell ref="AX26:AY26"/>
    <mergeCell ref="AF26:AG26"/>
    <mergeCell ref="AH26:AI26"/>
    <mergeCell ref="AJ26:AK26"/>
    <mergeCell ref="AL26:AM26"/>
    <mergeCell ref="AN26:AO26"/>
    <mergeCell ref="BL26:BM26"/>
    <mergeCell ref="AP26:AQ26"/>
    <mergeCell ref="AR26:AS26"/>
    <mergeCell ref="AT26:AU26"/>
    <mergeCell ref="BH26:BI26"/>
    <mergeCell ref="BJ26:BK26"/>
    <mergeCell ref="AV26:AW26"/>
    <mergeCell ref="AZ26:BA26"/>
    <mergeCell ref="BB26:BC26"/>
    <mergeCell ref="P26:Q26"/>
    <mergeCell ref="R26:S26"/>
    <mergeCell ref="N26:O26"/>
    <mergeCell ref="T26:U26"/>
    <mergeCell ref="F26:G26"/>
    <mergeCell ref="H26:I26"/>
    <mergeCell ref="J26:K26"/>
    <mergeCell ref="L26:M26"/>
    <mergeCell ref="BL25:BM25"/>
    <mergeCell ref="AD25:AE25"/>
    <mergeCell ref="BF25:BG25"/>
    <mergeCell ref="AR25:AS25"/>
    <mergeCell ref="AT25:AU25"/>
    <mergeCell ref="BH25:BI25"/>
    <mergeCell ref="BJ25:BK25"/>
    <mergeCell ref="AV25:AW25"/>
    <mergeCell ref="AX25:AY25"/>
    <mergeCell ref="V25:W25"/>
    <mergeCell ref="BD25:BE25"/>
    <mergeCell ref="F25:G25"/>
    <mergeCell ref="H25:I25"/>
    <mergeCell ref="J25:K25"/>
    <mergeCell ref="L25:M25"/>
    <mergeCell ref="N25:O25"/>
    <mergeCell ref="R25:S25"/>
    <mergeCell ref="AP25:AQ25"/>
    <mergeCell ref="AF25:AG25"/>
    <mergeCell ref="AH25:AI25"/>
    <mergeCell ref="AZ25:BA25"/>
    <mergeCell ref="BB25:BC25"/>
    <mergeCell ref="X25:Y25"/>
    <mergeCell ref="AB24:AC24"/>
    <mergeCell ref="AB25:AC25"/>
    <mergeCell ref="AP24:AQ24"/>
    <mergeCell ref="AR24:AS24"/>
    <mergeCell ref="AD24:AE24"/>
    <mergeCell ref="P25:Q25"/>
    <mergeCell ref="AJ25:AK25"/>
    <mergeCell ref="AL25:AM25"/>
    <mergeCell ref="Z25:AA25"/>
    <mergeCell ref="AN25:AO25"/>
    <mergeCell ref="AT24:AU24"/>
    <mergeCell ref="AX24:AY24"/>
    <mergeCell ref="T25:U25"/>
    <mergeCell ref="AF24:AG24"/>
    <mergeCell ref="AH24:AI24"/>
    <mergeCell ref="AJ24:AK24"/>
    <mergeCell ref="AL24:AM24"/>
    <mergeCell ref="AV24:AW24"/>
    <mergeCell ref="X24:Y24"/>
    <mergeCell ref="Z24:AA24"/>
    <mergeCell ref="BL24:BM24"/>
    <mergeCell ref="BH24:BI24"/>
    <mergeCell ref="BJ24:BK24"/>
    <mergeCell ref="BB24:BC24"/>
    <mergeCell ref="BD24:BE24"/>
    <mergeCell ref="BF24:BG24"/>
    <mergeCell ref="AZ24:BA24"/>
    <mergeCell ref="AR23:AS23"/>
    <mergeCell ref="X23:Y23"/>
    <mergeCell ref="AT23:AU23"/>
    <mergeCell ref="F24:G24"/>
    <mergeCell ref="H24:I24"/>
    <mergeCell ref="J24:K24"/>
    <mergeCell ref="L24:M24"/>
    <mergeCell ref="N24:O24"/>
    <mergeCell ref="AN24:AO24"/>
    <mergeCell ref="P24:Q24"/>
    <mergeCell ref="R23:S23"/>
    <mergeCell ref="T23:U23"/>
    <mergeCell ref="V23:W23"/>
    <mergeCell ref="R24:S24"/>
    <mergeCell ref="T24:U24"/>
    <mergeCell ref="V24:W24"/>
    <mergeCell ref="BL23:BM23"/>
    <mergeCell ref="AD23:AE23"/>
    <mergeCell ref="AH23:AI23"/>
    <mergeCell ref="AJ23:AK23"/>
    <mergeCell ref="AL23:AM23"/>
    <mergeCell ref="AP23:AQ23"/>
    <mergeCell ref="BH23:BI23"/>
    <mergeCell ref="AN23:AO23"/>
    <mergeCell ref="BF23:BG23"/>
    <mergeCell ref="BL22:BM22"/>
    <mergeCell ref="BH22:BI22"/>
    <mergeCell ref="BJ22:BK22"/>
    <mergeCell ref="N23:O23"/>
    <mergeCell ref="P23:Q23"/>
    <mergeCell ref="AX22:AY22"/>
    <mergeCell ref="BJ23:BK23"/>
    <mergeCell ref="AV23:AW23"/>
    <mergeCell ref="AX23:AY23"/>
    <mergeCell ref="AZ23:BA23"/>
    <mergeCell ref="F23:G23"/>
    <mergeCell ref="H23:I23"/>
    <mergeCell ref="J23:K23"/>
    <mergeCell ref="L23:M23"/>
    <mergeCell ref="BB23:BC23"/>
    <mergeCell ref="BD23:BE23"/>
    <mergeCell ref="Z23:AA23"/>
    <mergeCell ref="AB23:AC23"/>
    <mergeCell ref="AF23:AG23"/>
    <mergeCell ref="AF22:AG22"/>
    <mergeCell ref="AH22:AI22"/>
    <mergeCell ref="AJ22:AK22"/>
    <mergeCell ref="AL22:AM22"/>
    <mergeCell ref="BB22:BC22"/>
    <mergeCell ref="BD22:BE22"/>
    <mergeCell ref="F22:G22"/>
    <mergeCell ref="H22:I22"/>
    <mergeCell ref="J22:K22"/>
    <mergeCell ref="L22:M22"/>
    <mergeCell ref="AV22:AW22"/>
    <mergeCell ref="AD22:AE22"/>
    <mergeCell ref="N22:O22"/>
    <mergeCell ref="AN22:AO22"/>
    <mergeCell ref="P22:Q22"/>
    <mergeCell ref="R22:S22"/>
    <mergeCell ref="T22:U22"/>
    <mergeCell ref="V22:W22"/>
    <mergeCell ref="X22:Y22"/>
    <mergeCell ref="Z22:AA22"/>
    <mergeCell ref="AB22:AC22"/>
    <mergeCell ref="BF22:BG22"/>
    <mergeCell ref="AZ22:BA22"/>
    <mergeCell ref="AP22:AQ22"/>
    <mergeCell ref="AR22:AS22"/>
    <mergeCell ref="AT22:AU22"/>
    <mergeCell ref="BL21:BM21"/>
    <mergeCell ref="AD21:AE21"/>
    <mergeCell ref="AN21:AO21"/>
    <mergeCell ref="BF21:BG21"/>
    <mergeCell ref="AR21:AS21"/>
    <mergeCell ref="AT21:AU21"/>
    <mergeCell ref="AH21:AI21"/>
    <mergeCell ref="BJ21:BK21"/>
    <mergeCell ref="AV21:AW21"/>
    <mergeCell ref="BH21:BI21"/>
    <mergeCell ref="AF21:AG21"/>
    <mergeCell ref="AB21:AC21"/>
    <mergeCell ref="X21:Y21"/>
    <mergeCell ref="Z21:AA21"/>
    <mergeCell ref="AP21:AQ21"/>
    <mergeCell ref="AX21:AY21"/>
    <mergeCell ref="AJ21:AK21"/>
    <mergeCell ref="AL21:AM21"/>
    <mergeCell ref="R21:S21"/>
    <mergeCell ref="T21:U21"/>
    <mergeCell ref="N20:O20"/>
    <mergeCell ref="BD21:BE21"/>
    <mergeCell ref="AZ21:BA21"/>
    <mergeCell ref="BB21:BC21"/>
    <mergeCell ref="AJ20:AK20"/>
    <mergeCell ref="AL20:AM20"/>
    <mergeCell ref="AN20:AO20"/>
    <mergeCell ref="AR20:AS20"/>
    <mergeCell ref="F21:G21"/>
    <mergeCell ref="H21:I21"/>
    <mergeCell ref="J21:K21"/>
    <mergeCell ref="L21:M21"/>
    <mergeCell ref="N21:O21"/>
    <mergeCell ref="P21:Q21"/>
    <mergeCell ref="V21:W21"/>
    <mergeCell ref="BL20:BM20"/>
    <mergeCell ref="BB20:BC20"/>
    <mergeCell ref="AT20:AU20"/>
    <mergeCell ref="BH20:BI20"/>
    <mergeCell ref="BJ20:BK20"/>
    <mergeCell ref="AV20:AW20"/>
    <mergeCell ref="AX20:AY20"/>
    <mergeCell ref="BD20:BE20"/>
    <mergeCell ref="AB20:AC20"/>
    <mergeCell ref="V20:W20"/>
    <mergeCell ref="T20:U20"/>
    <mergeCell ref="BF20:BG20"/>
    <mergeCell ref="AZ20:BA20"/>
    <mergeCell ref="AD20:AE20"/>
    <mergeCell ref="AF20:AG20"/>
    <mergeCell ref="AP20:AQ20"/>
    <mergeCell ref="AH20:AI20"/>
    <mergeCell ref="X20:Y20"/>
    <mergeCell ref="Z20:AA20"/>
    <mergeCell ref="P19:Q19"/>
    <mergeCell ref="R19:S19"/>
    <mergeCell ref="T19:U19"/>
    <mergeCell ref="F20:G20"/>
    <mergeCell ref="H20:I20"/>
    <mergeCell ref="J20:K20"/>
    <mergeCell ref="L20:M20"/>
    <mergeCell ref="P20:Q20"/>
    <mergeCell ref="R20:S20"/>
    <mergeCell ref="AZ19:BA19"/>
    <mergeCell ref="AV19:AW19"/>
    <mergeCell ref="BB19:BC19"/>
    <mergeCell ref="AB17:AC17"/>
    <mergeCell ref="AR17:AS17"/>
    <mergeCell ref="AT19:AU19"/>
    <mergeCell ref="AX19:AY19"/>
    <mergeCell ref="AX17:AY17"/>
    <mergeCell ref="AD17:AE17"/>
    <mergeCell ref="AT17:AU17"/>
    <mergeCell ref="AZ17:BA17"/>
    <mergeCell ref="BB11:BC12"/>
    <mergeCell ref="AZ3:BA9"/>
    <mergeCell ref="AV3:AW9"/>
    <mergeCell ref="AZ11:BA12"/>
    <mergeCell ref="AX11:AY12"/>
    <mergeCell ref="AT4:AU9"/>
    <mergeCell ref="BF3:BG3"/>
    <mergeCell ref="BL3:BM3"/>
    <mergeCell ref="BD3:BE9"/>
    <mergeCell ref="BF4:BG9"/>
    <mergeCell ref="BH3:BI9"/>
    <mergeCell ref="BL4:BM9"/>
    <mergeCell ref="BJ3:BK9"/>
    <mergeCell ref="AX3:AY9"/>
    <mergeCell ref="BB3:BC9"/>
    <mergeCell ref="BL19:BM19"/>
    <mergeCell ref="A3:E9"/>
    <mergeCell ref="AJ3:AM3"/>
    <mergeCell ref="AP3:AU3"/>
    <mergeCell ref="T4:U9"/>
    <mergeCell ref="AD4:AE9"/>
    <mergeCell ref="F3:G9"/>
    <mergeCell ref="H3:I9"/>
    <mergeCell ref="J4:K9"/>
    <mergeCell ref="L4:M9"/>
    <mergeCell ref="BF19:BG19"/>
    <mergeCell ref="X17:Y17"/>
    <mergeCell ref="Z17:AA17"/>
    <mergeCell ref="AR19:AS19"/>
    <mergeCell ref="AH19:AI19"/>
    <mergeCell ref="AJ19:AK19"/>
    <mergeCell ref="AL19:AM19"/>
    <mergeCell ref="BD19:BE19"/>
    <mergeCell ref="AR18:AS18"/>
    <mergeCell ref="AV17:AW17"/>
    <mergeCell ref="AN17:AO17"/>
    <mergeCell ref="AF17:AG17"/>
    <mergeCell ref="AH17:AI17"/>
    <mergeCell ref="AJ17:AK17"/>
    <mergeCell ref="V13:W14"/>
    <mergeCell ref="AL13:AM14"/>
    <mergeCell ref="AL15:AM16"/>
    <mergeCell ref="AN15:AO16"/>
    <mergeCell ref="AL18:AM18"/>
    <mergeCell ref="AP19:AQ19"/>
    <mergeCell ref="Z13:AA14"/>
    <mergeCell ref="AB13:AC14"/>
    <mergeCell ref="AF13:AG14"/>
    <mergeCell ref="AP15:AQ16"/>
    <mergeCell ref="AH15:AI16"/>
    <mergeCell ref="AJ15:AK16"/>
    <mergeCell ref="AF19:AG19"/>
    <mergeCell ref="AJ13:AK14"/>
    <mergeCell ref="V4:W9"/>
    <mergeCell ref="X4:Y9"/>
    <mergeCell ref="V11:W12"/>
    <mergeCell ref="X11:Y12"/>
    <mergeCell ref="R18:S18"/>
    <mergeCell ref="AP17:AQ17"/>
    <mergeCell ref="AD18:AE18"/>
    <mergeCell ref="AB18:AC18"/>
    <mergeCell ref="AF18:AG18"/>
    <mergeCell ref="AH18:AI18"/>
    <mergeCell ref="AR4:AS9"/>
    <mergeCell ref="AP4:AQ9"/>
    <mergeCell ref="AJ4:AK9"/>
    <mergeCell ref="AL4:AM9"/>
    <mergeCell ref="AF4:AG9"/>
    <mergeCell ref="AH13:AI14"/>
    <mergeCell ref="AN3:AO9"/>
    <mergeCell ref="AH3:AI9"/>
    <mergeCell ref="AP13:AQ14"/>
    <mergeCell ref="AR13:AS14"/>
    <mergeCell ref="J3:AG3"/>
    <mergeCell ref="N4:O9"/>
    <mergeCell ref="P13:Q14"/>
    <mergeCell ref="R13:S14"/>
    <mergeCell ref="R11:S12"/>
    <mergeCell ref="R4:S9"/>
    <mergeCell ref="AB11:AC12"/>
    <mergeCell ref="P4:Q9"/>
    <mergeCell ref="Z4:AA9"/>
    <mergeCell ref="AB4:AC9"/>
    <mergeCell ref="L17:M17"/>
    <mergeCell ref="AJ18:AK18"/>
    <mergeCell ref="T18:U18"/>
    <mergeCell ref="T17:U17"/>
    <mergeCell ref="L13:M14"/>
    <mergeCell ref="X13:Y14"/>
    <mergeCell ref="AF15:AG16"/>
    <mergeCell ref="V17:W17"/>
    <mergeCell ref="N17:O17"/>
    <mergeCell ref="P17:Q17"/>
    <mergeCell ref="R17:S17"/>
    <mergeCell ref="AD15:AE16"/>
    <mergeCell ref="AB15:AC16"/>
    <mergeCell ref="AB19:AC19"/>
    <mergeCell ref="X19:Y19"/>
    <mergeCell ref="P18:Q18"/>
    <mergeCell ref="T15:U16"/>
    <mergeCell ref="N19:O19"/>
    <mergeCell ref="BH19:BI19"/>
    <mergeCell ref="F19:G19"/>
    <mergeCell ref="F17:G17"/>
    <mergeCell ref="H17:I17"/>
    <mergeCell ref="AL17:AM17"/>
    <mergeCell ref="J17:K17"/>
    <mergeCell ref="H19:I19"/>
    <mergeCell ref="J19:K19"/>
    <mergeCell ref="V19:W19"/>
    <mergeCell ref="Z19:AA19"/>
    <mergeCell ref="AN19:AO19"/>
    <mergeCell ref="Z15:AA16"/>
    <mergeCell ref="B11:D11"/>
    <mergeCell ref="L19:M19"/>
    <mergeCell ref="V15:W16"/>
    <mergeCell ref="X15:Y16"/>
    <mergeCell ref="B15:D15"/>
    <mergeCell ref="T11:U12"/>
    <mergeCell ref="AD19:AE19"/>
    <mergeCell ref="F11:G12"/>
    <mergeCell ref="H11:I12"/>
    <mergeCell ref="J11:K12"/>
    <mergeCell ref="B12:D12"/>
    <mergeCell ref="A2:G2"/>
    <mergeCell ref="BJ19:BK19"/>
    <mergeCell ref="L15:M16"/>
    <mergeCell ref="N15:O16"/>
    <mergeCell ref="P15:Q16"/>
    <mergeCell ref="R15:S16"/>
    <mergeCell ref="AJ11:AK12"/>
    <mergeCell ref="B16:D16"/>
    <mergeCell ref="AD13:AE14"/>
    <mergeCell ref="AD11:AE12"/>
    <mergeCell ref="B13:D13"/>
    <mergeCell ref="H13:I14"/>
    <mergeCell ref="J13:K14"/>
    <mergeCell ref="B14:D14"/>
    <mergeCell ref="N13:O14"/>
    <mergeCell ref="T13:U14"/>
    <mergeCell ref="F13:G14"/>
    <mergeCell ref="AT11:AU12"/>
    <mergeCell ref="AV11:AW12"/>
    <mergeCell ref="Z11:AA12"/>
    <mergeCell ref="L11:M12"/>
    <mergeCell ref="AF11:AG12"/>
    <mergeCell ref="AH11:AI12"/>
    <mergeCell ref="N11:O12"/>
    <mergeCell ref="P11:Q12"/>
    <mergeCell ref="AN13:AO14"/>
    <mergeCell ref="AL11:AM12"/>
    <mergeCell ref="AN11:AO12"/>
    <mergeCell ref="BJ13:BK14"/>
    <mergeCell ref="AZ13:BA14"/>
    <mergeCell ref="BB13:BC14"/>
    <mergeCell ref="BF11:BG12"/>
    <mergeCell ref="BJ11:BK12"/>
    <mergeCell ref="BH11:BI12"/>
    <mergeCell ref="AR11:AS12"/>
    <mergeCell ref="BD11:BE12"/>
    <mergeCell ref="AV13:AW14"/>
    <mergeCell ref="BL11:BM12"/>
    <mergeCell ref="AP11:AQ12"/>
    <mergeCell ref="BL13:BM14"/>
    <mergeCell ref="BD13:BE14"/>
    <mergeCell ref="BF13:BG14"/>
    <mergeCell ref="BH13:BI14"/>
    <mergeCell ref="AX13:AY14"/>
    <mergeCell ref="AT13:AU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3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7"/>
  <sheetViews>
    <sheetView showGridLines="0" zoomScale="70" zoomScaleNormal="70" zoomScalePageLayoutView="0" workbookViewId="0" topLeftCell="A1">
      <selection activeCell="A1" sqref="A1:AE1"/>
    </sheetView>
  </sheetViews>
  <sheetFormatPr defaultColWidth="3.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8" width="11.625" style="1" customWidth="1"/>
    <col min="19" max="19" width="16.125" style="1" customWidth="1"/>
    <col min="20" max="20" width="3.625" style="1" customWidth="1"/>
    <col min="21" max="21" width="4.625" style="1" customWidth="1"/>
    <col min="22" max="16384" width="3.625" style="1" customWidth="1"/>
  </cols>
  <sheetData>
    <row r="1" spans="1:21" s="132" customFormat="1" ht="19.5" customHeight="1">
      <c r="A1" s="279" t="s">
        <v>644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 t="s">
        <v>703</v>
      </c>
      <c r="M1" s="280"/>
      <c r="N1" s="280"/>
      <c r="O1" s="280"/>
      <c r="P1" s="280"/>
      <c r="Q1" s="280"/>
      <c r="R1" s="280"/>
      <c r="S1" s="280"/>
      <c r="T1" s="280"/>
      <c r="U1" s="280"/>
    </row>
    <row r="2" spans="1:8" ht="19.5" customHeight="1" thickBot="1">
      <c r="A2" s="277" t="s">
        <v>553</v>
      </c>
      <c r="B2" s="277"/>
      <c r="C2" s="277"/>
      <c r="D2" s="277"/>
      <c r="E2" s="277"/>
      <c r="F2" s="32"/>
      <c r="G2" s="32"/>
      <c r="H2" s="32"/>
    </row>
    <row r="3" spans="1:21" ht="19.5" customHeight="1">
      <c r="A3" s="288" t="s">
        <v>39</v>
      </c>
      <c r="B3" s="286"/>
      <c r="C3" s="286"/>
      <c r="D3" s="286"/>
      <c r="E3" s="286"/>
      <c r="F3" s="253" t="s">
        <v>25</v>
      </c>
      <c r="G3" s="30" t="s">
        <v>24</v>
      </c>
      <c r="H3" s="253" t="s">
        <v>26</v>
      </c>
      <c r="I3" s="253" t="s">
        <v>27</v>
      </c>
      <c r="J3" s="253" t="s">
        <v>28</v>
      </c>
      <c r="K3" s="30" t="s">
        <v>30</v>
      </c>
      <c r="L3" s="30" t="s">
        <v>31</v>
      </c>
      <c r="M3" s="253" t="s">
        <v>33</v>
      </c>
      <c r="N3" s="253" t="s">
        <v>34</v>
      </c>
      <c r="O3" s="253" t="s">
        <v>35</v>
      </c>
      <c r="P3" s="253" t="s">
        <v>36</v>
      </c>
      <c r="Q3" s="253" t="s">
        <v>37</v>
      </c>
      <c r="R3" s="31" t="s">
        <v>469</v>
      </c>
      <c r="S3" s="253" t="s">
        <v>38</v>
      </c>
      <c r="T3" s="286"/>
      <c r="U3" s="289"/>
    </row>
    <row r="4" spans="1:23" ht="19.5" customHeight="1">
      <c r="A4" s="290"/>
      <c r="B4" s="287"/>
      <c r="C4" s="287"/>
      <c r="D4" s="287"/>
      <c r="E4" s="287"/>
      <c r="F4" s="421"/>
      <c r="G4" s="25" t="s">
        <v>23</v>
      </c>
      <c r="H4" s="421"/>
      <c r="I4" s="421"/>
      <c r="J4" s="421"/>
      <c r="K4" s="25" t="s">
        <v>29</v>
      </c>
      <c r="L4" s="25" t="s">
        <v>32</v>
      </c>
      <c r="M4" s="421"/>
      <c r="N4" s="421"/>
      <c r="O4" s="421"/>
      <c r="P4" s="421"/>
      <c r="Q4" s="421"/>
      <c r="R4" s="24" t="s">
        <v>470</v>
      </c>
      <c r="S4" s="287"/>
      <c r="T4" s="287"/>
      <c r="U4" s="291"/>
      <c r="W4" s="42"/>
    </row>
    <row r="5" spans="1:23" s="12" customFormat="1" ht="19.5" customHeight="1">
      <c r="A5" s="29"/>
      <c r="C5" s="425" t="s">
        <v>560</v>
      </c>
      <c r="D5" s="426"/>
      <c r="E5" s="427"/>
      <c r="F5" s="192">
        <v>100.6</v>
      </c>
      <c r="G5" s="196">
        <v>0.4</v>
      </c>
      <c r="H5" s="193">
        <v>101.1</v>
      </c>
      <c r="I5" s="192">
        <v>99.8</v>
      </c>
      <c r="J5" s="193">
        <v>105.5</v>
      </c>
      <c r="K5" s="193">
        <v>96</v>
      </c>
      <c r="L5" s="192">
        <v>101.5</v>
      </c>
      <c r="M5" s="192">
        <v>99.7</v>
      </c>
      <c r="N5" s="193">
        <v>101.2</v>
      </c>
      <c r="O5" s="192">
        <v>101.6</v>
      </c>
      <c r="P5" s="193">
        <v>97.1</v>
      </c>
      <c r="Q5" s="193">
        <v>101.8</v>
      </c>
      <c r="R5" s="192">
        <v>100.7</v>
      </c>
      <c r="S5" s="104" t="s">
        <v>560</v>
      </c>
      <c r="U5" s="39"/>
      <c r="W5" s="136" t="s">
        <v>472</v>
      </c>
    </row>
    <row r="6" spans="1:23" s="12" customFormat="1" ht="19.5" customHeight="1">
      <c r="A6" s="29"/>
      <c r="C6" s="428"/>
      <c r="D6" s="416"/>
      <c r="E6" s="417"/>
      <c r="F6" s="189"/>
      <c r="G6" s="197"/>
      <c r="H6" s="190"/>
      <c r="I6" s="189"/>
      <c r="J6" s="190"/>
      <c r="K6" s="190"/>
      <c r="L6" s="189"/>
      <c r="M6" s="189"/>
      <c r="N6" s="190"/>
      <c r="O6" s="189"/>
      <c r="P6" s="190"/>
      <c r="Q6" s="190"/>
      <c r="R6" s="189"/>
      <c r="S6" s="105"/>
      <c r="U6" s="43"/>
      <c r="W6" s="44" t="s">
        <v>473</v>
      </c>
    </row>
    <row r="7" spans="1:23" ht="19.5" customHeight="1">
      <c r="A7" s="431" t="s">
        <v>561</v>
      </c>
      <c r="B7" s="33"/>
      <c r="C7" s="344" t="s">
        <v>562</v>
      </c>
      <c r="D7" s="416"/>
      <c r="E7" s="417"/>
      <c r="F7" s="194">
        <v>100.4</v>
      </c>
      <c r="G7" s="198">
        <v>0.2</v>
      </c>
      <c r="H7" s="195">
        <v>100.9</v>
      </c>
      <c r="I7" s="194">
        <v>100.2</v>
      </c>
      <c r="J7" s="195">
        <v>104.2</v>
      </c>
      <c r="K7" s="195">
        <v>95.7</v>
      </c>
      <c r="L7" s="194">
        <v>101</v>
      </c>
      <c r="M7" s="194">
        <v>99.8</v>
      </c>
      <c r="N7" s="195">
        <v>100.4</v>
      </c>
      <c r="O7" s="194">
        <v>101.8</v>
      </c>
      <c r="P7" s="195">
        <v>97.8</v>
      </c>
      <c r="Q7" s="195">
        <v>102</v>
      </c>
      <c r="R7" s="194">
        <v>100.4</v>
      </c>
      <c r="S7" s="106" t="s">
        <v>562</v>
      </c>
      <c r="T7" s="36"/>
      <c r="U7" s="429" t="s">
        <v>561</v>
      </c>
      <c r="W7" s="128" t="s">
        <v>474</v>
      </c>
    </row>
    <row r="8" spans="1:23" ht="19.5" customHeight="1">
      <c r="A8" s="431"/>
      <c r="B8" s="34"/>
      <c r="C8" s="344" t="s">
        <v>563</v>
      </c>
      <c r="D8" s="416"/>
      <c r="E8" s="417"/>
      <c r="F8" s="194">
        <v>100.5</v>
      </c>
      <c r="G8" s="198">
        <v>0.3</v>
      </c>
      <c r="H8" s="195">
        <v>101.1</v>
      </c>
      <c r="I8" s="194">
        <v>99.6</v>
      </c>
      <c r="J8" s="195">
        <v>104.8</v>
      </c>
      <c r="K8" s="195">
        <v>95.9</v>
      </c>
      <c r="L8" s="194">
        <v>102</v>
      </c>
      <c r="M8" s="194">
        <v>99.7</v>
      </c>
      <c r="N8" s="195">
        <v>101.1</v>
      </c>
      <c r="O8" s="194">
        <v>101.5</v>
      </c>
      <c r="P8" s="195">
        <v>97.2</v>
      </c>
      <c r="Q8" s="195">
        <v>101.9</v>
      </c>
      <c r="R8" s="194">
        <v>100.6</v>
      </c>
      <c r="S8" s="106" t="s">
        <v>563</v>
      </c>
      <c r="T8" s="16"/>
      <c r="U8" s="429"/>
      <c r="W8" s="44" t="s">
        <v>475</v>
      </c>
    </row>
    <row r="9" spans="1:23" ht="19.5" customHeight="1">
      <c r="A9" s="431"/>
      <c r="B9" s="34"/>
      <c r="C9" s="344" t="s">
        <v>564</v>
      </c>
      <c r="D9" s="423"/>
      <c r="E9" s="424"/>
      <c r="F9" s="195">
        <v>100.5</v>
      </c>
      <c r="G9" s="199">
        <v>0.3</v>
      </c>
      <c r="H9" s="195">
        <v>101</v>
      </c>
      <c r="I9" s="194">
        <v>99.8</v>
      </c>
      <c r="J9" s="195">
        <v>105.5</v>
      </c>
      <c r="K9" s="195">
        <v>96.7</v>
      </c>
      <c r="L9" s="194">
        <v>101.3</v>
      </c>
      <c r="M9" s="194">
        <v>99.7</v>
      </c>
      <c r="N9" s="195">
        <v>101.2</v>
      </c>
      <c r="O9" s="195">
        <v>101.2</v>
      </c>
      <c r="P9" s="195">
        <v>97</v>
      </c>
      <c r="Q9" s="195">
        <v>101.6</v>
      </c>
      <c r="R9" s="195">
        <v>100.6</v>
      </c>
      <c r="S9" s="106" t="s">
        <v>564</v>
      </c>
      <c r="T9" s="16"/>
      <c r="U9" s="429"/>
      <c r="W9" s="44" t="s">
        <v>476</v>
      </c>
    </row>
    <row r="10" spans="1:23" ht="19.5" customHeight="1">
      <c r="A10" s="431"/>
      <c r="B10" s="34"/>
      <c r="C10" s="344" t="s">
        <v>565</v>
      </c>
      <c r="D10" s="416"/>
      <c r="E10" s="417"/>
      <c r="F10" s="195">
        <v>101</v>
      </c>
      <c r="G10" s="199">
        <v>0.5</v>
      </c>
      <c r="H10" s="195">
        <v>101.4</v>
      </c>
      <c r="I10" s="194">
        <v>100.4</v>
      </c>
      <c r="J10" s="195">
        <v>107.7</v>
      </c>
      <c r="K10" s="195">
        <v>96.6</v>
      </c>
      <c r="L10" s="195">
        <v>101.2</v>
      </c>
      <c r="M10" s="195">
        <v>99.6</v>
      </c>
      <c r="N10" s="195">
        <v>101.8</v>
      </c>
      <c r="O10" s="195">
        <v>101.2</v>
      </c>
      <c r="P10" s="195">
        <v>97.3</v>
      </c>
      <c r="Q10" s="195">
        <v>101.7</v>
      </c>
      <c r="R10" s="195">
        <v>101.1</v>
      </c>
      <c r="S10" s="106" t="s">
        <v>565</v>
      </c>
      <c r="T10" s="16"/>
      <c r="U10" s="429"/>
      <c r="W10" s="44" t="s">
        <v>477</v>
      </c>
    </row>
    <row r="11" spans="1:21" ht="19.5" customHeight="1">
      <c r="A11" s="432"/>
      <c r="B11" s="35"/>
      <c r="C11" s="344" t="s">
        <v>566</v>
      </c>
      <c r="D11" s="416"/>
      <c r="E11" s="417"/>
      <c r="F11" s="195">
        <v>100.8</v>
      </c>
      <c r="G11" s="199">
        <v>0.5</v>
      </c>
      <c r="H11" s="195">
        <v>101.4</v>
      </c>
      <c r="I11" s="194">
        <v>99.8</v>
      </c>
      <c r="J11" s="195">
        <v>107</v>
      </c>
      <c r="K11" s="195">
        <v>95.6</v>
      </c>
      <c r="L11" s="195">
        <v>101.8</v>
      </c>
      <c r="M11" s="195">
        <v>99.6</v>
      </c>
      <c r="N11" s="195">
        <v>101.9</v>
      </c>
      <c r="O11" s="195">
        <v>102</v>
      </c>
      <c r="P11" s="195">
        <v>96</v>
      </c>
      <c r="Q11" s="195">
        <v>101.5</v>
      </c>
      <c r="R11" s="195">
        <v>101</v>
      </c>
      <c r="S11" s="106" t="s">
        <v>566</v>
      </c>
      <c r="T11" s="37"/>
      <c r="U11" s="430"/>
    </row>
    <row r="12" spans="1:21" ht="19.5" customHeight="1">
      <c r="A12" s="18"/>
      <c r="C12" s="418"/>
      <c r="D12" s="416"/>
      <c r="E12" s="417"/>
      <c r="F12" s="195"/>
      <c r="G12" s="199"/>
      <c r="H12" s="195"/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06"/>
      <c r="U12" s="20"/>
    </row>
    <row r="13" spans="1:21" ht="19.5" customHeight="1">
      <c r="A13" s="18"/>
      <c r="C13" s="418"/>
      <c r="D13" s="423"/>
      <c r="E13" s="424"/>
      <c r="F13" s="195"/>
      <c r="G13" s="199"/>
      <c r="H13" s="195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06"/>
      <c r="U13" s="20"/>
    </row>
    <row r="14" spans="1:21" ht="19.5" customHeight="1">
      <c r="A14" s="431" t="s">
        <v>567</v>
      </c>
      <c r="B14" s="33"/>
      <c r="C14" s="344" t="s">
        <v>568</v>
      </c>
      <c r="D14" s="423"/>
      <c r="E14" s="424"/>
      <c r="F14" s="194">
        <v>101.1</v>
      </c>
      <c r="G14" s="198">
        <v>0.6</v>
      </c>
      <c r="H14" s="195">
        <v>100.5</v>
      </c>
      <c r="I14" s="194">
        <v>99.6</v>
      </c>
      <c r="J14" s="195">
        <v>111.2</v>
      </c>
      <c r="K14" s="195">
        <v>98.1</v>
      </c>
      <c r="L14" s="195">
        <v>99.8</v>
      </c>
      <c r="M14" s="195">
        <v>100.8</v>
      </c>
      <c r="N14" s="195">
        <v>102.1</v>
      </c>
      <c r="O14" s="194">
        <v>104.5</v>
      </c>
      <c r="P14" s="195">
        <v>96.9</v>
      </c>
      <c r="Q14" s="195">
        <v>101.8</v>
      </c>
      <c r="R14" s="194">
        <v>101.3</v>
      </c>
      <c r="S14" s="106" t="s">
        <v>568</v>
      </c>
      <c r="T14" s="36"/>
      <c r="U14" s="429" t="s">
        <v>567</v>
      </c>
    </row>
    <row r="15" spans="1:21" ht="19.5" customHeight="1">
      <c r="A15" s="431"/>
      <c r="B15" s="34"/>
      <c r="C15" s="344" t="s">
        <v>569</v>
      </c>
      <c r="D15" s="423"/>
      <c r="E15" s="424"/>
      <c r="F15" s="194">
        <v>100.7</v>
      </c>
      <c r="G15" s="198">
        <v>0.3</v>
      </c>
      <c r="H15" s="195">
        <v>101</v>
      </c>
      <c r="I15" s="194">
        <v>98.5</v>
      </c>
      <c r="J15" s="195">
        <v>108.9</v>
      </c>
      <c r="K15" s="195">
        <v>95.6</v>
      </c>
      <c r="L15" s="194">
        <v>100.7</v>
      </c>
      <c r="M15" s="194">
        <v>99.6</v>
      </c>
      <c r="N15" s="195">
        <v>102.1</v>
      </c>
      <c r="O15" s="194">
        <v>101</v>
      </c>
      <c r="P15" s="195">
        <v>96.8</v>
      </c>
      <c r="Q15" s="195">
        <v>101.7</v>
      </c>
      <c r="R15" s="194">
        <v>101.1</v>
      </c>
      <c r="S15" s="106" t="s">
        <v>569</v>
      </c>
      <c r="T15" s="16"/>
      <c r="U15" s="429"/>
    </row>
    <row r="16" spans="1:21" ht="19.5" customHeight="1">
      <c r="A16" s="431"/>
      <c r="B16" s="34"/>
      <c r="C16" s="344" t="s">
        <v>570</v>
      </c>
      <c r="D16" s="416"/>
      <c r="E16" s="417"/>
      <c r="F16" s="194">
        <v>100.6</v>
      </c>
      <c r="G16" s="198">
        <v>0.3</v>
      </c>
      <c r="H16" s="195">
        <v>101.1</v>
      </c>
      <c r="I16" s="194">
        <v>100.3</v>
      </c>
      <c r="J16" s="195">
        <v>105</v>
      </c>
      <c r="K16" s="195">
        <v>96.5</v>
      </c>
      <c r="L16" s="194">
        <v>101.2</v>
      </c>
      <c r="M16" s="194">
        <v>99.8</v>
      </c>
      <c r="N16" s="195">
        <v>100.9</v>
      </c>
      <c r="O16" s="194">
        <v>101.5</v>
      </c>
      <c r="P16" s="195">
        <v>97.5</v>
      </c>
      <c r="Q16" s="195">
        <v>102</v>
      </c>
      <c r="R16" s="194">
        <v>100.6</v>
      </c>
      <c r="S16" s="106" t="s">
        <v>570</v>
      </c>
      <c r="T16" s="16"/>
      <c r="U16" s="429"/>
    </row>
    <row r="17" spans="1:21" ht="19.5" customHeight="1">
      <c r="A17" s="431"/>
      <c r="B17" s="34"/>
      <c r="C17" s="344" t="s">
        <v>571</v>
      </c>
      <c r="D17" s="416"/>
      <c r="E17" s="417"/>
      <c r="F17" s="194">
        <v>100.2</v>
      </c>
      <c r="G17" s="198">
        <v>0.1</v>
      </c>
      <c r="H17" s="195">
        <v>100.4</v>
      </c>
      <c r="I17" s="194">
        <v>99</v>
      </c>
      <c r="J17" s="195">
        <v>105.4</v>
      </c>
      <c r="K17" s="195">
        <v>92.7</v>
      </c>
      <c r="L17" s="194">
        <v>103.3</v>
      </c>
      <c r="M17" s="194">
        <v>99.4</v>
      </c>
      <c r="N17" s="195">
        <v>101.5</v>
      </c>
      <c r="O17" s="194">
        <v>103.1</v>
      </c>
      <c r="P17" s="195">
        <v>96.7</v>
      </c>
      <c r="Q17" s="195">
        <v>101.6</v>
      </c>
      <c r="R17" s="194">
        <v>100.4</v>
      </c>
      <c r="S17" s="106" t="s">
        <v>571</v>
      </c>
      <c r="T17" s="16"/>
      <c r="U17" s="429"/>
    </row>
    <row r="18" spans="1:21" ht="19.5" customHeight="1">
      <c r="A18" s="431"/>
      <c r="B18" s="34"/>
      <c r="C18" s="344" t="s">
        <v>572</v>
      </c>
      <c r="D18" s="416"/>
      <c r="E18" s="417"/>
      <c r="F18" s="194">
        <v>100.4</v>
      </c>
      <c r="G18" s="198">
        <v>0</v>
      </c>
      <c r="H18" s="195">
        <v>101.2</v>
      </c>
      <c r="I18" s="194">
        <v>98.9</v>
      </c>
      <c r="J18" s="195">
        <v>105.3</v>
      </c>
      <c r="K18" s="195">
        <v>96</v>
      </c>
      <c r="L18" s="194">
        <v>101.6</v>
      </c>
      <c r="M18" s="194">
        <v>99.8</v>
      </c>
      <c r="N18" s="195">
        <v>101.3</v>
      </c>
      <c r="O18" s="194">
        <v>101.2</v>
      </c>
      <c r="P18" s="195">
        <v>97.4</v>
      </c>
      <c r="Q18" s="195">
        <v>101.6</v>
      </c>
      <c r="R18" s="194">
        <v>100.8</v>
      </c>
      <c r="S18" s="106" t="s">
        <v>572</v>
      </c>
      <c r="T18" s="16"/>
      <c r="U18" s="429"/>
    </row>
    <row r="19" spans="1:21" ht="19.5" customHeight="1">
      <c r="A19" s="431"/>
      <c r="B19" s="34"/>
      <c r="C19" s="344" t="s">
        <v>573</v>
      </c>
      <c r="D19" s="416"/>
      <c r="E19" s="417"/>
      <c r="F19" s="194">
        <v>100.3</v>
      </c>
      <c r="G19" s="198">
        <v>0.3</v>
      </c>
      <c r="H19" s="195">
        <v>101.3</v>
      </c>
      <c r="I19" s="194">
        <v>99.4</v>
      </c>
      <c r="J19" s="195">
        <v>103.1</v>
      </c>
      <c r="K19" s="195">
        <v>96.9</v>
      </c>
      <c r="L19" s="194">
        <v>101.9</v>
      </c>
      <c r="M19" s="194">
        <v>99.5</v>
      </c>
      <c r="N19" s="195">
        <v>100.9</v>
      </c>
      <c r="O19" s="194">
        <v>101</v>
      </c>
      <c r="P19" s="195">
        <v>96.9</v>
      </c>
      <c r="Q19" s="195">
        <v>102</v>
      </c>
      <c r="R19" s="194">
        <v>100.5</v>
      </c>
      <c r="S19" s="106" t="s">
        <v>573</v>
      </c>
      <c r="T19" s="16"/>
      <c r="U19" s="429"/>
    </row>
    <row r="20" spans="1:21" ht="19.5" customHeight="1">
      <c r="A20" s="431"/>
      <c r="B20" s="34"/>
      <c r="C20" s="344" t="s">
        <v>574</v>
      </c>
      <c r="D20" s="416"/>
      <c r="E20" s="417"/>
      <c r="F20" s="194">
        <v>100.8</v>
      </c>
      <c r="G20" s="198">
        <v>0.5</v>
      </c>
      <c r="H20" s="195">
        <v>101.3</v>
      </c>
      <c r="I20" s="194">
        <v>100.2</v>
      </c>
      <c r="J20" s="195">
        <v>105.6</v>
      </c>
      <c r="K20" s="195">
        <v>94.8</v>
      </c>
      <c r="L20" s="194">
        <v>103.2</v>
      </c>
      <c r="M20" s="194">
        <v>99.7</v>
      </c>
      <c r="N20" s="195">
        <v>102</v>
      </c>
      <c r="O20" s="194">
        <v>101.3</v>
      </c>
      <c r="P20" s="195">
        <v>96.4</v>
      </c>
      <c r="Q20" s="195">
        <v>101.4</v>
      </c>
      <c r="R20" s="194">
        <v>100.8</v>
      </c>
      <c r="S20" s="106" t="s">
        <v>574</v>
      </c>
      <c r="T20" s="16"/>
      <c r="U20" s="429"/>
    </row>
    <row r="21" spans="1:21" ht="19.5" customHeight="1">
      <c r="A21" s="431"/>
      <c r="B21" s="34"/>
      <c r="C21" s="344" t="s">
        <v>575</v>
      </c>
      <c r="D21" s="416"/>
      <c r="E21" s="417"/>
      <c r="F21" s="194">
        <v>100.5</v>
      </c>
      <c r="G21" s="198">
        <v>0.4</v>
      </c>
      <c r="H21" s="195">
        <v>100.8</v>
      </c>
      <c r="I21" s="194">
        <v>99.3</v>
      </c>
      <c r="J21" s="195">
        <v>106.8</v>
      </c>
      <c r="K21" s="195">
        <v>96.9</v>
      </c>
      <c r="L21" s="194">
        <v>102.7</v>
      </c>
      <c r="M21" s="194">
        <v>99.5</v>
      </c>
      <c r="N21" s="195">
        <v>101.3</v>
      </c>
      <c r="O21" s="194">
        <v>102.9</v>
      </c>
      <c r="P21" s="195">
        <v>96.2</v>
      </c>
      <c r="Q21" s="195">
        <v>102</v>
      </c>
      <c r="R21" s="194">
        <v>100.9</v>
      </c>
      <c r="S21" s="106" t="s">
        <v>575</v>
      </c>
      <c r="T21" s="16"/>
      <c r="U21" s="429"/>
    </row>
    <row r="22" spans="1:21" ht="19.5" customHeight="1">
      <c r="A22" s="431"/>
      <c r="B22" s="34"/>
      <c r="C22" s="344" t="s">
        <v>576</v>
      </c>
      <c r="D22" s="416"/>
      <c r="E22" s="417"/>
      <c r="F22" s="194">
        <v>100.6</v>
      </c>
      <c r="G22" s="198">
        <v>0.5</v>
      </c>
      <c r="H22" s="195">
        <v>101.3</v>
      </c>
      <c r="I22" s="194">
        <v>100.6</v>
      </c>
      <c r="J22" s="195">
        <v>105</v>
      </c>
      <c r="K22" s="195">
        <v>94.8</v>
      </c>
      <c r="L22" s="194">
        <v>101</v>
      </c>
      <c r="M22" s="194">
        <v>99.3</v>
      </c>
      <c r="N22" s="195">
        <v>101.1</v>
      </c>
      <c r="O22" s="194">
        <v>102.2</v>
      </c>
      <c r="P22" s="195">
        <v>96.5</v>
      </c>
      <c r="Q22" s="195">
        <v>101.2</v>
      </c>
      <c r="R22" s="194">
        <v>100.6</v>
      </c>
      <c r="S22" s="106" t="s">
        <v>576</v>
      </c>
      <c r="T22" s="16"/>
      <c r="U22" s="429"/>
    </row>
    <row r="23" spans="1:21" ht="19.5" customHeight="1">
      <c r="A23" s="432"/>
      <c r="B23" s="35"/>
      <c r="C23" s="344" t="s">
        <v>577</v>
      </c>
      <c r="D23" s="416"/>
      <c r="E23" s="417"/>
      <c r="F23" s="194">
        <v>100.7</v>
      </c>
      <c r="G23" s="198">
        <v>0.7</v>
      </c>
      <c r="H23" s="195">
        <v>101</v>
      </c>
      <c r="I23" s="194">
        <v>100.1</v>
      </c>
      <c r="J23" s="195">
        <v>105.3</v>
      </c>
      <c r="K23" s="195">
        <v>96.9</v>
      </c>
      <c r="L23" s="194">
        <v>100</v>
      </c>
      <c r="M23" s="194">
        <v>100.3</v>
      </c>
      <c r="N23" s="195">
        <v>101.1</v>
      </c>
      <c r="O23" s="194">
        <v>102</v>
      </c>
      <c r="P23" s="195">
        <v>96.3</v>
      </c>
      <c r="Q23" s="195">
        <v>101.1</v>
      </c>
      <c r="R23" s="194">
        <v>100.8</v>
      </c>
      <c r="S23" s="106" t="s">
        <v>577</v>
      </c>
      <c r="T23" s="37"/>
      <c r="U23" s="430"/>
    </row>
    <row r="24" spans="1:21" ht="19.5" customHeight="1">
      <c r="A24" s="18"/>
      <c r="C24" s="418"/>
      <c r="D24" s="416"/>
      <c r="E24" s="417"/>
      <c r="F24" s="194"/>
      <c r="G24" s="198"/>
      <c r="H24" s="195"/>
      <c r="I24" s="194"/>
      <c r="J24" s="195"/>
      <c r="K24" s="195"/>
      <c r="L24" s="194"/>
      <c r="M24" s="194"/>
      <c r="N24" s="195"/>
      <c r="O24" s="194"/>
      <c r="P24" s="195"/>
      <c r="Q24" s="195"/>
      <c r="R24" s="194"/>
      <c r="S24" s="106"/>
      <c r="U24" s="20"/>
    </row>
    <row r="25" spans="1:21" ht="19.5" customHeight="1">
      <c r="A25" s="18"/>
      <c r="C25" s="418"/>
      <c r="D25" s="416"/>
      <c r="E25" s="417"/>
      <c r="F25" s="194"/>
      <c r="G25" s="198"/>
      <c r="H25" s="195"/>
      <c r="I25" s="194"/>
      <c r="J25" s="195"/>
      <c r="K25" s="195"/>
      <c r="L25" s="194"/>
      <c r="M25" s="194"/>
      <c r="N25" s="195"/>
      <c r="O25" s="194"/>
      <c r="P25" s="195"/>
      <c r="Q25" s="195"/>
      <c r="R25" s="194"/>
      <c r="S25" s="106"/>
      <c r="U25" s="20"/>
    </row>
    <row r="26" spans="1:21" ht="19.5" customHeight="1">
      <c r="A26" s="431" t="s">
        <v>578</v>
      </c>
      <c r="B26" s="33"/>
      <c r="C26" s="344" t="s">
        <v>579</v>
      </c>
      <c r="D26" s="416"/>
      <c r="E26" s="417"/>
      <c r="F26" s="194">
        <v>100.5</v>
      </c>
      <c r="G26" s="198">
        <v>0.4</v>
      </c>
      <c r="H26" s="195">
        <v>99.8</v>
      </c>
      <c r="I26" s="194">
        <v>99.4</v>
      </c>
      <c r="J26" s="195">
        <v>109</v>
      </c>
      <c r="K26" s="195">
        <v>98.3</v>
      </c>
      <c r="L26" s="194">
        <v>100.2</v>
      </c>
      <c r="M26" s="194">
        <v>100.2</v>
      </c>
      <c r="N26" s="195">
        <v>101.4</v>
      </c>
      <c r="O26" s="194">
        <v>104.2</v>
      </c>
      <c r="P26" s="195">
        <v>96.7</v>
      </c>
      <c r="Q26" s="195">
        <v>102.1</v>
      </c>
      <c r="R26" s="194">
        <v>100.7</v>
      </c>
      <c r="S26" s="106" t="s">
        <v>579</v>
      </c>
      <c r="T26" s="36"/>
      <c r="U26" s="429" t="s">
        <v>578</v>
      </c>
    </row>
    <row r="27" spans="1:21" ht="19.5" customHeight="1">
      <c r="A27" s="431"/>
      <c r="B27" s="34"/>
      <c r="C27" s="344"/>
      <c r="D27" s="416"/>
      <c r="E27" s="417"/>
      <c r="F27" s="194"/>
      <c r="G27" s="198"/>
      <c r="H27" s="195"/>
      <c r="I27" s="194"/>
      <c r="J27" s="195"/>
      <c r="K27" s="195"/>
      <c r="L27" s="194"/>
      <c r="M27" s="194"/>
      <c r="N27" s="195"/>
      <c r="O27" s="194"/>
      <c r="P27" s="195"/>
      <c r="Q27" s="195"/>
      <c r="R27" s="194"/>
      <c r="S27" s="106"/>
      <c r="T27" s="16"/>
      <c r="U27" s="429"/>
    </row>
    <row r="28" spans="1:21" ht="19.5" customHeight="1">
      <c r="A28" s="431"/>
      <c r="B28" s="34"/>
      <c r="C28" s="344" t="s">
        <v>580</v>
      </c>
      <c r="D28" s="416"/>
      <c r="E28" s="417"/>
      <c r="F28" s="194">
        <v>100.3</v>
      </c>
      <c r="G28" s="198">
        <v>0.3</v>
      </c>
      <c r="H28" s="195">
        <v>99.8</v>
      </c>
      <c r="I28" s="194">
        <v>99.2</v>
      </c>
      <c r="J28" s="195">
        <v>110.9</v>
      </c>
      <c r="K28" s="195">
        <v>93.1</v>
      </c>
      <c r="L28" s="194">
        <v>97.4</v>
      </c>
      <c r="M28" s="194">
        <v>99.7</v>
      </c>
      <c r="N28" s="195">
        <v>101.6</v>
      </c>
      <c r="O28" s="194">
        <v>101.2</v>
      </c>
      <c r="P28" s="195">
        <v>95.5</v>
      </c>
      <c r="Q28" s="195">
        <v>100.7</v>
      </c>
      <c r="R28" s="194">
        <v>100.5</v>
      </c>
      <c r="S28" s="106" t="s">
        <v>580</v>
      </c>
      <c r="T28" s="16"/>
      <c r="U28" s="429"/>
    </row>
    <row r="29" spans="1:21" ht="19.5" customHeight="1">
      <c r="A29" s="431"/>
      <c r="B29" s="34"/>
      <c r="C29" s="344" t="s">
        <v>581</v>
      </c>
      <c r="D29" s="416"/>
      <c r="E29" s="417"/>
      <c r="F29" s="194">
        <v>100.5</v>
      </c>
      <c r="G29" s="198">
        <v>-0.3</v>
      </c>
      <c r="H29" s="195">
        <v>100.3</v>
      </c>
      <c r="I29" s="194">
        <v>99.8</v>
      </c>
      <c r="J29" s="195">
        <v>106.5</v>
      </c>
      <c r="K29" s="195">
        <v>97.9</v>
      </c>
      <c r="L29" s="194">
        <v>101.6</v>
      </c>
      <c r="M29" s="194">
        <v>99</v>
      </c>
      <c r="N29" s="195">
        <v>101.1</v>
      </c>
      <c r="O29" s="194">
        <v>99.6</v>
      </c>
      <c r="P29" s="195">
        <v>98.4</v>
      </c>
      <c r="Q29" s="195">
        <v>100.3</v>
      </c>
      <c r="R29" s="194">
        <v>100.5</v>
      </c>
      <c r="S29" s="106" t="s">
        <v>581</v>
      </c>
      <c r="T29" s="16"/>
      <c r="U29" s="429"/>
    </row>
    <row r="30" spans="1:21" ht="19.5" customHeight="1">
      <c r="A30" s="431"/>
      <c r="B30" s="34"/>
      <c r="C30" s="344" t="s">
        <v>582</v>
      </c>
      <c r="D30" s="416"/>
      <c r="E30" s="417"/>
      <c r="F30" s="194">
        <v>100.7</v>
      </c>
      <c r="G30" s="198">
        <v>0.4</v>
      </c>
      <c r="H30" s="195">
        <v>100.3</v>
      </c>
      <c r="I30" s="194">
        <v>99.8</v>
      </c>
      <c r="J30" s="195">
        <v>106.5</v>
      </c>
      <c r="K30" s="195">
        <v>96.4</v>
      </c>
      <c r="L30" s="194">
        <v>104.6</v>
      </c>
      <c r="M30" s="194">
        <v>99.6</v>
      </c>
      <c r="N30" s="195">
        <v>101.5</v>
      </c>
      <c r="O30" s="194">
        <v>101.2</v>
      </c>
      <c r="P30" s="195">
        <v>97.6</v>
      </c>
      <c r="Q30" s="195">
        <v>102.4</v>
      </c>
      <c r="R30" s="194">
        <v>100.9</v>
      </c>
      <c r="S30" s="106" t="s">
        <v>582</v>
      </c>
      <c r="T30" s="16"/>
      <c r="U30" s="429"/>
    </row>
    <row r="31" spans="1:21" ht="19.5" customHeight="1">
      <c r="A31" s="431"/>
      <c r="B31" s="34"/>
      <c r="C31" s="344"/>
      <c r="D31" s="422"/>
      <c r="E31" s="417"/>
      <c r="F31" s="194"/>
      <c r="G31" s="198"/>
      <c r="H31" s="195"/>
      <c r="I31" s="194"/>
      <c r="J31" s="195"/>
      <c r="K31" s="195"/>
      <c r="L31" s="194"/>
      <c r="M31" s="194"/>
      <c r="N31" s="195"/>
      <c r="O31" s="194"/>
      <c r="P31" s="195"/>
      <c r="Q31" s="195"/>
      <c r="R31" s="194"/>
      <c r="S31" s="106"/>
      <c r="T31" s="16"/>
      <c r="U31" s="429"/>
    </row>
    <row r="32" spans="1:21" ht="19.5" customHeight="1">
      <c r="A32" s="431"/>
      <c r="B32" s="34"/>
      <c r="C32" s="344" t="s">
        <v>583</v>
      </c>
      <c r="D32" s="422"/>
      <c r="E32" s="417"/>
      <c r="F32" s="194">
        <v>99.4</v>
      </c>
      <c r="G32" s="198">
        <v>-0.5</v>
      </c>
      <c r="H32" s="195">
        <v>98.5</v>
      </c>
      <c r="I32" s="194">
        <v>97.4</v>
      </c>
      <c r="J32" s="195">
        <v>109.2</v>
      </c>
      <c r="K32" s="195">
        <v>92.9</v>
      </c>
      <c r="L32" s="194">
        <v>97.6</v>
      </c>
      <c r="M32" s="194">
        <v>97.8</v>
      </c>
      <c r="N32" s="195">
        <v>102.5</v>
      </c>
      <c r="O32" s="194">
        <v>102.4</v>
      </c>
      <c r="P32" s="195">
        <v>96.6</v>
      </c>
      <c r="Q32" s="195">
        <v>100.7</v>
      </c>
      <c r="R32" s="194">
        <v>99.7</v>
      </c>
      <c r="S32" s="106" t="s">
        <v>583</v>
      </c>
      <c r="T32" s="16"/>
      <c r="U32" s="429"/>
    </row>
    <row r="33" spans="1:21" ht="19.5" customHeight="1">
      <c r="A33" s="431"/>
      <c r="B33" s="34"/>
      <c r="C33" s="344" t="s">
        <v>584</v>
      </c>
      <c r="D33" s="422"/>
      <c r="E33" s="417"/>
      <c r="F33" s="194">
        <v>100.7</v>
      </c>
      <c r="G33" s="198">
        <v>-0.2</v>
      </c>
      <c r="H33" s="195">
        <v>102.6</v>
      </c>
      <c r="I33" s="194">
        <v>98.5</v>
      </c>
      <c r="J33" s="195">
        <v>106.7</v>
      </c>
      <c r="K33" s="195">
        <v>92.1</v>
      </c>
      <c r="L33" s="194">
        <v>102</v>
      </c>
      <c r="M33" s="194">
        <v>99.2</v>
      </c>
      <c r="N33" s="195">
        <v>101.6</v>
      </c>
      <c r="O33" s="194">
        <v>101.4</v>
      </c>
      <c r="P33" s="195">
        <v>96</v>
      </c>
      <c r="Q33" s="195">
        <v>101.9</v>
      </c>
      <c r="R33" s="194">
        <v>101</v>
      </c>
      <c r="S33" s="106" t="s">
        <v>584</v>
      </c>
      <c r="T33" s="16"/>
      <c r="U33" s="429"/>
    </row>
    <row r="34" spans="1:21" ht="19.5" customHeight="1">
      <c r="A34" s="431"/>
      <c r="B34" s="34"/>
      <c r="C34" s="344" t="s">
        <v>585</v>
      </c>
      <c r="D34" s="422"/>
      <c r="E34" s="417"/>
      <c r="F34" s="194">
        <v>100.8</v>
      </c>
      <c r="G34" s="198">
        <v>0.7</v>
      </c>
      <c r="H34" s="195">
        <v>101.1</v>
      </c>
      <c r="I34" s="194">
        <v>100.2</v>
      </c>
      <c r="J34" s="195">
        <v>106</v>
      </c>
      <c r="K34" s="195">
        <v>95.9</v>
      </c>
      <c r="L34" s="194">
        <v>100.3</v>
      </c>
      <c r="M34" s="194">
        <v>98.7</v>
      </c>
      <c r="N34" s="195">
        <v>101.8</v>
      </c>
      <c r="O34" s="194">
        <v>101.3</v>
      </c>
      <c r="P34" s="195">
        <v>97.4</v>
      </c>
      <c r="Q34" s="195">
        <v>101.9</v>
      </c>
      <c r="R34" s="194">
        <v>100.8</v>
      </c>
      <c r="S34" s="106" t="s">
        <v>585</v>
      </c>
      <c r="T34" s="16"/>
      <c r="U34" s="429"/>
    </row>
    <row r="35" spans="1:21" ht="19.5" customHeight="1">
      <c r="A35" s="431"/>
      <c r="B35" s="34"/>
      <c r="C35" s="344"/>
      <c r="D35" s="422"/>
      <c r="E35" s="417"/>
      <c r="F35" s="194"/>
      <c r="G35" s="198"/>
      <c r="H35" s="195"/>
      <c r="I35" s="194"/>
      <c r="J35" s="195"/>
      <c r="K35" s="195"/>
      <c r="L35" s="194"/>
      <c r="M35" s="194"/>
      <c r="N35" s="195"/>
      <c r="O35" s="194"/>
      <c r="P35" s="195"/>
      <c r="Q35" s="195"/>
      <c r="R35" s="194"/>
      <c r="S35" s="106"/>
      <c r="T35" s="16"/>
      <c r="U35" s="429"/>
    </row>
    <row r="36" spans="1:21" ht="19.5" customHeight="1">
      <c r="A36" s="431"/>
      <c r="B36" s="34"/>
      <c r="C36" s="344" t="s">
        <v>586</v>
      </c>
      <c r="D36" s="422"/>
      <c r="E36" s="417"/>
      <c r="F36" s="194">
        <v>100.4</v>
      </c>
      <c r="G36" s="198">
        <v>0.2</v>
      </c>
      <c r="H36" s="195">
        <v>101.4</v>
      </c>
      <c r="I36" s="194">
        <v>99</v>
      </c>
      <c r="J36" s="195">
        <v>106.2</v>
      </c>
      <c r="K36" s="195">
        <v>95.9</v>
      </c>
      <c r="L36" s="194">
        <v>101.3</v>
      </c>
      <c r="M36" s="194">
        <v>101.6</v>
      </c>
      <c r="N36" s="195">
        <v>100.7</v>
      </c>
      <c r="O36" s="194">
        <v>101.3</v>
      </c>
      <c r="P36" s="195">
        <v>97.2</v>
      </c>
      <c r="Q36" s="195">
        <v>101.4</v>
      </c>
      <c r="R36" s="194">
        <v>100.8</v>
      </c>
      <c r="S36" s="106" t="s">
        <v>586</v>
      </c>
      <c r="T36" s="16"/>
      <c r="U36" s="429"/>
    </row>
    <row r="37" spans="1:21" ht="19.5" customHeight="1">
      <c r="A37" s="431"/>
      <c r="B37" s="34"/>
      <c r="C37" s="344" t="s">
        <v>587</v>
      </c>
      <c r="D37" s="422"/>
      <c r="E37" s="417"/>
      <c r="F37" s="194">
        <v>101</v>
      </c>
      <c r="G37" s="198">
        <v>1</v>
      </c>
      <c r="H37" s="195">
        <v>102.6</v>
      </c>
      <c r="I37" s="194">
        <v>99.8</v>
      </c>
      <c r="J37" s="195">
        <v>105.2</v>
      </c>
      <c r="K37" s="195">
        <v>96</v>
      </c>
      <c r="L37" s="194">
        <v>103.6</v>
      </c>
      <c r="M37" s="194">
        <v>98</v>
      </c>
      <c r="N37" s="195">
        <v>102</v>
      </c>
      <c r="O37" s="194">
        <v>101.7</v>
      </c>
      <c r="P37" s="195">
        <v>96.3</v>
      </c>
      <c r="Q37" s="195">
        <v>102.8</v>
      </c>
      <c r="R37" s="194">
        <v>101.2</v>
      </c>
      <c r="S37" s="106" t="s">
        <v>587</v>
      </c>
      <c r="T37" s="16"/>
      <c r="U37" s="429"/>
    </row>
    <row r="38" spans="1:21" ht="19.5" customHeight="1">
      <c r="A38" s="431"/>
      <c r="B38" s="34"/>
      <c r="C38" s="344" t="s">
        <v>588</v>
      </c>
      <c r="D38" s="422"/>
      <c r="E38" s="417"/>
      <c r="F38" s="194">
        <v>99.8</v>
      </c>
      <c r="G38" s="198">
        <v>-0.1</v>
      </c>
      <c r="H38" s="195">
        <v>101.3</v>
      </c>
      <c r="I38" s="194">
        <v>98.1</v>
      </c>
      <c r="J38" s="195">
        <v>103.6</v>
      </c>
      <c r="K38" s="195">
        <v>89.5</v>
      </c>
      <c r="L38" s="194">
        <v>100.3</v>
      </c>
      <c r="M38" s="194">
        <v>100.6</v>
      </c>
      <c r="N38" s="195">
        <v>102</v>
      </c>
      <c r="O38" s="194">
        <v>101.4</v>
      </c>
      <c r="P38" s="195">
        <v>95.6</v>
      </c>
      <c r="Q38" s="195">
        <v>101.2</v>
      </c>
      <c r="R38" s="194">
        <v>100.1</v>
      </c>
      <c r="S38" s="106" t="s">
        <v>588</v>
      </c>
      <c r="T38" s="16"/>
      <c r="U38" s="429"/>
    </row>
    <row r="39" spans="1:21" ht="19.5" customHeight="1">
      <c r="A39" s="431"/>
      <c r="B39" s="34"/>
      <c r="C39" s="344"/>
      <c r="D39" s="422"/>
      <c r="E39" s="417"/>
      <c r="F39" s="194"/>
      <c r="G39" s="198"/>
      <c r="H39" s="195"/>
      <c r="I39" s="194"/>
      <c r="J39" s="195"/>
      <c r="K39" s="195"/>
      <c r="L39" s="194"/>
      <c r="M39" s="194"/>
      <c r="N39" s="195"/>
      <c r="O39" s="194"/>
      <c r="P39" s="195"/>
      <c r="Q39" s="195"/>
      <c r="R39" s="194"/>
      <c r="S39" s="106"/>
      <c r="T39" s="16"/>
      <c r="U39" s="429"/>
    </row>
    <row r="40" spans="1:21" ht="19.5" customHeight="1">
      <c r="A40" s="431"/>
      <c r="B40" s="34"/>
      <c r="C40" s="344" t="s">
        <v>589</v>
      </c>
      <c r="D40" s="422"/>
      <c r="E40" s="417"/>
      <c r="F40" s="194">
        <v>100.4</v>
      </c>
      <c r="G40" s="198">
        <v>0.5</v>
      </c>
      <c r="H40" s="195">
        <v>100.2</v>
      </c>
      <c r="I40" s="194">
        <v>102</v>
      </c>
      <c r="J40" s="195">
        <v>105.9</v>
      </c>
      <c r="K40" s="195">
        <v>94.2</v>
      </c>
      <c r="L40" s="194">
        <v>99.1</v>
      </c>
      <c r="M40" s="194">
        <v>99.7</v>
      </c>
      <c r="N40" s="195">
        <v>100.6</v>
      </c>
      <c r="O40" s="194">
        <v>100.7</v>
      </c>
      <c r="P40" s="195">
        <v>97.3</v>
      </c>
      <c r="Q40" s="195">
        <v>101.2</v>
      </c>
      <c r="R40" s="194">
        <v>100</v>
      </c>
      <c r="S40" s="106" t="s">
        <v>589</v>
      </c>
      <c r="T40" s="16"/>
      <c r="U40" s="429"/>
    </row>
    <row r="41" spans="1:21" ht="19.5" customHeight="1">
      <c r="A41" s="431"/>
      <c r="B41" s="34"/>
      <c r="C41" s="344" t="s">
        <v>590</v>
      </c>
      <c r="D41" s="422"/>
      <c r="E41" s="417"/>
      <c r="F41" s="194">
        <v>100.4</v>
      </c>
      <c r="G41" s="198">
        <v>0.2</v>
      </c>
      <c r="H41" s="195">
        <v>100.9</v>
      </c>
      <c r="I41" s="194">
        <v>99.7</v>
      </c>
      <c r="J41" s="195">
        <v>105.6</v>
      </c>
      <c r="K41" s="195">
        <v>94.9</v>
      </c>
      <c r="L41" s="194">
        <v>102</v>
      </c>
      <c r="M41" s="194">
        <v>100</v>
      </c>
      <c r="N41" s="195">
        <v>100.9</v>
      </c>
      <c r="O41" s="194">
        <v>101</v>
      </c>
      <c r="P41" s="195">
        <v>98.2</v>
      </c>
      <c r="Q41" s="195">
        <v>101.5</v>
      </c>
      <c r="R41" s="194">
        <v>100.6</v>
      </c>
      <c r="S41" s="106" t="s">
        <v>590</v>
      </c>
      <c r="T41" s="16"/>
      <c r="U41" s="429"/>
    </row>
    <row r="42" spans="1:21" ht="19.5" customHeight="1">
      <c r="A42" s="431"/>
      <c r="B42" s="34"/>
      <c r="C42" s="344" t="s">
        <v>591</v>
      </c>
      <c r="D42" s="422"/>
      <c r="E42" s="417"/>
      <c r="F42" s="194">
        <v>100.3</v>
      </c>
      <c r="G42" s="198">
        <v>0.1</v>
      </c>
      <c r="H42" s="195">
        <v>100.8</v>
      </c>
      <c r="I42" s="194">
        <v>100.2</v>
      </c>
      <c r="J42" s="195">
        <v>103.7</v>
      </c>
      <c r="K42" s="195">
        <v>95.8</v>
      </c>
      <c r="L42" s="194">
        <v>100.1</v>
      </c>
      <c r="M42" s="194">
        <v>99.5</v>
      </c>
      <c r="N42" s="195">
        <v>99.8</v>
      </c>
      <c r="O42" s="194">
        <v>102</v>
      </c>
      <c r="P42" s="195">
        <v>98.1</v>
      </c>
      <c r="Q42" s="195">
        <v>101.6</v>
      </c>
      <c r="R42" s="194">
        <v>100.3</v>
      </c>
      <c r="S42" s="106" t="s">
        <v>591</v>
      </c>
      <c r="T42" s="16"/>
      <c r="U42" s="429"/>
    </row>
    <row r="43" spans="1:21" ht="19.5" customHeight="1">
      <c r="A43" s="432"/>
      <c r="B43" s="35"/>
      <c r="C43" s="344" t="s">
        <v>592</v>
      </c>
      <c r="D43" s="422"/>
      <c r="E43" s="417"/>
      <c r="F43" s="194">
        <v>100.9</v>
      </c>
      <c r="G43" s="198">
        <v>0.4</v>
      </c>
      <c r="H43" s="195">
        <v>101.4</v>
      </c>
      <c r="I43" s="194">
        <v>100.8</v>
      </c>
      <c r="J43" s="195">
        <v>104.2</v>
      </c>
      <c r="K43" s="195">
        <v>96.7</v>
      </c>
      <c r="L43" s="194">
        <v>102.3</v>
      </c>
      <c r="M43" s="194">
        <v>100.3</v>
      </c>
      <c r="N43" s="195">
        <v>100.3</v>
      </c>
      <c r="O43" s="194">
        <v>101</v>
      </c>
      <c r="P43" s="195">
        <v>99</v>
      </c>
      <c r="Q43" s="195">
        <v>103.1</v>
      </c>
      <c r="R43" s="194">
        <v>100.9</v>
      </c>
      <c r="S43" s="106" t="s">
        <v>592</v>
      </c>
      <c r="T43" s="37"/>
      <c r="U43" s="430"/>
    </row>
    <row r="44" spans="1:21" ht="4.5" customHeight="1" thickBot="1">
      <c r="A44" s="18"/>
      <c r="C44" s="32"/>
      <c r="D44" s="32"/>
      <c r="E44" s="22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38"/>
      <c r="U44" s="27"/>
    </row>
    <row r="45" spans="1:21" ht="19.5" customHeight="1">
      <c r="A45" s="28" t="s">
        <v>459</v>
      </c>
      <c r="B45" s="152" t="s">
        <v>554</v>
      </c>
      <c r="D45" s="126"/>
      <c r="E45" s="126"/>
      <c r="F45" s="126"/>
      <c r="G45" s="126"/>
      <c r="H45" s="126"/>
      <c r="I45" s="126"/>
      <c r="J45" s="10"/>
      <c r="K45" s="10"/>
      <c r="L45" s="10"/>
      <c r="M45" s="10"/>
      <c r="N45" s="10"/>
      <c r="O45" s="10"/>
      <c r="P45" s="10"/>
      <c r="Q45" s="272" t="s">
        <v>781</v>
      </c>
      <c r="R45" s="273"/>
      <c r="S45" s="273"/>
      <c r="T45" s="273"/>
      <c r="U45" s="273"/>
    </row>
    <row r="46" spans="2:14" ht="19.5" customHeight="1">
      <c r="B46" s="15" t="s">
        <v>651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2:9" ht="19.5" customHeight="1">
      <c r="B47" s="128" t="s">
        <v>652</v>
      </c>
      <c r="E47" s="19"/>
      <c r="F47" s="15"/>
      <c r="G47" s="15"/>
      <c r="H47" s="15"/>
      <c r="I47" s="15"/>
    </row>
    <row r="48" spans="2:9" ht="19.5" customHeight="1">
      <c r="B48" s="44" t="s">
        <v>653</v>
      </c>
      <c r="D48" s="85"/>
      <c r="E48" s="44"/>
      <c r="F48" s="44"/>
      <c r="G48" s="44"/>
      <c r="H48" s="44"/>
      <c r="I48" s="15"/>
    </row>
    <row r="49" spans="2:9" ht="19.5" customHeight="1">
      <c r="B49" s="44" t="s">
        <v>494</v>
      </c>
      <c r="D49" s="85"/>
      <c r="E49" s="44"/>
      <c r="F49" s="44"/>
      <c r="G49" s="44"/>
      <c r="H49" s="44"/>
      <c r="I49" s="15"/>
    </row>
    <row r="50" spans="1:21" ht="19.5" customHeight="1">
      <c r="A50" s="279" t="s">
        <v>481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80" t="s">
        <v>482</v>
      </c>
      <c r="M50" s="280"/>
      <c r="N50" s="280"/>
      <c r="O50" s="280"/>
      <c r="P50" s="280"/>
      <c r="Q50" s="280"/>
      <c r="R50" s="280"/>
      <c r="S50" s="280"/>
      <c r="T50" s="280"/>
      <c r="U50" s="280"/>
    </row>
    <row r="51" spans="1:8" ht="19.5" customHeight="1" thickBot="1">
      <c r="A51" s="277" t="s">
        <v>553</v>
      </c>
      <c r="B51" s="277"/>
      <c r="C51" s="277"/>
      <c r="D51" s="277"/>
      <c r="E51" s="277"/>
      <c r="F51" s="32"/>
      <c r="G51" s="32"/>
      <c r="H51" s="32"/>
    </row>
    <row r="52" spans="1:21" ht="19.5" customHeight="1">
      <c r="A52" s="288" t="s">
        <v>39</v>
      </c>
      <c r="B52" s="286"/>
      <c r="C52" s="286"/>
      <c r="D52" s="286"/>
      <c r="E52" s="286"/>
      <c r="F52" s="253" t="s">
        <v>25</v>
      </c>
      <c r="G52" s="30" t="s">
        <v>24</v>
      </c>
      <c r="H52" s="253" t="s">
        <v>26</v>
      </c>
      <c r="I52" s="253" t="s">
        <v>27</v>
      </c>
      <c r="J52" s="253" t="s">
        <v>28</v>
      </c>
      <c r="K52" s="30" t="s">
        <v>30</v>
      </c>
      <c r="L52" s="30" t="s">
        <v>31</v>
      </c>
      <c r="M52" s="253" t="s">
        <v>33</v>
      </c>
      <c r="N52" s="253" t="s">
        <v>34</v>
      </c>
      <c r="O52" s="253" t="s">
        <v>35</v>
      </c>
      <c r="P52" s="253" t="s">
        <v>36</v>
      </c>
      <c r="Q52" s="253" t="s">
        <v>37</v>
      </c>
      <c r="R52" s="31" t="s">
        <v>469</v>
      </c>
      <c r="S52" s="253" t="s">
        <v>38</v>
      </c>
      <c r="T52" s="286"/>
      <c r="U52" s="289"/>
    </row>
    <row r="53" spans="1:21" ht="19.5" customHeight="1">
      <c r="A53" s="290"/>
      <c r="B53" s="287"/>
      <c r="C53" s="287"/>
      <c r="D53" s="287"/>
      <c r="E53" s="287"/>
      <c r="F53" s="421"/>
      <c r="G53" s="25" t="s">
        <v>23</v>
      </c>
      <c r="H53" s="421"/>
      <c r="I53" s="421"/>
      <c r="J53" s="421"/>
      <c r="K53" s="25" t="s">
        <v>29</v>
      </c>
      <c r="L53" s="25" t="s">
        <v>32</v>
      </c>
      <c r="M53" s="421"/>
      <c r="N53" s="421"/>
      <c r="O53" s="421"/>
      <c r="P53" s="421"/>
      <c r="Q53" s="421"/>
      <c r="R53" s="24" t="s">
        <v>470</v>
      </c>
      <c r="S53" s="287"/>
      <c r="T53" s="287"/>
      <c r="U53" s="291"/>
    </row>
    <row r="54" spans="1:19" ht="4.5" customHeight="1">
      <c r="A54" s="18"/>
      <c r="E54" s="23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33"/>
    </row>
    <row r="55" spans="1:21" ht="19.5" customHeight="1">
      <c r="A55" s="433" t="s">
        <v>85</v>
      </c>
      <c r="B55" s="33"/>
      <c r="C55" s="344" t="s">
        <v>50</v>
      </c>
      <c r="D55" s="416"/>
      <c r="E55" s="417"/>
      <c r="F55" s="194">
        <v>99.9</v>
      </c>
      <c r="G55" s="198">
        <v>-0.4</v>
      </c>
      <c r="H55" s="195">
        <v>99.5</v>
      </c>
      <c r="I55" s="194">
        <v>99.4</v>
      </c>
      <c r="J55" s="195">
        <v>104.7</v>
      </c>
      <c r="K55" s="195">
        <v>89.4</v>
      </c>
      <c r="L55" s="194">
        <v>103.9</v>
      </c>
      <c r="M55" s="194">
        <v>99.9</v>
      </c>
      <c r="N55" s="195">
        <v>101.5</v>
      </c>
      <c r="O55" s="194">
        <v>101.5</v>
      </c>
      <c r="P55" s="195">
        <v>97.1</v>
      </c>
      <c r="Q55" s="195">
        <v>101.9</v>
      </c>
      <c r="R55" s="194">
        <v>99.8</v>
      </c>
      <c r="S55" s="191" t="s">
        <v>704</v>
      </c>
      <c r="T55" s="36"/>
      <c r="U55" s="434" t="s">
        <v>85</v>
      </c>
    </row>
    <row r="56" spans="1:21" ht="19.5" customHeight="1">
      <c r="A56" s="433"/>
      <c r="B56" s="34"/>
      <c r="C56" s="344" t="s">
        <v>51</v>
      </c>
      <c r="D56" s="416"/>
      <c r="E56" s="417"/>
      <c r="F56" s="194">
        <v>100.2</v>
      </c>
      <c r="G56" s="198">
        <v>0.5</v>
      </c>
      <c r="H56" s="195">
        <v>99.9</v>
      </c>
      <c r="I56" s="194">
        <v>100.5</v>
      </c>
      <c r="J56" s="195">
        <v>105.6</v>
      </c>
      <c r="K56" s="195">
        <v>92.3</v>
      </c>
      <c r="L56" s="194">
        <v>101.8</v>
      </c>
      <c r="M56" s="194">
        <v>97.5</v>
      </c>
      <c r="N56" s="195">
        <v>101.5</v>
      </c>
      <c r="O56" s="194">
        <v>101.7</v>
      </c>
      <c r="P56" s="195">
        <v>97.4</v>
      </c>
      <c r="Q56" s="195">
        <v>101.7</v>
      </c>
      <c r="R56" s="194">
        <v>100.2</v>
      </c>
      <c r="S56" s="191" t="s">
        <v>705</v>
      </c>
      <c r="T56" s="16"/>
      <c r="U56" s="434"/>
    </row>
    <row r="57" spans="1:21" ht="19.5" customHeight="1">
      <c r="A57" s="433"/>
      <c r="B57" s="34"/>
      <c r="C57" s="344" t="s">
        <v>52</v>
      </c>
      <c r="D57" s="416"/>
      <c r="E57" s="417"/>
      <c r="F57" s="194">
        <v>100.6</v>
      </c>
      <c r="G57" s="198">
        <v>1</v>
      </c>
      <c r="H57" s="195">
        <v>102</v>
      </c>
      <c r="I57" s="194">
        <v>98.1</v>
      </c>
      <c r="J57" s="195">
        <v>104.1</v>
      </c>
      <c r="K57" s="195">
        <v>93.5</v>
      </c>
      <c r="L57" s="194">
        <v>104.1</v>
      </c>
      <c r="M57" s="194">
        <v>101.2</v>
      </c>
      <c r="N57" s="195">
        <v>101.4</v>
      </c>
      <c r="O57" s="194">
        <v>103.4</v>
      </c>
      <c r="P57" s="195">
        <v>97.7</v>
      </c>
      <c r="Q57" s="195">
        <v>100.4</v>
      </c>
      <c r="R57" s="194">
        <v>101</v>
      </c>
      <c r="S57" s="191" t="s">
        <v>706</v>
      </c>
      <c r="T57" s="16"/>
      <c r="U57" s="434"/>
    </row>
    <row r="58" spans="1:21" ht="19.5" customHeight="1">
      <c r="A58" s="433"/>
      <c r="B58" s="34"/>
      <c r="C58" s="344" t="s">
        <v>53</v>
      </c>
      <c r="D58" s="416"/>
      <c r="E58" s="417"/>
      <c r="F58" s="194">
        <v>100.2</v>
      </c>
      <c r="G58" s="198">
        <v>0</v>
      </c>
      <c r="H58" s="195">
        <v>102.2</v>
      </c>
      <c r="I58" s="194">
        <v>97.6</v>
      </c>
      <c r="J58" s="195">
        <v>104.6</v>
      </c>
      <c r="K58" s="195">
        <v>93.8</v>
      </c>
      <c r="L58" s="194">
        <v>105.8</v>
      </c>
      <c r="M58" s="194">
        <v>99.5</v>
      </c>
      <c r="N58" s="195">
        <v>101</v>
      </c>
      <c r="O58" s="194">
        <v>101.8</v>
      </c>
      <c r="P58" s="195">
        <v>94.9</v>
      </c>
      <c r="Q58" s="195">
        <v>101.3</v>
      </c>
      <c r="R58" s="194">
        <v>100.8</v>
      </c>
      <c r="S58" s="191" t="s">
        <v>707</v>
      </c>
      <c r="T58" s="16"/>
      <c r="U58" s="434"/>
    </row>
    <row r="59" spans="1:21" ht="19.5" customHeight="1">
      <c r="A59" s="433"/>
      <c r="B59" s="34"/>
      <c r="C59" s="344" t="s">
        <v>54</v>
      </c>
      <c r="D59" s="416"/>
      <c r="E59" s="417"/>
      <c r="F59" s="194">
        <v>100.9</v>
      </c>
      <c r="G59" s="198">
        <v>0.8</v>
      </c>
      <c r="H59" s="195">
        <v>101.1</v>
      </c>
      <c r="I59" s="194">
        <v>101.4</v>
      </c>
      <c r="J59" s="195">
        <v>105.2</v>
      </c>
      <c r="K59" s="195">
        <v>98.2</v>
      </c>
      <c r="L59" s="194">
        <v>104</v>
      </c>
      <c r="M59" s="194">
        <v>99.6</v>
      </c>
      <c r="N59" s="195">
        <v>101.2</v>
      </c>
      <c r="O59" s="194">
        <v>100</v>
      </c>
      <c r="P59" s="195">
        <v>97.2</v>
      </c>
      <c r="Q59" s="195">
        <v>100.4</v>
      </c>
      <c r="R59" s="194">
        <v>100.7</v>
      </c>
      <c r="S59" s="191" t="s">
        <v>708</v>
      </c>
      <c r="T59" s="16"/>
      <c r="U59" s="434"/>
    </row>
    <row r="60" spans="1:21" ht="19.5" customHeight="1">
      <c r="A60" s="433"/>
      <c r="B60" s="34"/>
      <c r="C60" s="344" t="s">
        <v>55</v>
      </c>
      <c r="D60" s="416"/>
      <c r="E60" s="417"/>
      <c r="F60" s="194">
        <v>100.9</v>
      </c>
      <c r="G60" s="198">
        <v>0</v>
      </c>
      <c r="H60" s="195">
        <v>100.8</v>
      </c>
      <c r="I60" s="194">
        <v>100.8</v>
      </c>
      <c r="J60" s="195">
        <v>107.1</v>
      </c>
      <c r="K60" s="195">
        <v>98.9</v>
      </c>
      <c r="L60" s="194">
        <v>101.7</v>
      </c>
      <c r="M60" s="194">
        <v>100.4</v>
      </c>
      <c r="N60" s="195">
        <v>101.4</v>
      </c>
      <c r="O60" s="194">
        <v>101.7</v>
      </c>
      <c r="P60" s="195">
        <v>97</v>
      </c>
      <c r="Q60" s="195">
        <v>101.3</v>
      </c>
      <c r="R60" s="194">
        <v>101</v>
      </c>
      <c r="S60" s="191" t="s">
        <v>709</v>
      </c>
      <c r="T60" s="16"/>
      <c r="U60" s="434"/>
    </row>
    <row r="61" spans="1:21" ht="19.5" customHeight="1">
      <c r="A61" s="433"/>
      <c r="B61" s="34"/>
      <c r="C61" s="344"/>
      <c r="D61" s="416"/>
      <c r="E61" s="417"/>
      <c r="F61" s="194"/>
      <c r="G61" s="198"/>
      <c r="H61" s="195"/>
      <c r="I61" s="194"/>
      <c r="J61" s="195"/>
      <c r="K61" s="195"/>
      <c r="L61" s="194"/>
      <c r="M61" s="194"/>
      <c r="N61" s="195"/>
      <c r="O61" s="194"/>
      <c r="P61" s="195"/>
      <c r="Q61" s="195"/>
      <c r="R61" s="194"/>
      <c r="S61" s="191"/>
      <c r="T61" s="16"/>
      <c r="U61" s="434"/>
    </row>
    <row r="62" spans="1:21" ht="19.5" customHeight="1">
      <c r="A62" s="433"/>
      <c r="B62" s="34"/>
      <c r="C62" s="344" t="s">
        <v>56</v>
      </c>
      <c r="D62" s="416"/>
      <c r="E62" s="417"/>
      <c r="F62" s="194">
        <v>101</v>
      </c>
      <c r="G62" s="198">
        <v>0.3</v>
      </c>
      <c r="H62" s="195">
        <v>101.3</v>
      </c>
      <c r="I62" s="194">
        <v>102.6</v>
      </c>
      <c r="J62" s="195">
        <v>104.7</v>
      </c>
      <c r="K62" s="195">
        <v>93.1</v>
      </c>
      <c r="L62" s="194">
        <v>102.4</v>
      </c>
      <c r="M62" s="194">
        <v>99.2</v>
      </c>
      <c r="N62" s="195">
        <v>101.6</v>
      </c>
      <c r="O62" s="194">
        <v>101.7</v>
      </c>
      <c r="P62" s="195">
        <v>97.8</v>
      </c>
      <c r="Q62" s="195">
        <v>99.7</v>
      </c>
      <c r="R62" s="194">
        <v>100.6</v>
      </c>
      <c r="S62" s="191" t="s">
        <v>710</v>
      </c>
      <c r="T62" s="16"/>
      <c r="U62" s="434"/>
    </row>
    <row r="63" spans="1:21" ht="19.5" customHeight="1">
      <c r="A63" s="433"/>
      <c r="B63" s="34"/>
      <c r="C63" s="344" t="s">
        <v>57</v>
      </c>
      <c r="D63" s="416"/>
      <c r="E63" s="417"/>
      <c r="F63" s="194">
        <v>99.9</v>
      </c>
      <c r="G63" s="198">
        <v>0.4</v>
      </c>
      <c r="H63" s="195">
        <v>102.4</v>
      </c>
      <c r="I63" s="194">
        <v>96.3</v>
      </c>
      <c r="J63" s="195">
        <v>105.2</v>
      </c>
      <c r="K63" s="195">
        <v>95.2</v>
      </c>
      <c r="L63" s="194">
        <v>100.5</v>
      </c>
      <c r="M63" s="194">
        <v>99.3</v>
      </c>
      <c r="N63" s="195">
        <v>101.5</v>
      </c>
      <c r="O63" s="194">
        <v>99.1</v>
      </c>
      <c r="P63" s="195">
        <v>96.4</v>
      </c>
      <c r="Q63" s="195">
        <v>101.8</v>
      </c>
      <c r="R63" s="194">
        <v>100.6</v>
      </c>
      <c r="S63" s="191" t="s">
        <v>711</v>
      </c>
      <c r="T63" s="16"/>
      <c r="U63" s="434"/>
    </row>
    <row r="64" spans="1:21" ht="19.5" customHeight="1">
      <c r="A64" s="433"/>
      <c r="B64" s="34"/>
      <c r="C64" s="344" t="s">
        <v>58</v>
      </c>
      <c r="D64" s="416"/>
      <c r="E64" s="417"/>
      <c r="F64" s="194">
        <v>100.6</v>
      </c>
      <c r="G64" s="198">
        <v>0.3</v>
      </c>
      <c r="H64" s="195">
        <v>100.9</v>
      </c>
      <c r="I64" s="194">
        <v>101.4</v>
      </c>
      <c r="J64" s="195">
        <v>104.2</v>
      </c>
      <c r="K64" s="195">
        <v>95.9</v>
      </c>
      <c r="L64" s="194">
        <v>101</v>
      </c>
      <c r="M64" s="194">
        <v>100.4</v>
      </c>
      <c r="N64" s="195">
        <v>100.3</v>
      </c>
      <c r="O64" s="194">
        <v>102.3</v>
      </c>
      <c r="P64" s="195">
        <v>96.9</v>
      </c>
      <c r="Q64" s="195">
        <v>101.6</v>
      </c>
      <c r="R64" s="194">
        <v>100.4</v>
      </c>
      <c r="S64" s="191" t="s">
        <v>712</v>
      </c>
      <c r="T64" s="16"/>
      <c r="U64" s="434"/>
    </row>
    <row r="65" spans="1:21" ht="19.5" customHeight="1">
      <c r="A65" s="433"/>
      <c r="B65" s="34"/>
      <c r="C65" s="344" t="s">
        <v>59</v>
      </c>
      <c r="D65" s="416"/>
      <c r="E65" s="417"/>
      <c r="F65" s="194">
        <v>100.5</v>
      </c>
      <c r="G65" s="198">
        <v>0.2</v>
      </c>
      <c r="H65" s="195">
        <v>99.5</v>
      </c>
      <c r="I65" s="194">
        <v>100.4</v>
      </c>
      <c r="J65" s="195">
        <v>102.7</v>
      </c>
      <c r="K65" s="195">
        <v>97.8</v>
      </c>
      <c r="L65" s="194">
        <v>103.6</v>
      </c>
      <c r="M65" s="194">
        <v>99.8</v>
      </c>
      <c r="N65" s="195">
        <v>102.3</v>
      </c>
      <c r="O65" s="194">
        <v>103.8</v>
      </c>
      <c r="P65" s="195">
        <v>97.6</v>
      </c>
      <c r="Q65" s="195">
        <v>102</v>
      </c>
      <c r="R65" s="194">
        <v>100.6</v>
      </c>
      <c r="S65" s="191" t="s">
        <v>713</v>
      </c>
      <c r="T65" s="16"/>
      <c r="U65" s="434"/>
    </row>
    <row r="66" spans="1:21" ht="19.5" customHeight="1">
      <c r="A66" s="433"/>
      <c r="B66" s="34"/>
      <c r="C66" s="344"/>
      <c r="D66" s="416"/>
      <c r="E66" s="417"/>
      <c r="F66" s="194"/>
      <c r="G66" s="198"/>
      <c r="H66" s="195"/>
      <c r="I66" s="194"/>
      <c r="J66" s="195"/>
      <c r="K66" s="195"/>
      <c r="L66" s="194"/>
      <c r="M66" s="194"/>
      <c r="N66" s="195"/>
      <c r="O66" s="194"/>
      <c r="P66" s="195"/>
      <c r="Q66" s="195"/>
      <c r="R66" s="194"/>
      <c r="S66" s="191"/>
      <c r="T66" s="16"/>
      <c r="U66" s="434"/>
    </row>
    <row r="67" spans="1:21" ht="19.5" customHeight="1">
      <c r="A67" s="433"/>
      <c r="B67" s="34"/>
      <c r="C67" s="344" t="s">
        <v>60</v>
      </c>
      <c r="D67" s="416"/>
      <c r="E67" s="417"/>
      <c r="F67" s="194">
        <v>100.3</v>
      </c>
      <c r="G67" s="198">
        <v>-0.1</v>
      </c>
      <c r="H67" s="195">
        <v>100.7</v>
      </c>
      <c r="I67" s="194">
        <v>100.3</v>
      </c>
      <c r="J67" s="195">
        <v>102.1</v>
      </c>
      <c r="K67" s="195">
        <v>97.6</v>
      </c>
      <c r="L67" s="194">
        <v>99.9</v>
      </c>
      <c r="M67" s="194">
        <v>99.4</v>
      </c>
      <c r="N67" s="195">
        <v>101.9</v>
      </c>
      <c r="O67" s="194">
        <v>102.2</v>
      </c>
      <c r="P67" s="195">
        <v>96</v>
      </c>
      <c r="Q67" s="195">
        <v>101.6</v>
      </c>
      <c r="R67" s="194">
        <v>100.4</v>
      </c>
      <c r="S67" s="191" t="s">
        <v>714</v>
      </c>
      <c r="T67" s="16"/>
      <c r="U67" s="434"/>
    </row>
    <row r="68" spans="1:21" ht="19.5" customHeight="1">
      <c r="A68" s="433"/>
      <c r="B68" s="34"/>
      <c r="C68" s="344" t="s">
        <v>61</v>
      </c>
      <c r="D68" s="416"/>
      <c r="E68" s="417"/>
      <c r="F68" s="194">
        <v>100</v>
      </c>
      <c r="G68" s="198">
        <v>0.1</v>
      </c>
      <c r="H68" s="195">
        <v>101.3</v>
      </c>
      <c r="I68" s="194">
        <v>98.7</v>
      </c>
      <c r="J68" s="195">
        <v>102.5</v>
      </c>
      <c r="K68" s="195">
        <v>93.3</v>
      </c>
      <c r="L68" s="194">
        <v>100.4</v>
      </c>
      <c r="M68" s="194">
        <v>100.2</v>
      </c>
      <c r="N68" s="195">
        <v>100.4</v>
      </c>
      <c r="O68" s="194">
        <v>101.6</v>
      </c>
      <c r="P68" s="195">
        <v>96.4</v>
      </c>
      <c r="Q68" s="195">
        <v>102.7</v>
      </c>
      <c r="R68" s="194">
        <v>100.2</v>
      </c>
      <c r="S68" s="191" t="s">
        <v>715</v>
      </c>
      <c r="T68" s="16"/>
      <c r="U68" s="434"/>
    </row>
    <row r="69" spans="1:21" ht="19.5" customHeight="1">
      <c r="A69" s="433"/>
      <c r="B69" s="34"/>
      <c r="C69" s="344" t="s">
        <v>62</v>
      </c>
      <c r="D69" s="416"/>
      <c r="E69" s="417"/>
      <c r="F69" s="194">
        <v>100</v>
      </c>
      <c r="G69" s="198">
        <v>0</v>
      </c>
      <c r="H69" s="195">
        <v>101.1</v>
      </c>
      <c r="I69" s="194">
        <v>99.3</v>
      </c>
      <c r="J69" s="195">
        <v>102.2</v>
      </c>
      <c r="K69" s="195">
        <v>96.7</v>
      </c>
      <c r="L69" s="194">
        <v>101.7</v>
      </c>
      <c r="M69" s="194">
        <v>99.1</v>
      </c>
      <c r="N69" s="195">
        <v>99.6</v>
      </c>
      <c r="O69" s="194">
        <v>101.6</v>
      </c>
      <c r="P69" s="195">
        <v>96.4</v>
      </c>
      <c r="Q69" s="195">
        <v>102.3</v>
      </c>
      <c r="R69" s="194">
        <v>100.1</v>
      </c>
      <c r="S69" s="191" t="s">
        <v>716</v>
      </c>
      <c r="T69" s="16"/>
      <c r="U69" s="434"/>
    </row>
    <row r="70" spans="1:21" ht="19.5" customHeight="1">
      <c r="A70" s="433"/>
      <c r="B70" s="34"/>
      <c r="C70" s="344" t="s">
        <v>63</v>
      </c>
      <c r="D70" s="416"/>
      <c r="E70" s="417"/>
      <c r="F70" s="194">
        <v>100.1</v>
      </c>
      <c r="G70" s="198">
        <v>0.1</v>
      </c>
      <c r="H70" s="195">
        <v>101.3</v>
      </c>
      <c r="I70" s="194">
        <v>97.9</v>
      </c>
      <c r="J70" s="195">
        <v>102.3</v>
      </c>
      <c r="K70" s="195">
        <v>96.2</v>
      </c>
      <c r="L70" s="194">
        <v>102.1</v>
      </c>
      <c r="M70" s="194">
        <v>100.2</v>
      </c>
      <c r="N70" s="195">
        <v>100.2</v>
      </c>
      <c r="O70" s="194">
        <v>100.9</v>
      </c>
      <c r="P70" s="195">
        <v>98.8</v>
      </c>
      <c r="Q70" s="195">
        <v>101.3</v>
      </c>
      <c r="R70" s="194">
        <v>100.6</v>
      </c>
      <c r="S70" s="191" t="s">
        <v>717</v>
      </c>
      <c r="T70" s="16"/>
      <c r="U70" s="434"/>
    </row>
    <row r="71" spans="1:21" ht="19.5" customHeight="1">
      <c r="A71" s="433"/>
      <c r="B71" s="34"/>
      <c r="C71" s="344" t="s">
        <v>64</v>
      </c>
      <c r="D71" s="416"/>
      <c r="E71" s="417"/>
      <c r="F71" s="194">
        <v>100.4</v>
      </c>
      <c r="G71" s="198">
        <v>0.8</v>
      </c>
      <c r="H71" s="195">
        <v>101.6</v>
      </c>
      <c r="I71" s="194">
        <v>100.4</v>
      </c>
      <c r="J71" s="195">
        <v>102.6</v>
      </c>
      <c r="K71" s="195">
        <v>96.6</v>
      </c>
      <c r="L71" s="194">
        <v>101.2</v>
      </c>
      <c r="M71" s="194">
        <v>98.7</v>
      </c>
      <c r="N71" s="195">
        <v>101.1</v>
      </c>
      <c r="O71" s="194">
        <v>99.4</v>
      </c>
      <c r="P71" s="195">
        <v>96.1</v>
      </c>
      <c r="Q71" s="195">
        <v>103.5</v>
      </c>
      <c r="R71" s="194">
        <v>100.3</v>
      </c>
      <c r="S71" s="191" t="s">
        <v>718</v>
      </c>
      <c r="T71" s="16"/>
      <c r="U71" s="434"/>
    </row>
    <row r="72" spans="1:21" ht="19.5" customHeight="1">
      <c r="A72" s="433"/>
      <c r="B72" s="34"/>
      <c r="C72" s="344" t="s">
        <v>65</v>
      </c>
      <c r="D72" s="416"/>
      <c r="E72" s="417"/>
      <c r="F72" s="194">
        <v>101.2</v>
      </c>
      <c r="G72" s="198">
        <v>0.8</v>
      </c>
      <c r="H72" s="195">
        <v>102.8</v>
      </c>
      <c r="I72" s="194">
        <v>100.3</v>
      </c>
      <c r="J72" s="195">
        <v>103.6</v>
      </c>
      <c r="K72" s="195">
        <v>95.4</v>
      </c>
      <c r="L72" s="194">
        <v>101.4</v>
      </c>
      <c r="M72" s="194">
        <v>99.2</v>
      </c>
      <c r="N72" s="195">
        <v>101.5</v>
      </c>
      <c r="O72" s="194">
        <v>101.3</v>
      </c>
      <c r="P72" s="195">
        <v>99</v>
      </c>
      <c r="Q72" s="195">
        <v>102.5</v>
      </c>
      <c r="R72" s="194">
        <v>101.5</v>
      </c>
      <c r="S72" s="191" t="s">
        <v>719</v>
      </c>
      <c r="T72" s="16"/>
      <c r="U72" s="434"/>
    </row>
    <row r="73" spans="1:21" ht="19.5" customHeight="1">
      <c r="A73" s="433"/>
      <c r="B73" s="34"/>
      <c r="C73" s="344"/>
      <c r="D73" s="416"/>
      <c r="E73" s="417"/>
      <c r="F73" s="194"/>
      <c r="G73" s="198"/>
      <c r="H73" s="195"/>
      <c r="I73" s="194"/>
      <c r="J73" s="195"/>
      <c r="K73" s="195"/>
      <c r="L73" s="194"/>
      <c r="M73" s="194"/>
      <c r="N73" s="195"/>
      <c r="O73" s="194"/>
      <c r="P73" s="195"/>
      <c r="Q73" s="195"/>
      <c r="R73" s="194"/>
      <c r="S73" s="191"/>
      <c r="T73" s="16"/>
      <c r="U73" s="434"/>
    </row>
    <row r="74" spans="1:21" ht="19.5" customHeight="1">
      <c r="A74" s="433"/>
      <c r="B74" s="34"/>
      <c r="C74" s="344" t="s">
        <v>66</v>
      </c>
      <c r="D74" s="416"/>
      <c r="E74" s="417"/>
      <c r="F74" s="194">
        <v>99.7</v>
      </c>
      <c r="G74" s="198">
        <v>0.3</v>
      </c>
      <c r="H74" s="195">
        <v>99.3</v>
      </c>
      <c r="I74" s="194">
        <v>97.7</v>
      </c>
      <c r="J74" s="195">
        <v>107.6</v>
      </c>
      <c r="K74" s="195">
        <v>96</v>
      </c>
      <c r="L74" s="194">
        <v>105.7</v>
      </c>
      <c r="M74" s="194">
        <v>99.2</v>
      </c>
      <c r="N74" s="195">
        <v>100.8</v>
      </c>
      <c r="O74" s="194">
        <v>101.4</v>
      </c>
      <c r="P74" s="195">
        <v>97.2</v>
      </c>
      <c r="Q74" s="195">
        <v>98.2</v>
      </c>
      <c r="R74" s="194">
        <v>99.9</v>
      </c>
      <c r="S74" s="191" t="s">
        <v>720</v>
      </c>
      <c r="T74" s="16"/>
      <c r="U74" s="434"/>
    </row>
    <row r="75" spans="1:21" ht="19.5" customHeight="1">
      <c r="A75" s="433"/>
      <c r="B75" s="34"/>
      <c r="C75" s="344" t="s">
        <v>67</v>
      </c>
      <c r="D75" s="416"/>
      <c r="E75" s="417"/>
      <c r="F75" s="194">
        <v>100.8</v>
      </c>
      <c r="G75" s="198">
        <v>0.3</v>
      </c>
      <c r="H75" s="195">
        <v>101.3</v>
      </c>
      <c r="I75" s="194">
        <v>101.2</v>
      </c>
      <c r="J75" s="195">
        <v>103.8</v>
      </c>
      <c r="K75" s="195">
        <v>95.7</v>
      </c>
      <c r="L75" s="194">
        <v>103.1</v>
      </c>
      <c r="M75" s="194">
        <v>99.5</v>
      </c>
      <c r="N75" s="195">
        <v>101.2</v>
      </c>
      <c r="O75" s="194">
        <v>101.5</v>
      </c>
      <c r="P75" s="195">
        <v>96.7</v>
      </c>
      <c r="Q75" s="195">
        <v>101.8</v>
      </c>
      <c r="R75" s="194">
        <v>100.5</v>
      </c>
      <c r="S75" s="191" t="s">
        <v>721</v>
      </c>
      <c r="T75" s="16"/>
      <c r="U75" s="434"/>
    </row>
    <row r="76" spans="1:21" ht="19.5" customHeight="1">
      <c r="A76" s="433"/>
      <c r="B76" s="34"/>
      <c r="C76" s="344" t="s">
        <v>68</v>
      </c>
      <c r="D76" s="416"/>
      <c r="E76" s="417"/>
      <c r="F76" s="194">
        <v>101.2</v>
      </c>
      <c r="G76" s="198">
        <v>0.8</v>
      </c>
      <c r="H76" s="195">
        <v>101.2</v>
      </c>
      <c r="I76" s="194">
        <v>100.5</v>
      </c>
      <c r="J76" s="195">
        <v>106.6</v>
      </c>
      <c r="K76" s="195">
        <v>102.2</v>
      </c>
      <c r="L76" s="194">
        <v>100</v>
      </c>
      <c r="M76" s="194">
        <v>99.6</v>
      </c>
      <c r="N76" s="195">
        <v>101.1</v>
      </c>
      <c r="O76" s="194">
        <v>100.9</v>
      </c>
      <c r="P76" s="195">
        <v>99.9</v>
      </c>
      <c r="Q76" s="195">
        <v>102.2</v>
      </c>
      <c r="R76" s="194">
        <v>101.2</v>
      </c>
      <c r="S76" s="191" t="s">
        <v>722</v>
      </c>
      <c r="T76" s="16"/>
      <c r="U76" s="434"/>
    </row>
    <row r="77" spans="1:21" ht="19.5" customHeight="1">
      <c r="A77" s="433"/>
      <c r="B77" s="34"/>
      <c r="C77" s="344" t="s">
        <v>69</v>
      </c>
      <c r="D77" s="416"/>
      <c r="E77" s="417"/>
      <c r="F77" s="194">
        <v>100.7</v>
      </c>
      <c r="G77" s="198">
        <v>0.5</v>
      </c>
      <c r="H77" s="195">
        <v>100.9</v>
      </c>
      <c r="I77" s="194">
        <v>100.3</v>
      </c>
      <c r="J77" s="195">
        <v>104.8</v>
      </c>
      <c r="K77" s="195">
        <v>92.7</v>
      </c>
      <c r="L77" s="194">
        <v>105</v>
      </c>
      <c r="M77" s="194">
        <v>99.5</v>
      </c>
      <c r="N77" s="195">
        <v>101.3</v>
      </c>
      <c r="O77" s="194">
        <v>101.4</v>
      </c>
      <c r="P77" s="195">
        <v>97.7</v>
      </c>
      <c r="Q77" s="195">
        <v>101.5</v>
      </c>
      <c r="R77" s="194">
        <v>100.6</v>
      </c>
      <c r="S77" s="191" t="s">
        <v>723</v>
      </c>
      <c r="T77" s="16"/>
      <c r="U77" s="434"/>
    </row>
    <row r="78" spans="1:21" ht="19.5" customHeight="1">
      <c r="A78" s="433"/>
      <c r="B78" s="34"/>
      <c r="C78" s="344" t="s">
        <v>70</v>
      </c>
      <c r="D78" s="416"/>
      <c r="E78" s="417"/>
      <c r="F78" s="194">
        <v>99.6</v>
      </c>
      <c r="G78" s="198">
        <v>-0.2</v>
      </c>
      <c r="H78" s="195">
        <v>100.8</v>
      </c>
      <c r="I78" s="194">
        <v>96</v>
      </c>
      <c r="J78" s="195">
        <v>104.7</v>
      </c>
      <c r="K78" s="195">
        <v>93.7</v>
      </c>
      <c r="L78" s="194">
        <v>104.1</v>
      </c>
      <c r="M78" s="194">
        <v>99.4</v>
      </c>
      <c r="N78" s="195">
        <v>102.5</v>
      </c>
      <c r="O78" s="194">
        <v>100.9</v>
      </c>
      <c r="P78" s="195">
        <v>94.4</v>
      </c>
      <c r="Q78" s="195">
        <v>99.8</v>
      </c>
      <c r="R78" s="194">
        <v>100.2</v>
      </c>
      <c r="S78" s="191" t="s">
        <v>724</v>
      </c>
      <c r="T78" s="16"/>
      <c r="U78" s="434"/>
    </row>
    <row r="79" spans="1:21" ht="19.5" customHeight="1">
      <c r="A79" s="433"/>
      <c r="B79" s="34"/>
      <c r="C79" s="344"/>
      <c r="D79" s="416"/>
      <c r="E79" s="417"/>
      <c r="F79" s="194"/>
      <c r="G79" s="198"/>
      <c r="H79" s="195"/>
      <c r="I79" s="194"/>
      <c r="J79" s="195"/>
      <c r="K79" s="195"/>
      <c r="L79" s="194"/>
      <c r="M79" s="194"/>
      <c r="N79" s="195"/>
      <c r="O79" s="194"/>
      <c r="P79" s="195"/>
      <c r="Q79" s="195"/>
      <c r="R79" s="194"/>
      <c r="S79" s="191"/>
      <c r="T79" s="16"/>
      <c r="U79" s="434"/>
    </row>
    <row r="80" spans="1:21" ht="19.5" customHeight="1">
      <c r="A80" s="433"/>
      <c r="B80" s="34"/>
      <c r="C80" s="344" t="s">
        <v>71</v>
      </c>
      <c r="D80" s="416"/>
      <c r="E80" s="417"/>
      <c r="F80" s="194">
        <v>99.9</v>
      </c>
      <c r="G80" s="198">
        <v>0.4</v>
      </c>
      <c r="H80" s="195">
        <v>100.3</v>
      </c>
      <c r="I80" s="194">
        <v>98.8</v>
      </c>
      <c r="J80" s="195">
        <v>104.8</v>
      </c>
      <c r="K80" s="195">
        <v>95.8</v>
      </c>
      <c r="L80" s="194">
        <v>104.4</v>
      </c>
      <c r="M80" s="194">
        <v>99.3</v>
      </c>
      <c r="N80" s="195">
        <v>101.3</v>
      </c>
      <c r="O80" s="194">
        <v>101.5</v>
      </c>
      <c r="P80" s="195">
        <v>95.3</v>
      </c>
      <c r="Q80" s="195">
        <v>100.7</v>
      </c>
      <c r="R80" s="194">
        <v>100.1</v>
      </c>
      <c r="S80" s="191" t="s">
        <v>725</v>
      </c>
      <c r="T80" s="16"/>
      <c r="U80" s="434"/>
    </row>
    <row r="81" spans="1:21" ht="19.5" customHeight="1">
      <c r="A81" s="433"/>
      <c r="B81" s="34"/>
      <c r="C81" s="344" t="s">
        <v>72</v>
      </c>
      <c r="D81" s="416"/>
      <c r="E81" s="417"/>
      <c r="F81" s="194">
        <v>100.6</v>
      </c>
      <c r="G81" s="198">
        <v>0.4</v>
      </c>
      <c r="H81" s="195">
        <v>101.4</v>
      </c>
      <c r="I81" s="194">
        <v>99.2</v>
      </c>
      <c r="J81" s="195">
        <v>104.9</v>
      </c>
      <c r="K81" s="195">
        <v>95.6</v>
      </c>
      <c r="L81" s="194">
        <v>102.1</v>
      </c>
      <c r="M81" s="194">
        <v>100</v>
      </c>
      <c r="N81" s="195">
        <v>101.4</v>
      </c>
      <c r="O81" s="194">
        <v>101.4</v>
      </c>
      <c r="P81" s="195">
        <v>98.1</v>
      </c>
      <c r="Q81" s="195">
        <v>102.6</v>
      </c>
      <c r="R81" s="194">
        <v>101</v>
      </c>
      <c r="S81" s="191" t="s">
        <v>726</v>
      </c>
      <c r="T81" s="16"/>
      <c r="U81" s="434"/>
    </row>
    <row r="82" spans="1:21" ht="19.5" customHeight="1">
      <c r="A82" s="433"/>
      <c r="B82" s="34"/>
      <c r="C82" s="344" t="s">
        <v>73</v>
      </c>
      <c r="D82" s="416"/>
      <c r="E82" s="417"/>
      <c r="F82" s="194">
        <v>100.6</v>
      </c>
      <c r="G82" s="198">
        <v>0.4</v>
      </c>
      <c r="H82" s="195">
        <v>100.2</v>
      </c>
      <c r="I82" s="194">
        <v>100.2</v>
      </c>
      <c r="J82" s="195">
        <v>105.3</v>
      </c>
      <c r="K82" s="195">
        <v>97.6</v>
      </c>
      <c r="L82" s="194">
        <v>103.3</v>
      </c>
      <c r="M82" s="194">
        <v>99.2</v>
      </c>
      <c r="N82" s="195">
        <v>100.7</v>
      </c>
      <c r="O82" s="194">
        <v>105</v>
      </c>
      <c r="P82" s="195">
        <v>97</v>
      </c>
      <c r="Q82" s="195">
        <v>101.8</v>
      </c>
      <c r="R82" s="194">
        <v>100.7</v>
      </c>
      <c r="S82" s="191" t="s">
        <v>727</v>
      </c>
      <c r="T82" s="16"/>
      <c r="U82" s="434"/>
    </row>
    <row r="83" spans="1:21" ht="19.5" customHeight="1">
      <c r="A83" s="433"/>
      <c r="B83" s="34"/>
      <c r="C83" s="344" t="s">
        <v>74</v>
      </c>
      <c r="D83" s="416"/>
      <c r="E83" s="417"/>
      <c r="F83" s="194">
        <v>99.9</v>
      </c>
      <c r="G83" s="198">
        <v>0.3</v>
      </c>
      <c r="H83" s="195">
        <v>98.7</v>
      </c>
      <c r="I83" s="194">
        <v>99.9</v>
      </c>
      <c r="J83" s="195">
        <v>106</v>
      </c>
      <c r="K83" s="195">
        <v>97.8</v>
      </c>
      <c r="L83" s="194">
        <v>98.8</v>
      </c>
      <c r="M83" s="194">
        <v>99.4</v>
      </c>
      <c r="N83" s="195">
        <v>100.6</v>
      </c>
      <c r="O83" s="194">
        <v>103.5</v>
      </c>
      <c r="P83" s="195">
        <v>97.8</v>
      </c>
      <c r="Q83" s="195">
        <v>101.7</v>
      </c>
      <c r="R83" s="194">
        <v>99.9</v>
      </c>
      <c r="S83" s="191" t="s">
        <v>728</v>
      </c>
      <c r="T83" s="16"/>
      <c r="U83" s="434"/>
    </row>
    <row r="84" spans="1:21" ht="19.5" customHeight="1">
      <c r="A84" s="433"/>
      <c r="B84" s="34"/>
      <c r="C84" s="344"/>
      <c r="D84" s="416"/>
      <c r="E84" s="417"/>
      <c r="F84" s="194"/>
      <c r="G84" s="198"/>
      <c r="H84" s="195"/>
      <c r="I84" s="194"/>
      <c r="J84" s="195"/>
      <c r="K84" s="195"/>
      <c r="L84" s="194"/>
      <c r="M84" s="194"/>
      <c r="N84" s="195"/>
      <c r="O84" s="194"/>
      <c r="P84" s="195"/>
      <c r="Q84" s="195"/>
      <c r="R84" s="194"/>
      <c r="S84" s="191"/>
      <c r="T84" s="16"/>
      <c r="U84" s="434"/>
    </row>
    <row r="85" spans="1:21" ht="19.5" customHeight="1">
      <c r="A85" s="433"/>
      <c r="B85" s="34"/>
      <c r="C85" s="344" t="s">
        <v>75</v>
      </c>
      <c r="D85" s="416"/>
      <c r="E85" s="417"/>
      <c r="F85" s="194">
        <v>100.1</v>
      </c>
      <c r="G85" s="198">
        <v>0.1</v>
      </c>
      <c r="H85" s="195">
        <v>100.7</v>
      </c>
      <c r="I85" s="194">
        <v>100.6</v>
      </c>
      <c r="J85" s="195">
        <v>103</v>
      </c>
      <c r="K85" s="195">
        <v>92.8</v>
      </c>
      <c r="L85" s="194">
        <v>96.9</v>
      </c>
      <c r="M85" s="194">
        <v>99</v>
      </c>
      <c r="N85" s="195">
        <v>100.4</v>
      </c>
      <c r="O85" s="194">
        <v>102.2</v>
      </c>
      <c r="P85" s="195">
        <v>98.1</v>
      </c>
      <c r="Q85" s="195">
        <v>102.7</v>
      </c>
      <c r="R85" s="194">
        <v>100</v>
      </c>
      <c r="S85" s="191" t="s">
        <v>729</v>
      </c>
      <c r="T85" s="16"/>
      <c r="U85" s="434"/>
    </row>
    <row r="86" spans="1:21" ht="19.5" customHeight="1">
      <c r="A86" s="433"/>
      <c r="B86" s="34"/>
      <c r="C86" s="344" t="s">
        <v>76</v>
      </c>
      <c r="D86" s="416"/>
      <c r="E86" s="417"/>
      <c r="F86" s="194">
        <v>99.9</v>
      </c>
      <c r="G86" s="198">
        <v>-0.2</v>
      </c>
      <c r="H86" s="195">
        <v>99.5</v>
      </c>
      <c r="I86" s="194">
        <v>98.8</v>
      </c>
      <c r="J86" s="195">
        <v>106.3</v>
      </c>
      <c r="K86" s="195">
        <v>90.4</v>
      </c>
      <c r="L86" s="194">
        <v>102</v>
      </c>
      <c r="M86" s="194">
        <v>99.2</v>
      </c>
      <c r="N86" s="195">
        <v>101.3</v>
      </c>
      <c r="O86" s="194">
        <v>100.9</v>
      </c>
      <c r="P86" s="195">
        <v>98.5</v>
      </c>
      <c r="Q86" s="195">
        <v>101.4</v>
      </c>
      <c r="R86" s="194">
        <v>100.2</v>
      </c>
      <c r="S86" s="191" t="s">
        <v>730</v>
      </c>
      <c r="T86" s="16"/>
      <c r="U86" s="434"/>
    </row>
    <row r="87" spans="1:21" ht="19.5" customHeight="1">
      <c r="A87" s="433"/>
      <c r="B87" s="34"/>
      <c r="C87" s="344" t="s">
        <v>77</v>
      </c>
      <c r="D87" s="416"/>
      <c r="E87" s="417"/>
      <c r="F87" s="194">
        <v>99.8</v>
      </c>
      <c r="G87" s="198">
        <v>0.1</v>
      </c>
      <c r="H87" s="195">
        <v>101.2</v>
      </c>
      <c r="I87" s="194">
        <v>98.3</v>
      </c>
      <c r="J87" s="195">
        <v>102.4</v>
      </c>
      <c r="K87" s="195">
        <v>98.3</v>
      </c>
      <c r="L87" s="194">
        <v>103</v>
      </c>
      <c r="M87" s="194">
        <v>99.1</v>
      </c>
      <c r="N87" s="195">
        <v>100.6</v>
      </c>
      <c r="O87" s="194">
        <v>100.8</v>
      </c>
      <c r="P87" s="195">
        <v>94.1</v>
      </c>
      <c r="Q87" s="195">
        <v>101</v>
      </c>
      <c r="R87" s="194">
        <v>100.2</v>
      </c>
      <c r="S87" s="191" t="s">
        <v>731</v>
      </c>
      <c r="T87" s="16"/>
      <c r="U87" s="434"/>
    </row>
    <row r="88" spans="1:21" ht="19.5" customHeight="1">
      <c r="A88" s="433"/>
      <c r="B88" s="34"/>
      <c r="C88" s="344" t="s">
        <v>78</v>
      </c>
      <c r="D88" s="416"/>
      <c r="E88" s="417"/>
      <c r="F88" s="194">
        <v>100.1</v>
      </c>
      <c r="G88" s="198">
        <v>0.1</v>
      </c>
      <c r="H88" s="195">
        <v>101.7</v>
      </c>
      <c r="I88" s="194">
        <v>100.3</v>
      </c>
      <c r="J88" s="195">
        <v>105.4</v>
      </c>
      <c r="K88" s="195">
        <v>87.5</v>
      </c>
      <c r="L88" s="194">
        <v>102</v>
      </c>
      <c r="M88" s="194">
        <v>100</v>
      </c>
      <c r="N88" s="195">
        <v>100.3</v>
      </c>
      <c r="O88" s="194">
        <v>100</v>
      </c>
      <c r="P88" s="195">
        <v>94.9</v>
      </c>
      <c r="Q88" s="195">
        <v>101.9</v>
      </c>
      <c r="R88" s="194">
        <v>100</v>
      </c>
      <c r="S88" s="191" t="s">
        <v>732</v>
      </c>
      <c r="T88" s="16"/>
      <c r="U88" s="434"/>
    </row>
    <row r="89" spans="1:21" ht="19.5" customHeight="1">
      <c r="A89" s="433"/>
      <c r="B89" s="34"/>
      <c r="C89" s="344" t="s">
        <v>79</v>
      </c>
      <c r="D89" s="416"/>
      <c r="E89" s="417"/>
      <c r="F89" s="194">
        <v>100.5</v>
      </c>
      <c r="G89" s="198">
        <v>0.3</v>
      </c>
      <c r="H89" s="195">
        <v>101.3</v>
      </c>
      <c r="I89" s="194">
        <v>101.5</v>
      </c>
      <c r="J89" s="195">
        <v>103.5</v>
      </c>
      <c r="K89" s="195">
        <v>92.2</v>
      </c>
      <c r="L89" s="194">
        <v>103.1</v>
      </c>
      <c r="M89" s="194">
        <v>98.9</v>
      </c>
      <c r="N89" s="195">
        <v>100.9</v>
      </c>
      <c r="O89" s="194">
        <v>101.2</v>
      </c>
      <c r="P89" s="195">
        <v>96.4</v>
      </c>
      <c r="Q89" s="195">
        <v>101.2</v>
      </c>
      <c r="R89" s="194">
        <v>100.4</v>
      </c>
      <c r="S89" s="191" t="s">
        <v>733</v>
      </c>
      <c r="T89" s="16"/>
      <c r="U89" s="434"/>
    </row>
    <row r="90" spans="1:21" ht="19.5" customHeight="1">
      <c r="A90" s="433"/>
      <c r="B90" s="34"/>
      <c r="C90" s="344" t="s">
        <v>80</v>
      </c>
      <c r="D90" s="416"/>
      <c r="E90" s="417"/>
      <c r="F90" s="194">
        <v>100</v>
      </c>
      <c r="G90" s="198">
        <v>0.3</v>
      </c>
      <c r="H90" s="195">
        <v>101.1</v>
      </c>
      <c r="I90" s="194">
        <v>100.4</v>
      </c>
      <c r="J90" s="195">
        <v>103.5</v>
      </c>
      <c r="K90" s="195">
        <v>96.2</v>
      </c>
      <c r="L90" s="194">
        <v>98.5</v>
      </c>
      <c r="M90" s="194">
        <v>100.7</v>
      </c>
      <c r="N90" s="195">
        <v>100.4</v>
      </c>
      <c r="O90" s="194">
        <v>101</v>
      </c>
      <c r="P90" s="195">
        <v>96.9</v>
      </c>
      <c r="Q90" s="195">
        <v>98</v>
      </c>
      <c r="R90" s="194">
        <v>100</v>
      </c>
      <c r="S90" s="191" t="s">
        <v>734</v>
      </c>
      <c r="T90" s="16"/>
      <c r="U90" s="434"/>
    </row>
    <row r="91" spans="1:21" ht="19.5" customHeight="1">
      <c r="A91" s="433"/>
      <c r="B91" s="34"/>
      <c r="C91" s="344" t="s">
        <v>81</v>
      </c>
      <c r="D91" s="416"/>
      <c r="E91" s="417"/>
      <c r="F91" s="194">
        <v>100.2</v>
      </c>
      <c r="G91" s="198">
        <v>0.2</v>
      </c>
      <c r="H91" s="195">
        <v>100</v>
      </c>
      <c r="I91" s="194">
        <v>100.1</v>
      </c>
      <c r="J91" s="195">
        <v>103.7</v>
      </c>
      <c r="K91" s="195">
        <v>99.1</v>
      </c>
      <c r="L91" s="194">
        <v>102.2</v>
      </c>
      <c r="M91" s="194">
        <v>97.5</v>
      </c>
      <c r="N91" s="195">
        <v>100.9</v>
      </c>
      <c r="O91" s="194">
        <v>101.4</v>
      </c>
      <c r="P91" s="195">
        <v>96.7</v>
      </c>
      <c r="Q91" s="195">
        <v>101.7</v>
      </c>
      <c r="R91" s="194">
        <v>100.2</v>
      </c>
      <c r="S91" s="191" t="s">
        <v>735</v>
      </c>
      <c r="T91" s="16"/>
      <c r="U91" s="434"/>
    </row>
    <row r="92" spans="1:21" ht="19.5" customHeight="1">
      <c r="A92" s="433"/>
      <c r="B92" s="34"/>
      <c r="C92" s="344"/>
      <c r="D92" s="416"/>
      <c r="E92" s="417"/>
      <c r="F92" s="194"/>
      <c r="G92" s="198"/>
      <c r="H92" s="195"/>
      <c r="I92" s="194"/>
      <c r="J92" s="195"/>
      <c r="K92" s="195"/>
      <c r="L92" s="194"/>
      <c r="M92" s="194"/>
      <c r="N92" s="195"/>
      <c r="O92" s="194"/>
      <c r="P92" s="195"/>
      <c r="Q92" s="195"/>
      <c r="R92" s="194"/>
      <c r="S92" s="191"/>
      <c r="T92" s="16"/>
      <c r="U92" s="434"/>
    </row>
    <row r="93" spans="1:21" ht="19.5" customHeight="1">
      <c r="A93" s="433"/>
      <c r="B93" s="35"/>
      <c r="C93" s="344" t="s">
        <v>82</v>
      </c>
      <c r="D93" s="416"/>
      <c r="E93" s="417"/>
      <c r="F93" s="194">
        <v>100.6</v>
      </c>
      <c r="G93" s="198">
        <v>0.8</v>
      </c>
      <c r="H93" s="195">
        <v>101.2</v>
      </c>
      <c r="I93" s="194">
        <v>100.6</v>
      </c>
      <c r="J93" s="195">
        <v>105.1</v>
      </c>
      <c r="K93" s="195">
        <v>93.4</v>
      </c>
      <c r="L93" s="194">
        <v>100.3</v>
      </c>
      <c r="M93" s="194">
        <v>100.7</v>
      </c>
      <c r="N93" s="195">
        <v>101</v>
      </c>
      <c r="O93" s="194">
        <v>102.3</v>
      </c>
      <c r="P93" s="195">
        <v>96.1</v>
      </c>
      <c r="Q93" s="195">
        <v>100.6</v>
      </c>
      <c r="R93" s="194">
        <v>100.7</v>
      </c>
      <c r="S93" s="191" t="s">
        <v>736</v>
      </c>
      <c r="T93" s="37"/>
      <c r="U93" s="434"/>
    </row>
    <row r="94" spans="1:19" ht="19.5" customHeight="1">
      <c r="A94" s="18"/>
      <c r="C94" s="418"/>
      <c r="D94" s="416"/>
      <c r="E94" s="417"/>
      <c r="F94" s="194"/>
      <c r="G94" s="198"/>
      <c r="H94" s="195"/>
      <c r="I94" s="194"/>
      <c r="J94" s="195"/>
      <c r="K94" s="195"/>
      <c r="L94" s="194"/>
      <c r="M94" s="194"/>
      <c r="N94" s="195"/>
      <c r="O94" s="194"/>
      <c r="P94" s="195"/>
      <c r="Q94" s="195"/>
      <c r="R94" s="194"/>
      <c r="S94" s="191"/>
    </row>
    <row r="95" spans="1:19" ht="19.5" customHeight="1">
      <c r="A95" s="18"/>
      <c r="C95" s="344" t="s">
        <v>83</v>
      </c>
      <c r="D95" s="416"/>
      <c r="E95" s="417"/>
      <c r="F95" s="194">
        <v>100.5</v>
      </c>
      <c r="G95" s="198">
        <v>0.1</v>
      </c>
      <c r="H95" s="195">
        <v>101.4</v>
      </c>
      <c r="I95" s="194">
        <v>100.6</v>
      </c>
      <c r="J95" s="195">
        <v>103.9</v>
      </c>
      <c r="K95" s="195">
        <v>97.8</v>
      </c>
      <c r="L95" s="194">
        <v>101.4</v>
      </c>
      <c r="M95" s="194">
        <v>100.3</v>
      </c>
      <c r="N95" s="195">
        <v>100.1</v>
      </c>
      <c r="O95" s="194">
        <v>102.3</v>
      </c>
      <c r="P95" s="195">
        <v>96.1</v>
      </c>
      <c r="Q95" s="195">
        <v>101.5</v>
      </c>
      <c r="R95" s="194">
        <v>100.4</v>
      </c>
      <c r="S95" s="191" t="s">
        <v>737</v>
      </c>
    </row>
    <row r="96" spans="1:19" ht="19.5" customHeight="1" thickBot="1">
      <c r="A96" s="18"/>
      <c r="C96" s="340" t="s">
        <v>84</v>
      </c>
      <c r="D96" s="419"/>
      <c r="E96" s="420"/>
      <c r="F96" s="194">
        <v>100.6</v>
      </c>
      <c r="G96" s="198">
        <v>0.5</v>
      </c>
      <c r="H96" s="195">
        <v>100.7</v>
      </c>
      <c r="I96" s="194">
        <v>100.8</v>
      </c>
      <c r="J96" s="195">
        <v>103.1</v>
      </c>
      <c r="K96" s="195">
        <v>92.9</v>
      </c>
      <c r="L96" s="194">
        <v>100.3</v>
      </c>
      <c r="M96" s="194">
        <v>99.3</v>
      </c>
      <c r="N96" s="195">
        <v>101.5</v>
      </c>
      <c r="O96" s="194">
        <v>102.9</v>
      </c>
      <c r="P96" s="195">
        <v>98.7</v>
      </c>
      <c r="Q96" s="195">
        <v>102.4</v>
      </c>
      <c r="R96" s="194">
        <v>100.5</v>
      </c>
      <c r="S96" s="107" t="s">
        <v>84</v>
      </c>
    </row>
    <row r="97" spans="1:21" ht="19.5" customHeight="1">
      <c r="A97" s="10"/>
      <c r="B97" s="28"/>
      <c r="C97" s="28"/>
      <c r="D97" s="28"/>
      <c r="E97" s="333"/>
      <c r="F97" s="415"/>
      <c r="G97" s="415"/>
      <c r="H97" s="10"/>
      <c r="I97" s="10"/>
      <c r="J97" s="10"/>
      <c r="K97" s="10"/>
      <c r="L97" s="10"/>
      <c r="M97" s="10"/>
      <c r="N97" s="10"/>
      <c r="O97" s="10"/>
      <c r="P97" s="10"/>
      <c r="Q97" s="272" t="s">
        <v>781</v>
      </c>
      <c r="R97" s="273"/>
      <c r="S97" s="273"/>
      <c r="T97" s="273"/>
      <c r="U97" s="273"/>
    </row>
  </sheetData>
  <sheetProtection/>
  <mergeCells count="120">
    <mergeCell ref="E97:G97"/>
    <mergeCell ref="Q97:U97"/>
    <mergeCell ref="C56:E56"/>
    <mergeCell ref="C57:E57"/>
    <mergeCell ref="C58:E58"/>
    <mergeCell ref="C59:E59"/>
    <mergeCell ref="C60:E60"/>
    <mergeCell ref="C61:E61"/>
    <mergeCell ref="C62:E62"/>
    <mergeCell ref="C63:E63"/>
    <mergeCell ref="S52:U53"/>
    <mergeCell ref="A55:A93"/>
    <mergeCell ref="U55:U93"/>
    <mergeCell ref="M52:M53"/>
    <mergeCell ref="N52:N53"/>
    <mergeCell ref="O52:O53"/>
    <mergeCell ref="P52:P53"/>
    <mergeCell ref="F52:F53"/>
    <mergeCell ref="H52:H53"/>
    <mergeCell ref="J52:J53"/>
    <mergeCell ref="A1:K1"/>
    <mergeCell ref="L1:U1"/>
    <mergeCell ref="A50:K50"/>
    <mergeCell ref="L50:U50"/>
    <mergeCell ref="A14:A23"/>
    <mergeCell ref="U7:U11"/>
    <mergeCell ref="U14:U23"/>
    <mergeCell ref="F3:F4"/>
    <mergeCell ref="N3:N4"/>
    <mergeCell ref="O3:O4"/>
    <mergeCell ref="Q52:Q53"/>
    <mergeCell ref="U26:U43"/>
    <mergeCell ref="A2:E2"/>
    <mergeCell ref="Q45:U45"/>
    <mergeCell ref="A26:A43"/>
    <mergeCell ref="A7:A11"/>
    <mergeCell ref="P3:P4"/>
    <mergeCell ref="Q3:Q4"/>
    <mergeCell ref="S3:U4"/>
    <mergeCell ref="A3:E4"/>
    <mergeCell ref="J3:J4"/>
    <mergeCell ref="M3:M4"/>
    <mergeCell ref="C7:E7"/>
    <mergeCell ref="C8:E8"/>
    <mergeCell ref="C5:E5"/>
    <mergeCell ref="C6:E6"/>
    <mergeCell ref="H3:H4"/>
    <mergeCell ref="I3:I4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C40:E40"/>
    <mergeCell ref="C41:E41"/>
    <mergeCell ref="C34:E34"/>
    <mergeCell ref="C35:E35"/>
    <mergeCell ref="C36:E36"/>
    <mergeCell ref="C37:E37"/>
    <mergeCell ref="C55:E55"/>
    <mergeCell ref="C69:E69"/>
    <mergeCell ref="I52:I53"/>
    <mergeCell ref="C64:E64"/>
    <mergeCell ref="C65:E65"/>
    <mergeCell ref="C66:E66"/>
    <mergeCell ref="A52:E53"/>
    <mergeCell ref="C70:E70"/>
    <mergeCell ref="C71:E71"/>
    <mergeCell ref="C72:E72"/>
    <mergeCell ref="C73:E73"/>
    <mergeCell ref="C67:E67"/>
    <mergeCell ref="C68:E68"/>
    <mergeCell ref="C74:E74"/>
    <mergeCell ref="C86:E86"/>
    <mergeCell ref="C75:E75"/>
    <mergeCell ref="C76:E76"/>
    <mergeCell ref="C77:E77"/>
    <mergeCell ref="C78:E78"/>
    <mergeCell ref="C79:E79"/>
    <mergeCell ref="C80:E80"/>
    <mergeCell ref="C81:E81"/>
    <mergeCell ref="C82:E82"/>
    <mergeCell ref="C94:E94"/>
    <mergeCell ref="C95:E95"/>
    <mergeCell ref="C96:E96"/>
    <mergeCell ref="C90:E90"/>
    <mergeCell ref="C91:E91"/>
    <mergeCell ref="C92:E92"/>
    <mergeCell ref="C93:E93"/>
    <mergeCell ref="C83:E83"/>
    <mergeCell ref="C85:E85"/>
    <mergeCell ref="C84:E84"/>
    <mergeCell ref="C87:E87"/>
    <mergeCell ref="C88:E88"/>
    <mergeCell ref="C89:E89"/>
  </mergeCells>
  <printOptions horizontalCentered="1"/>
  <pageMargins left="0.5905511811023623" right="0.5905511811023623" top="0.5" bottom="0.3937007874015748" header="0.43" footer="0.5118110236220472"/>
  <pageSetup horizontalDpi="300" verticalDpi="300" orientation="portrait" pageOrder="overThenDown" paperSize="9" scale="84" r:id="rId1"/>
  <rowBreaks count="1" manualBreakCount="1">
    <brk id="49" max="255" man="1"/>
  </rowBreaks>
  <colBreaks count="1" manualBreakCount="1">
    <brk id="11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selection activeCell="A1" sqref="A1:AE1"/>
    </sheetView>
  </sheetViews>
  <sheetFormatPr defaultColWidth="3.625" defaultRowHeight="24" customHeight="1"/>
  <cols>
    <col min="1" max="1" width="4.75390625" style="1" customWidth="1"/>
    <col min="2" max="2" width="8.25390625" style="1" customWidth="1"/>
    <col min="3" max="10" width="5.625" style="1" customWidth="1"/>
    <col min="11" max="11" width="3.625" style="1" customWidth="1"/>
    <col min="12" max="12" width="8.375" style="1" customWidth="1"/>
    <col min="13" max="20" width="5.625" style="1" customWidth="1"/>
    <col min="21" max="16384" width="3.625" style="1" customWidth="1"/>
  </cols>
  <sheetData>
    <row r="1" spans="1:20" s="132" customFormat="1" ht="24" customHeight="1">
      <c r="A1" s="362" t="s">
        <v>645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0" ht="18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1" ht="26.25" customHeight="1">
      <c r="A3" s="304" t="s">
        <v>86</v>
      </c>
      <c r="B3" s="248"/>
      <c r="C3" s="449" t="s">
        <v>548</v>
      </c>
      <c r="D3" s="450"/>
      <c r="E3" s="450"/>
      <c r="F3" s="451"/>
      <c r="G3" s="450" t="s">
        <v>669</v>
      </c>
      <c r="H3" s="450"/>
      <c r="I3" s="450"/>
      <c r="J3" s="452"/>
      <c r="K3" s="436" t="s">
        <v>86</v>
      </c>
      <c r="L3" s="248"/>
      <c r="M3" s="449" t="s">
        <v>548</v>
      </c>
      <c r="N3" s="450"/>
      <c r="O3" s="450"/>
      <c r="P3" s="450"/>
      <c r="Q3" s="449" t="s">
        <v>669</v>
      </c>
      <c r="R3" s="450"/>
      <c r="S3" s="450"/>
      <c r="T3" s="450"/>
      <c r="U3" s="42"/>
    </row>
    <row r="4" spans="1:21" ht="26.25" customHeight="1">
      <c r="A4" s="324"/>
      <c r="B4" s="421"/>
      <c r="C4" s="439" t="s">
        <v>87</v>
      </c>
      <c r="D4" s="440"/>
      <c r="E4" s="440" t="s">
        <v>101</v>
      </c>
      <c r="F4" s="440"/>
      <c r="G4" s="439" t="s">
        <v>87</v>
      </c>
      <c r="H4" s="440"/>
      <c r="I4" s="440" t="s">
        <v>101</v>
      </c>
      <c r="J4" s="441"/>
      <c r="K4" s="437"/>
      <c r="L4" s="421"/>
      <c r="M4" s="440" t="s">
        <v>87</v>
      </c>
      <c r="N4" s="440"/>
      <c r="O4" s="441" t="s">
        <v>101</v>
      </c>
      <c r="P4" s="448"/>
      <c r="Q4" s="440" t="s">
        <v>87</v>
      </c>
      <c r="R4" s="440"/>
      <c r="S4" s="441" t="s">
        <v>101</v>
      </c>
      <c r="T4" s="448"/>
      <c r="U4" s="42"/>
    </row>
    <row r="5" spans="1:21" ht="26.25" customHeight="1">
      <c r="A5" s="332"/>
      <c r="B5" s="306"/>
      <c r="C5" s="83" t="s">
        <v>255</v>
      </c>
      <c r="D5" s="83" t="s">
        <v>258</v>
      </c>
      <c r="E5" s="83" t="s">
        <v>255</v>
      </c>
      <c r="F5" s="84" t="s">
        <v>258</v>
      </c>
      <c r="G5" s="83" t="s">
        <v>255</v>
      </c>
      <c r="H5" s="83" t="s">
        <v>258</v>
      </c>
      <c r="I5" s="83" t="s">
        <v>255</v>
      </c>
      <c r="J5" s="84" t="s">
        <v>258</v>
      </c>
      <c r="K5" s="438"/>
      <c r="L5" s="306"/>
      <c r="M5" s="83" t="s">
        <v>255</v>
      </c>
      <c r="N5" s="83" t="s">
        <v>258</v>
      </c>
      <c r="O5" s="83" t="s">
        <v>255</v>
      </c>
      <c r="P5" s="84" t="s">
        <v>258</v>
      </c>
      <c r="Q5" s="83" t="s">
        <v>255</v>
      </c>
      <c r="R5" s="83" t="s">
        <v>258</v>
      </c>
      <c r="S5" s="83" t="s">
        <v>255</v>
      </c>
      <c r="T5" s="84" t="s">
        <v>258</v>
      </c>
      <c r="U5" s="42"/>
    </row>
    <row r="6" spans="1:20" ht="26.25" customHeight="1">
      <c r="A6" s="351" t="s">
        <v>40</v>
      </c>
      <c r="B6" s="352"/>
      <c r="C6" s="78">
        <v>103.1</v>
      </c>
      <c r="D6" s="21">
        <v>100.4</v>
      </c>
      <c r="E6" s="21">
        <v>92.9</v>
      </c>
      <c r="F6" s="21">
        <v>92.8</v>
      </c>
      <c r="G6" s="78">
        <v>103.1</v>
      </c>
      <c r="H6" s="21">
        <v>100.3</v>
      </c>
      <c r="I6" s="21">
        <v>92.9</v>
      </c>
      <c r="J6" s="21">
        <v>92.6</v>
      </c>
      <c r="K6" s="442" t="s">
        <v>61</v>
      </c>
      <c r="L6" s="352"/>
      <c r="M6" s="78">
        <v>105.7</v>
      </c>
      <c r="N6" s="81">
        <v>107.2</v>
      </c>
      <c r="O6" s="81">
        <v>95.2</v>
      </c>
      <c r="P6" s="81">
        <v>99.1</v>
      </c>
      <c r="Q6" s="78">
        <v>106</v>
      </c>
      <c r="R6" s="81">
        <v>107.3</v>
      </c>
      <c r="S6" s="81">
        <v>95.6</v>
      </c>
      <c r="T6" s="81">
        <v>99</v>
      </c>
    </row>
    <row r="7" spans="1:20" ht="26.25" customHeight="1">
      <c r="A7" s="344"/>
      <c r="B7" s="345"/>
      <c r="C7" s="79"/>
      <c r="D7" s="21"/>
      <c r="E7" s="21"/>
      <c r="F7" s="21"/>
      <c r="G7" s="79"/>
      <c r="H7" s="21"/>
      <c r="I7" s="21"/>
      <c r="J7" s="21"/>
      <c r="K7" s="435" t="s">
        <v>62</v>
      </c>
      <c r="L7" s="345"/>
      <c r="M7" s="79">
        <v>107</v>
      </c>
      <c r="N7" s="82">
        <v>106.3</v>
      </c>
      <c r="O7" s="82">
        <v>96.5</v>
      </c>
      <c r="P7" s="82">
        <v>98.3</v>
      </c>
      <c r="Q7" s="79">
        <v>107.2</v>
      </c>
      <c r="R7" s="82">
        <v>106.1</v>
      </c>
      <c r="S7" s="82">
        <v>96.6</v>
      </c>
      <c r="T7" s="82">
        <v>97.9</v>
      </c>
    </row>
    <row r="8" spans="1:20" ht="26.25" customHeight="1">
      <c r="A8" s="344" t="s">
        <v>41</v>
      </c>
      <c r="B8" s="345"/>
      <c r="C8" s="79">
        <v>100.2</v>
      </c>
      <c r="D8" s="21">
        <v>98.3</v>
      </c>
      <c r="E8" s="21">
        <v>90.3</v>
      </c>
      <c r="F8" s="21">
        <v>90.8</v>
      </c>
      <c r="G8" s="79">
        <v>100.1</v>
      </c>
      <c r="H8" s="21">
        <v>97.8</v>
      </c>
      <c r="I8" s="21">
        <v>90.2</v>
      </c>
      <c r="J8" s="21">
        <v>90.2</v>
      </c>
      <c r="K8" s="435" t="s">
        <v>97</v>
      </c>
      <c r="L8" s="345"/>
      <c r="M8" s="79">
        <v>103.9</v>
      </c>
      <c r="N8" s="82">
        <v>104.8</v>
      </c>
      <c r="O8" s="82">
        <v>93.6</v>
      </c>
      <c r="P8" s="82">
        <v>96.8</v>
      </c>
      <c r="Q8" s="79">
        <v>103.9</v>
      </c>
      <c r="R8" s="82">
        <v>104.6</v>
      </c>
      <c r="S8" s="82">
        <v>93.7</v>
      </c>
      <c r="T8" s="82">
        <v>96.5</v>
      </c>
    </row>
    <row r="9" spans="1:20" ht="26.25" customHeight="1">
      <c r="A9" s="344" t="s">
        <v>42</v>
      </c>
      <c r="B9" s="345"/>
      <c r="C9" s="79">
        <v>102.3</v>
      </c>
      <c r="D9" s="21">
        <v>103.4</v>
      </c>
      <c r="E9" s="21">
        <v>92.1</v>
      </c>
      <c r="F9" s="21">
        <v>95.6</v>
      </c>
      <c r="G9" s="79">
        <v>101.8</v>
      </c>
      <c r="H9" s="21">
        <v>103</v>
      </c>
      <c r="I9" s="21">
        <v>91.8</v>
      </c>
      <c r="J9" s="21">
        <v>95</v>
      </c>
      <c r="K9" s="435" t="s">
        <v>64</v>
      </c>
      <c r="L9" s="345"/>
      <c r="M9" s="79">
        <v>100.5</v>
      </c>
      <c r="N9" s="82">
        <v>99.6</v>
      </c>
      <c r="O9" s="82">
        <v>90.6</v>
      </c>
      <c r="P9" s="82">
        <v>92.1</v>
      </c>
      <c r="Q9" s="79">
        <v>100.9</v>
      </c>
      <c r="R9" s="82">
        <v>100.2</v>
      </c>
      <c r="S9" s="82">
        <v>91</v>
      </c>
      <c r="T9" s="82">
        <v>92.4</v>
      </c>
    </row>
    <row r="10" spans="1:20" ht="26.25" customHeight="1">
      <c r="A10" s="344" t="s">
        <v>43</v>
      </c>
      <c r="B10" s="345"/>
      <c r="C10" s="80">
        <v>99.4</v>
      </c>
      <c r="D10" s="66">
        <v>97.5</v>
      </c>
      <c r="E10" s="66">
        <v>89.6</v>
      </c>
      <c r="F10" s="66">
        <v>90.1</v>
      </c>
      <c r="G10" s="80">
        <v>99.8</v>
      </c>
      <c r="H10" s="66">
        <v>97.5</v>
      </c>
      <c r="I10" s="66">
        <v>90</v>
      </c>
      <c r="J10" s="66">
        <v>90</v>
      </c>
      <c r="K10" s="445" t="s">
        <v>65</v>
      </c>
      <c r="L10" s="345"/>
      <c r="M10" s="79">
        <v>102.2</v>
      </c>
      <c r="N10" s="82">
        <v>102.6</v>
      </c>
      <c r="O10" s="82">
        <v>92.1</v>
      </c>
      <c r="P10" s="82">
        <v>94.8</v>
      </c>
      <c r="Q10" s="79">
        <v>102.5</v>
      </c>
      <c r="R10" s="82">
        <v>104.2</v>
      </c>
      <c r="S10" s="82">
        <v>92.4</v>
      </c>
      <c r="T10" s="82">
        <v>96.1</v>
      </c>
    </row>
    <row r="11" spans="1:20" ht="26.25" customHeight="1">
      <c r="A11" s="344" t="s">
        <v>88</v>
      </c>
      <c r="B11" s="345"/>
      <c r="C11" s="79">
        <v>98.3</v>
      </c>
      <c r="D11" s="21">
        <v>96</v>
      </c>
      <c r="E11" s="21">
        <v>88.6</v>
      </c>
      <c r="F11" s="21">
        <v>88.7</v>
      </c>
      <c r="G11" s="79">
        <v>97.8</v>
      </c>
      <c r="H11" s="21">
        <v>94.6</v>
      </c>
      <c r="I11" s="21">
        <v>88.1</v>
      </c>
      <c r="J11" s="21">
        <v>87.3</v>
      </c>
      <c r="K11" s="435"/>
      <c r="L11" s="345"/>
      <c r="M11" s="79"/>
      <c r="N11" s="82"/>
      <c r="O11" s="82"/>
      <c r="P11" s="82"/>
      <c r="Q11" s="79"/>
      <c r="R11" s="82"/>
      <c r="S11" s="82"/>
      <c r="T11" s="82"/>
    </row>
    <row r="12" spans="1:20" ht="26.25" customHeight="1">
      <c r="A12" s="344" t="s">
        <v>44</v>
      </c>
      <c r="B12" s="345"/>
      <c r="C12" s="79">
        <v>103.3</v>
      </c>
      <c r="D12" s="21">
        <v>103.4</v>
      </c>
      <c r="E12" s="21">
        <v>93</v>
      </c>
      <c r="F12" s="21">
        <v>95.5</v>
      </c>
      <c r="G12" s="79">
        <v>103.1</v>
      </c>
      <c r="H12" s="21">
        <v>103.2</v>
      </c>
      <c r="I12" s="21">
        <v>92.9</v>
      </c>
      <c r="J12" s="21">
        <v>95.2</v>
      </c>
      <c r="K12" s="435" t="s">
        <v>66</v>
      </c>
      <c r="L12" s="345"/>
      <c r="M12" s="79">
        <v>99.6</v>
      </c>
      <c r="N12" s="82">
        <v>97.9</v>
      </c>
      <c r="O12" s="82">
        <v>89.8</v>
      </c>
      <c r="P12" s="82">
        <v>90.4</v>
      </c>
      <c r="Q12" s="79">
        <v>99.6</v>
      </c>
      <c r="R12" s="82">
        <v>97.8</v>
      </c>
      <c r="S12" s="82">
        <v>89.8</v>
      </c>
      <c r="T12" s="82">
        <v>90.3</v>
      </c>
    </row>
    <row r="13" spans="1:20" ht="26.25" customHeight="1">
      <c r="A13" s="344" t="s">
        <v>45</v>
      </c>
      <c r="B13" s="345"/>
      <c r="C13" s="79">
        <v>100</v>
      </c>
      <c r="D13" s="21">
        <v>100.4</v>
      </c>
      <c r="E13" s="21">
        <v>90.1</v>
      </c>
      <c r="F13" s="21">
        <v>92.7</v>
      </c>
      <c r="G13" s="79">
        <v>100.3</v>
      </c>
      <c r="H13" s="21">
        <v>101</v>
      </c>
      <c r="I13" s="21">
        <v>90.4</v>
      </c>
      <c r="J13" s="21">
        <v>93.2</v>
      </c>
      <c r="K13" s="435" t="s">
        <v>98</v>
      </c>
      <c r="L13" s="345"/>
      <c r="M13" s="79">
        <v>101.7</v>
      </c>
      <c r="N13" s="82">
        <v>100.7</v>
      </c>
      <c r="O13" s="82">
        <v>91.7</v>
      </c>
      <c r="P13" s="82">
        <v>93.1</v>
      </c>
      <c r="Q13" s="79">
        <v>102.3</v>
      </c>
      <c r="R13" s="82">
        <v>102.2</v>
      </c>
      <c r="S13" s="82">
        <v>92.2</v>
      </c>
      <c r="T13" s="82">
        <v>94.3</v>
      </c>
    </row>
    <row r="14" spans="1:20" ht="26.25" customHeight="1">
      <c r="A14" s="344"/>
      <c r="B14" s="345"/>
      <c r="C14" s="80"/>
      <c r="D14" s="66"/>
      <c r="E14" s="66"/>
      <c r="F14" s="66"/>
      <c r="G14" s="80"/>
      <c r="H14" s="66"/>
      <c r="I14" s="66"/>
      <c r="J14" s="66"/>
      <c r="K14" s="445" t="s">
        <v>68</v>
      </c>
      <c r="L14" s="446"/>
      <c r="M14" s="79">
        <v>104.3</v>
      </c>
      <c r="N14" s="82">
        <v>105.5</v>
      </c>
      <c r="O14" s="82">
        <v>94</v>
      </c>
      <c r="P14" s="82">
        <v>97.5</v>
      </c>
      <c r="Q14" s="79">
        <v>104.5</v>
      </c>
      <c r="R14" s="82">
        <v>106.1</v>
      </c>
      <c r="S14" s="82">
        <v>94.2</v>
      </c>
      <c r="T14" s="82">
        <v>97.9</v>
      </c>
    </row>
    <row r="15" spans="1:20" ht="26.25" customHeight="1">
      <c r="A15" s="344" t="s">
        <v>46</v>
      </c>
      <c r="B15" s="345"/>
      <c r="C15" s="80">
        <v>100.3</v>
      </c>
      <c r="D15" s="66">
        <v>98.3</v>
      </c>
      <c r="E15" s="66">
        <v>90.4</v>
      </c>
      <c r="F15" s="66">
        <v>90.8</v>
      </c>
      <c r="G15" s="80">
        <v>100.7</v>
      </c>
      <c r="H15" s="66">
        <v>98.1</v>
      </c>
      <c r="I15" s="66">
        <v>90.8</v>
      </c>
      <c r="J15" s="66">
        <v>90.5</v>
      </c>
      <c r="K15" s="445" t="s">
        <v>69</v>
      </c>
      <c r="L15" s="446"/>
      <c r="M15" s="79">
        <v>101.6</v>
      </c>
      <c r="N15" s="82">
        <v>100.2</v>
      </c>
      <c r="O15" s="82">
        <v>91.5</v>
      </c>
      <c r="P15" s="82">
        <v>92.6</v>
      </c>
      <c r="Q15" s="79">
        <v>101.9</v>
      </c>
      <c r="R15" s="82">
        <v>101.1</v>
      </c>
      <c r="S15" s="82">
        <v>91.9</v>
      </c>
      <c r="T15" s="82">
        <v>93.3</v>
      </c>
    </row>
    <row r="16" spans="1:20" ht="26.25" customHeight="1">
      <c r="A16" s="344" t="s">
        <v>89</v>
      </c>
      <c r="B16" s="345"/>
      <c r="C16" s="80">
        <v>101.9</v>
      </c>
      <c r="D16" s="66">
        <v>100.3</v>
      </c>
      <c r="E16" s="66">
        <v>91.9</v>
      </c>
      <c r="F16" s="66">
        <v>92.7</v>
      </c>
      <c r="G16" s="80">
        <v>102.9</v>
      </c>
      <c r="H16" s="66">
        <v>101.4</v>
      </c>
      <c r="I16" s="66">
        <v>92.7</v>
      </c>
      <c r="J16" s="66">
        <v>93.6</v>
      </c>
      <c r="K16" s="445" t="s">
        <v>70</v>
      </c>
      <c r="L16" s="446"/>
      <c r="M16" s="79">
        <v>101.2</v>
      </c>
      <c r="N16" s="82">
        <v>102.4</v>
      </c>
      <c r="O16" s="82">
        <v>91.2</v>
      </c>
      <c r="P16" s="82">
        <v>94.6</v>
      </c>
      <c r="Q16" s="79">
        <v>101.4</v>
      </c>
      <c r="R16" s="82">
        <v>102.1</v>
      </c>
      <c r="S16" s="82">
        <v>91.4</v>
      </c>
      <c r="T16" s="82">
        <v>94.2</v>
      </c>
    </row>
    <row r="17" spans="1:20" ht="26.25" customHeight="1">
      <c r="A17" s="344" t="s">
        <v>47</v>
      </c>
      <c r="B17" s="345"/>
      <c r="C17" s="79">
        <v>99.1</v>
      </c>
      <c r="D17" s="21">
        <v>101.3</v>
      </c>
      <c r="E17" s="21">
        <v>89.3</v>
      </c>
      <c r="F17" s="21">
        <v>93.6</v>
      </c>
      <c r="G17" s="79">
        <v>98.9</v>
      </c>
      <c r="H17" s="21">
        <v>101.4</v>
      </c>
      <c r="I17" s="21">
        <v>89.1</v>
      </c>
      <c r="J17" s="21">
        <v>93.6</v>
      </c>
      <c r="K17" s="435"/>
      <c r="L17" s="345"/>
      <c r="M17" s="79"/>
      <c r="N17" s="82"/>
      <c r="O17" s="82"/>
      <c r="P17" s="82"/>
      <c r="Q17" s="79"/>
      <c r="R17" s="82"/>
      <c r="S17" s="82"/>
      <c r="T17" s="82"/>
    </row>
    <row r="18" spans="1:20" ht="26.25" customHeight="1">
      <c r="A18" s="344" t="s">
        <v>210</v>
      </c>
      <c r="B18" s="345"/>
      <c r="C18" s="79">
        <v>104.6</v>
      </c>
      <c r="D18" s="21">
        <v>104.9</v>
      </c>
      <c r="E18" s="21">
        <v>94.2</v>
      </c>
      <c r="F18" s="21">
        <v>97</v>
      </c>
      <c r="G18" s="79">
        <v>104.6</v>
      </c>
      <c r="H18" s="21">
        <v>104.8</v>
      </c>
      <c r="I18" s="21">
        <v>94.3</v>
      </c>
      <c r="J18" s="21">
        <v>96.7</v>
      </c>
      <c r="K18" s="435" t="s">
        <v>71</v>
      </c>
      <c r="L18" s="345"/>
      <c r="M18" s="79">
        <v>98.7</v>
      </c>
      <c r="N18" s="82">
        <v>98.6</v>
      </c>
      <c r="O18" s="82">
        <v>89</v>
      </c>
      <c r="P18" s="82">
        <v>91.1</v>
      </c>
      <c r="Q18" s="79">
        <v>99.6</v>
      </c>
      <c r="R18" s="82">
        <v>99.1</v>
      </c>
      <c r="S18" s="82">
        <v>89.8</v>
      </c>
      <c r="T18" s="82">
        <v>91.4</v>
      </c>
    </row>
    <row r="19" spans="1:20" ht="26.25" customHeight="1">
      <c r="A19" s="344" t="s">
        <v>48</v>
      </c>
      <c r="B19" s="345"/>
      <c r="C19" s="79">
        <v>102.1</v>
      </c>
      <c r="D19" s="21">
        <v>102.4</v>
      </c>
      <c r="E19" s="21">
        <v>92</v>
      </c>
      <c r="F19" s="21">
        <v>94.6</v>
      </c>
      <c r="G19" s="79">
        <v>102.2</v>
      </c>
      <c r="H19" s="21">
        <v>102.1</v>
      </c>
      <c r="I19" s="21">
        <v>92.1</v>
      </c>
      <c r="J19" s="21">
        <v>94.2</v>
      </c>
      <c r="K19" s="435" t="s">
        <v>72</v>
      </c>
      <c r="L19" s="345"/>
      <c r="M19" s="79">
        <v>98.4</v>
      </c>
      <c r="N19" s="82">
        <v>95.2</v>
      </c>
      <c r="O19" s="82">
        <v>88.7</v>
      </c>
      <c r="P19" s="82">
        <v>87.9</v>
      </c>
      <c r="Q19" s="79">
        <v>99.4</v>
      </c>
      <c r="R19" s="82">
        <v>96.4</v>
      </c>
      <c r="S19" s="82">
        <v>89.6</v>
      </c>
      <c r="T19" s="82">
        <v>88.9</v>
      </c>
    </row>
    <row r="20" spans="1:20" ht="26.25" customHeight="1">
      <c r="A20" s="443" t="s">
        <v>256</v>
      </c>
      <c r="B20" s="444"/>
      <c r="C20" s="79">
        <v>111</v>
      </c>
      <c r="D20" s="21">
        <v>108.2</v>
      </c>
      <c r="E20" s="21">
        <v>100</v>
      </c>
      <c r="F20" s="21">
        <v>100</v>
      </c>
      <c r="G20" s="79">
        <v>110.9</v>
      </c>
      <c r="H20" s="21">
        <v>108.4</v>
      </c>
      <c r="I20" s="21">
        <v>100</v>
      </c>
      <c r="J20" s="21">
        <v>100</v>
      </c>
      <c r="K20" s="435" t="s">
        <v>73</v>
      </c>
      <c r="L20" s="345"/>
      <c r="M20" s="79">
        <v>98.4</v>
      </c>
      <c r="N20" s="82">
        <v>98.8</v>
      </c>
      <c r="O20" s="82">
        <v>88.7</v>
      </c>
      <c r="P20" s="82">
        <v>91.3</v>
      </c>
      <c r="Q20" s="79">
        <v>98.8</v>
      </c>
      <c r="R20" s="82">
        <v>98.6</v>
      </c>
      <c r="S20" s="82">
        <v>89</v>
      </c>
      <c r="T20" s="82">
        <v>91</v>
      </c>
    </row>
    <row r="21" spans="1:20" ht="26.25" customHeight="1">
      <c r="A21" s="344" t="s">
        <v>49</v>
      </c>
      <c r="B21" s="345"/>
      <c r="C21" s="79">
        <v>110.1</v>
      </c>
      <c r="D21" s="21">
        <v>107.9</v>
      </c>
      <c r="E21" s="21">
        <v>99.2</v>
      </c>
      <c r="F21" s="21">
        <v>99.7</v>
      </c>
      <c r="G21" s="79">
        <v>110.4</v>
      </c>
      <c r="H21" s="21">
        <v>108.2</v>
      </c>
      <c r="I21" s="21">
        <v>99.6</v>
      </c>
      <c r="J21" s="21">
        <v>99.8</v>
      </c>
      <c r="K21" s="435" t="s">
        <v>99</v>
      </c>
      <c r="L21" s="345"/>
      <c r="M21" s="79">
        <v>99.3</v>
      </c>
      <c r="N21" s="82">
        <v>101.2</v>
      </c>
      <c r="O21" s="82">
        <v>89.4</v>
      </c>
      <c r="P21" s="82">
        <v>93.5</v>
      </c>
      <c r="Q21" s="79">
        <v>99</v>
      </c>
      <c r="R21" s="82">
        <v>99.5</v>
      </c>
      <c r="S21" s="82">
        <v>89.2</v>
      </c>
      <c r="T21" s="82">
        <v>91.8</v>
      </c>
    </row>
    <row r="22" spans="1:20" ht="26.25" customHeight="1">
      <c r="A22" s="344"/>
      <c r="B22" s="345"/>
      <c r="C22" s="79"/>
      <c r="D22" s="21"/>
      <c r="E22" s="21"/>
      <c r="F22" s="21"/>
      <c r="G22" s="79"/>
      <c r="H22" s="21"/>
      <c r="I22" s="21"/>
      <c r="J22" s="21"/>
      <c r="K22" s="435"/>
      <c r="L22" s="345"/>
      <c r="M22" s="79"/>
      <c r="N22" s="82"/>
      <c r="O22" s="82"/>
      <c r="P22" s="82"/>
      <c r="Q22" s="79"/>
      <c r="R22" s="82"/>
      <c r="S22" s="82"/>
      <c r="T22" s="82"/>
    </row>
    <row r="23" spans="1:20" ht="26.25" customHeight="1">
      <c r="A23" s="344" t="s">
        <v>50</v>
      </c>
      <c r="B23" s="345"/>
      <c r="C23" s="79">
        <v>103.2</v>
      </c>
      <c r="D23" s="21">
        <v>101.3</v>
      </c>
      <c r="E23" s="21">
        <v>93</v>
      </c>
      <c r="F23" s="21">
        <v>93.6</v>
      </c>
      <c r="G23" s="79">
        <v>102.7</v>
      </c>
      <c r="H23" s="21">
        <v>100.4</v>
      </c>
      <c r="I23" s="21">
        <v>92.6</v>
      </c>
      <c r="J23" s="21">
        <v>92.6</v>
      </c>
      <c r="K23" s="435" t="s">
        <v>75</v>
      </c>
      <c r="L23" s="345"/>
      <c r="M23" s="79">
        <v>100.4</v>
      </c>
      <c r="N23" s="82">
        <v>100</v>
      </c>
      <c r="O23" s="82">
        <v>90.5</v>
      </c>
      <c r="P23" s="82">
        <v>92.4</v>
      </c>
      <c r="Q23" s="79">
        <v>100.7</v>
      </c>
      <c r="R23" s="82">
        <v>100.6</v>
      </c>
      <c r="S23" s="82">
        <v>90.7</v>
      </c>
      <c r="T23" s="82">
        <v>92.8</v>
      </c>
    </row>
    <row r="24" spans="1:20" ht="26.25" customHeight="1">
      <c r="A24" s="344" t="s">
        <v>90</v>
      </c>
      <c r="B24" s="345"/>
      <c r="C24" s="79">
        <v>101.2</v>
      </c>
      <c r="D24" s="21">
        <v>102.2</v>
      </c>
      <c r="E24" s="21">
        <v>91.2</v>
      </c>
      <c r="F24" s="21">
        <v>94.4</v>
      </c>
      <c r="G24" s="79">
        <v>101.6</v>
      </c>
      <c r="H24" s="21">
        <v>102.8</v>
      </c>
      <c r="I24" s="21">
        <v>91.6</v>
      </c>
      <c r="J24" s="21">
        <v>94.8</v>
      </c>
      <c r="K24" s="435" t="s">
        <v>76</v>
      </c>
      <c r="L24" s="345"/>
      <c r="M24" s="79">
        <v>99</v>
      </c>
      <c r="N24" s="82">
        <v>98.5</v>
      </c>
      <c r="O24" s="82">
        <v>89.2</v>
      </c>
      <c r="P24" s="82">
        <v>91</v>
      </c>
      <c r="Q24" s="79">
        <v>99</v>
      </c>
      <c r="R24" s="82">
        <v>98.2</v>
      </c>
      <c r="S24" s="82">
        <v>89.3</v>
      </c>
      <c r="T24" s="82">
        <v>90.6</v>
      </c>
    </row>
    <row r="25" spans="1:20" ht="26.25" customHeight="1">
      <c r="A25" s="344" t="s">
        <v>52</v>
      </c>
      <c r="B25" s="345"/>
      <c r="C25" s="79">
        <v>104</v>
      </c>
      <c r="D25" s="21">
        <v>101.5</v>
      </c>
      <c r="E25" s="21">
        <v>93.7</v>
      </c>
      <c r="F25" s="21">
        <v>93.7</v>
      </c>
      <c r="G25" s="79">
        <v>104.3</v>
      </c>
      <c r="H25" s="21">
        <v>102.6</v>
      </c>
      <c r="I25" s="21">
        <v>94</v>
      </c>
      <c r="J25" s="21">
        <v>94.7</v>
      </c>
      <c r="K25" s="435" t="s">
        <v>77</v>
      </c>
      <c r="L25" s="345"/>
      <c r="M25" s="79">
        <v>102.7</v>
      </c>
      <c r="N25" s="82">
        <v>102.7</v>
      </c>
      <c r="O25" s="82">
        <v>92.6</v>
      </c>
      <c r="P25" s="82">
        <v>94.9</v>
      </c>
      <c r="Q25" s="79">
        <v>102.7</v>
      </c>
      <c r="R25" s="82">
        <v>103</v>
      </c>
      <c r="S25" s="82">
        <v>92.6</v>
      </c>
      <c r="T25" s="82">
        <v>95.1</v>
      </c>
    </row>
    <row r="26" spans="1:20" ht="26.25" customHeight="1">
      <c r="A26" s="344" t="s">
        <v>91</v>
      </c>
      <c r="B26" s="345"/>
      <c r="C26" s="79">
        <v>101.2</v>
      </c>
      <c r="D26" s="21">
        <v>103.2</v>
      </c>
      <c r="E26" s="21">
        <v>91.2</v>
      </c>
      <c r="F26" s="21">
        <v>95.3</v>
      </c>
      <c r="G26" s="79">
        <v>101.7</v>
      </c>
      <c r="H26" s="21">
        <v>104.4</v>
      </c>
      <c r="I26" s="21">
        <v>91.7</v>
      </c>
      <c r="J26" s="21">
        <v>96.3</v>
      </c>
      <c r="K26" s="435" t="s">
        <v>78</v>
      </c>
      <c r="L26" s="345"/>
      <c r="M26" s="79">
        <v>99.4</v>
      </c>
      <c r="N26" s="82">
        <v>100.5</v>
      </c>
      <c r="O26" s="82">
        <v>89.5</v>
      </c>
      <c r="P26" s="82">
        <v>92.8</v>
      </c>
      <c r="Q26" s="79">
        <v>99.6</v>
      </c>
      <c r="R26" s="82">
        <v>100.5</v>
      </c>
      <c r="S26" s="82">
        <v>89.8</v>
      </c>
      <c r="T26" s="82">
        <v>92.8</v>
      </c>
    </row>
    <row r="27" spans="1:20" ht="26.25" customHeight="1">
      <c r="A27" s="344"/>
      <c r="B27" s="345"/>
      <c r="C27" s="79"/>
      <c r="D27" s="21"/>
      <c r="E27" s="21"/>
      <c r="F27" s="21"/>
      <c r="G27" s="79"/>
      <c r="H27" s="21"/>
      <c r="I27" s="21"/>
      <c r="J27" s="21"/>
      <c r="K27" s="435" t="s">
        <v>79</v>
      </c>
      <c r="L27" s="345"/>
      <c r="M27" s="79">
        <v>99.7</v>
      </c>
      <c r="N27" s="82">
        <v>101.5</v>
      </c>
      <c r="O27" s="82">
        <v>89.8</v>
      </c>
      <c r="P27" s="82">
        <v>93.8</v>
      </c>
      <c r="Q27" s="79">
        <v>100.1</v>
      </c>
      <c r="R27" s="82">
        <v>102.1</v>
      </c>
      <c r="S27" s="82">
        <v>90.2</v>
      </c>
      <c r="T27" s="82">
        <v>94.2</v>
      </c>
    </row>
    <row r="28" spans="1:20" ht="26.25" customHeight="1">
      <c r="A28" s="344" t="s">
        <v>92</v>
      </c>
      <c r="B28" s="345"/>
      <c r="C28" s="79">
        <v>101.8</v>
      </c>
      <c r="D28" s="21">
        <v>99.9</v>
      </c>
      <c r="E28" s="21">
        <v>91.7</v>
      </c>
      <c r="F28" s="21">
        <v>92.3</v>
      </c>
      <c r="G28" s="79">
        <v>102.4</v>
      </c>
      <c r="H28" s="21">
        <v>100.7</v>
      </c>
      <c r="I28" s="21">
        <v>92.3</v>
      </c>
      <c r="J28" s="21">
        <v>92.9</v>
      </c>
      <c r="K28" s="435" t="s">
        <v>80</v>
      </c>
      <c r="L28" s="345"/>
      <c r="M28" s="79">
        <v>96.3</v>
      </c>
      <c r="N28" s="82">
        <v>99.5</v>
      </c>
      <c r="O28" s="82">
        <v>86.8</v>
      </c>
      <c r="P28" s="82">
        <v>91.9</v>
      </c>
      <c r="Q28" s="79">
        <v>96.5</v>
      </c>
      <c r="R28" s="82">
        <v>100.1</v>
      </c>
      <c r="S28" s="82">
        <v>86.9</v>
      </c>
      <c r="T28" s="82">
        <v>92.4</v>
      </c>
    </row>
    <row r="29" spans="1:20" ht="26.25" customHeight="1">
      <c r="A29" s="344" t="s">
        <v>93</v>
      </c>
      <c r="B29" s="345"/>
      <c r="C29" s="79">
        <v>100.8</v>
      </c>
      <c r="D29" s="21">
        <v>98.2</v>
      </c>
      <c r="E29" s="21">
        <v>90.9</v>
      </c>
      <c r="F29" s="21">
        <v>90.8</v>
      </c>
      <c r="G29" s="79">
        <v>101</v>
      </c>
      <c r="H29" s="21">
        <v>97.6</v>
      </c>
      <c r="I29" s="21">
        <v>91.1</v>
      </c>
      <c r="J29" s="21">
        <v>90.1</v>
      </c>
      <c r="K29" s="435" t="s">
        <v>81</v>
      </c>
      <c r="L29" s="345"/>
      <c r="M29" s="79">
        <v>101.2</v>
      </c>
      <c r="N29" s="82">
        <v>102.2</v>
      </c>
      <c r="O29" s="82">
        <v>91.1</v>
      </c>
      <c r="P29" s="82">
        <v>94.5</v>
      </c>
      <c r="Q29" s="79">
        <v>101.2</v>
      </c>
      <c r="R29" s="82">
        <v>101.8</v>
      </c>
      <c r="S29" s="82">
        <v>91.2</v>
      </c>
      <c r="T29" s="82">
        <v>93.9</v>
      </c>
    </row>
    <row r="30" spans="1:20" ht="26.25" customHeight="1">
      <c r="A30" s="344"/>
      <c r="B30" s="345"/>
      <c r="C30" s="79"/>
      <c r="D30" s="21"/>
      <c r="E30" s="21"/>
      <c r="F30" s="21"/>
      <c r="G30" s="79"/>
      <c r="H30" s="21"/>
      <c r="I30" s="21"/>
      <c r="J30" s="21"/>
      <c r="K30" s="435"/>
      <c r="L30" s="345"/>
      <c r="M30" s="79"/>
      <c r="N30" s="82"/>
      <c r="O30" s="82"/>
      <c r="P30" s="82"/>
      <c r="Q30" s="79"/>
      <c r="R30" s="82"/>
      <c r="S30" s="82"/>
      <c r="T30" s="82"/>
    </row>
    <row r="31" spans="1:20" ht="26.25" customHeight="1">
      <c r="A31" s="344" t="s">
        <v>56</v>
      </c>
      <c r="B31" s="345"/>
      <c r="C31" s="79">
        <v>99.4</v>
      </c>
      <c r="D31" s="21">
        <v>98.5</v>
      </c>
      <c r="E31" s="21">
        <v>89.6</v>
      </c>
      <c r="F31" s="21">
        <v>91</v>
      </c>
      <c r="G31" s="79">
        <v>99.8</v>
      </c>
      <c r="H31" s="21">
        <v>99.3</v>
      </c>
      <c r="I31" s="21">
        <v>89.9</v>
      </c>
      <c r="J31" s="21">
        <v>91.6</v>
      </c>
      <c r="K31" s="435" t="s">
        <v>82</v>
      </c>
      <c r="L31" s="345"/>
      <c r="M31" s="79">
        <v>95.9</v>
      </c>
      <c r="N31" s="82">
        <v>98.3</v>
      </c>
      <c r="O31" s="82">
        <v>86.5</v>
      </c>
      <c r="P31" s="82">
        <v>90.9</v>
      </c>
      <c r="Q31" s="79">
        <v>96.6</v>
      </c>
      <c r="R31" s="82">
        <v>99.8</v>
      </c>
      <c r="S31" s="82">
        <v>87.1</v>
      </c>
      <c r="T31" s="82">
        <v>92</v>
      </c>
    </row>
    <row r="32" spans="1:20" ht="26.25" customHeight="1">
      <c r="A32" s="344" t="s">
        <v>57</v>
      </c>
      <c r="B32" s="345"/>
      <c r="C32" s="79">
        <v>104.4</v>
      </c>
      <c r="D32" s="21">
        <v>102.2</v>
      </c>
      <c r="E32" s="21">
        <v>94.1</v>
      </c>
      <c r="F32" s="21">
        <v>94.4</v>
      </c>
      <c r="G32" s="79">
        <v>105.1</v>
      </c>
      <c r="H32" s="21">
        <v>103</v>
      </c>
      <c r="I32" s="21">
        <v>94.8</v>
      </c>
      <c r="J32" s="21">
        <v>95.1</v>
      </c>
      <c r="K32" s="435"/>
      <c r="L32" s="345"/>
      <c r="M32" s="79"/>
      <c r="N32" s="82"/>
      <c r="O32" s="82"/>
      <c r="P32" s="82"/>
      <c r="Q32" s="79"/>
      <c r="R32" s="82"/>
      <c r="S32" s="82"/>
      <c r="T32" s="82"/>
    </row>
    <row r="33" spans="1:20" ht="26.25" customHeight="1">
      <c r="A33" s="344" t="s">
        <v>94</v>
      </c>
      <c r="B33" s="345"/>
      <c r="C33" s="79">
        <v>104.5</v>
      </c>
      <c r="D33" s="21">
        <v>105</v>
      </c>
      <c r="E33" s="21">
        <v>94.1</v>
      </c>
      <c r="F33" s="21">
        <v>97</v>
      </c>
      <c r="G33" s="79">
        <v>104.8</v>
      </c>
      <c r="H33" s="21">
        <v>105.4</v>
      </c>
      <c r="I33" s="21">
        <v>94.5</v>
      </c>
      <c r="J33" s="21">
        <v>97.3</v>
      </c>
      <c r="K33" s="435"/>
      <c r="L33" s="345"/>
      <c r="M33" s="79"/>
      <c r="N33" s="82"/>
      <c r="O33" s="82"/>
      <c r="P33" s="82"/>
      <c r="Q33" s="79"/>
      <c r="R33" s="82"/>
      <c r="S33" s="82"/>
      <c r="T33" s="82"/>
    </row>
    <row r="34" spans="1:20" ht="26.25" customHeight="1">
      <c r="A34" s="344" t="s">
        <v>95</v>
      </c>
      <c r="B34" s="345"/>
      <c r="C34" s="79">
        <v>100.7</v>
      </c>
      <c r="D34" s="21">
        <v>102.1</v>
      </c>
      <c r="E34" s="21">
        <v>90.7</v>
      </c>
      <c r="F34" s="21">
        <v>94.3</v>
      </c>
      <c r="G34" s="79">
        <v>101</v>
      </c>
      <c r="H34" s="21">
        <v>101.5</v>
      </c>
      <c r="I34" s="21">
        <v>91</v>
      </c>
      <c r="J34" s="21">
        <v>93.6</v>
      </c>
      <c r="K34" s="435"/>
      <c r="L34" s="345"/>
      <c r="M34" s="79"/>
      <c r="N34" s="82"/>
      <c r="O34" s="82"/>
      <c r="P34" s="82"/>
      <c r="Q34" s="79"/>
      <c r="R34" s="82"/>
      <c r="S34" s="82"/>
      <c r="T34" s="82"/>
    </row>
    <row r="35" spans="1:20" ht="26.25" customHeight="1">
      <c r="A35" s="344"/>
      <c r="B35" s="345"/>
      <c r="C35" s="79"/>
      <c r="D35" s="21"/>
      <c r="E35" s="21"/>
      <c r="F35" s="21"/>
      <c r="G35" s="79"/>
      <c r="H35" s="21"/>
      <c r="I35" s="21"/>
      <c r="J35" s="21"/>
      <c r="K35" s="435" t="s">
        <v>83</v>
      </c>
      <c r="L35" s="345"/>
      <c r="M35" s="79">
        <v>108.3</v>
      </c>
      <c r="N35" s="82">
        <v>107.9</v>
      </c>
      <c r="O35" s="82">
        <v>97.6</v>
      </c>
      <c r="P35" s="82">
        <v>99.7</v>
      </c>
      <c r="Q35" s="79">
        <v>108.5</v>
      </c>
      <c r="R35" s="82">
        <v>108.1</v>
      </c>
      <c r="S35" s="82">
        <v>97.8</v>
      </c>
      <c r="T35" s="82">
        <v>99.7</v>
      </c>
    </row>
    <row r="36" spans="1:20" ht="26.25" customHeight="1" thickBot="1">
      <c r="A36" s="340" t="s">
        <v>96</v>
      </c>
      <c r="B36" s="341"/>
      <c r="C36" s="76">
        <v>100.2</v>
      </c>
      <c r="D36" s="21">
        <v>99.1</v>
      </c>
      <c r="E36" s="21">
        <v>90.3</v>
      </c>
      <c r="F36" s="21">
        <v>91.6</v>
      </c>
      <c r="G36" s="76">
        <v>101</v>
      </c>
      <c r="H36" s="21">
        <v>99</v>
      </c>
      <c r="I36" s="21">
        <v>91</v>
      </c>
      <c r="J36" s="21">
        <v>91.4</v>
      </c>
      <c r="K36" s="447" t="s">
        <v>100</v>
      </c>
      <c r="L36" s="341"/>
      <c r="M36" s="76">
        <v>99.2</v>
      </c>
      <c r="N36" s="77">
        <v>100.2</v>
      </c>
      <c r="O36" s="77">
        <v>89.4</v>
      </c>
      <c r="P36" s="77">
        <v>92.6</v>
      </c>
      <c r="Q36" s="76">
        <v>99.5</v>
      </c>
      <c r="R36" s="77">
        <v>100.4</v>
      </c>
      <c r="S36" s="77">
        <v>89.7</v>
      </c>
      <c r="T36" s="77">
        <v>92.6</v>
      </c>
    </row>
    <row r="37" spans="1:20" ht="26.25" customHeight="1">
      <c r="A37" s="28" t="s">
        <v>489</v>
      </c>
      <c r="B37" s="102" t="s">
        <v>498</v>
      </c>
      <c r="C37" s="102"/>
      <c r="D37" s="102"/>
      <c r="E37" s="102"/>
      <c r="F37" s="102"/>
      <c r="G37" s="102"/>
      <c r="H37" s="102"/>
      <c r="I37" s="10"/>
      <c r="J37" s="10"/>
      <c r="K37" s="10"/>
      <c r="M37" s="131"/>
      <c r="N37" s="131"/>
      <c r="O37" s="131"/>
      <c r="P37" s="131"/>
      <c r="Q37" s="131"/>
      <c r="R37" s="131"/>
      <c r="S37" s="131"/>
      <c r="T37" s="131" t="s">
        <v>257</v>
      </c>
    </row>
    <row r="38" spans="2:15" ht="18.75" customHeight="1">
      <c r="B38" s="19" t="s">
        <v>490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sheetProtection/>
  <mergeCells count="77">
    <mergeCell ref="A1:T1"/>
    <mergeCell ref="M4:N4"/>
    <mergeCell ref="O4:P4"/>
    <mergeCell ref="Q4:R4"/>
    <mergeCell ref="S4:T4"/>
    <mergeCell ref="C3:F3"/>
    <mergeCell ref="G3:J3"/>
    <mergeCell ref="M3:P3"/>
    <mergeCell ref="Q3:T3"/>
    <mergeCell ref="A3:B5"/>
    <mergeCell ref="K35:L35"/>
    <mergeCell ref="K36:L36"/>
    <mergeCell ref="K32:L32"/>
    <mergeCell ref="K33:L33"/>
    <mergeCell ref="K34:L34"/>
    <mergeCell ref="A36:B36"/>
    <mergeCell ref="A32:B32"/>
    <mergeCell ref="A35:B35"/>
    <mergeCell ref="A33:B33"/>
    <mergeCell ref="A34:B34"/>
    <mergeCell ref="K31:L31"/>
    <mergeCell ref="K22:L22"/>
    <mergeCell ref="K23:L23"/>
    <mergeCell ref="K8:L8"/>
    <mergeCell ref="K9:L9"/>
    <mergeCell ref="K14:L14"/>
    <mergeCell ref="K15:L15"/>
    <mergeCell ref="K10:L10"/>
    <mergeCell ref="K11:L11"/>
    <mergeCell ref="K16:L16"/>
    <mergeCell ref="A31:B31"/>
    <mergeCell ref="A24:B24"/>
    <mergeCell ref="A25:B25"/>
    <mergeCell ref="A26:B26"/>
    <mergeCell ref="A27:B27"/>
    <mergeCell ref="A28:B28"/>
    <mergeCell ref="A29:B29"/>
    <mergeCell ref="K24:L24"/>
    <mergeCell ref="A30:B30"/>
    <mergeCell ref="K26:L26"/>
    <mergeCell ref="K27:L27"/>
    <mergeCell ref="K28:L28"/>
    <mergeCell ref="K29:L29"/>
    <mergeCell ref="K30:L30"/>
    <mergeCell ref="K25:L25"/>
    <mergeCell ref="K20:L20"/>
    <mergeCell ref="K21:L21"/>
    <mergeCell ref="A20:B20"/>
    <mergeCell ref="A21:B21"/>
    <mergeCell ref="K18:L18"/>
    <mergeCell ref="K19:L19"/>
    <mergeCell ref="A18:B18"/>
    <mergeCell ref="A19:B19"/>
    <mergeCell ref="K12:L12"/>
    <mergeCell ref="K13:L13"/>
    <mergeCell ref="A16:B16"/>
    <mergeCell ref="A17:B17"/>
    <mergeCell ref="A12:B12"/>
    <mergeCell ref="A13:B13"/>
    <mergeCell ref="A14:B14"/>
    <mergeCell ref="A15:B15"/>
    <mergeCell ref="K17:L17"/>
    <mergeCell ref="A6:B6"/>
    <mergeCell ref="A7:B7"/>
    <mergeCell ref="A22:B22"/>
    <mergeCell ref="A23:B23"/>
    <mergeCell ref="A8:B8"/>
    <mergeCell ref="A9:B9"/>
    <mergeCell ref="A10:B10"/>
    <mergeCell ref="A11:B11"/>
    <mergeCell ref="K7:L7"/>
    <mergeCell ref="K3:L5"/>
    <mergeCell ref="C4:D4"/>
    <mergeCell ref="E4:F4"/>
    <mergeCell ref="G4:H4"/>
    <mergeCell ref="I4:J4"/>
    <mergeCell ref="K6:L6"/>
  </mergeCells>
  <printOptions horizontalCentered="1"/>
  <pageMargins left="0.47" right="0.38" top="0.47" bottom="0.43" header="0.8" footer="0.48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A1" sqref="A1:AE1"/>
    </sheetView>
  </sheetViews>
  <sheetFormatPr defaultColWidth="3.625" defaultRowHeight="30" customHeight="1"/>
  <cols>
    <col min="1" max="1" width="4.25390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s="132" customFormat="1" ht="31.5" customHeight="1">
      <c r="A1" s="362" t="s">
        <v>646</v>
      </c>
      <c r="B1" s="362"/>
      <c r="C1" s="362"/>
      <c r="D1" s="362"/>
      <c r="E1" s="362"/>
      <c r="F1" s="362"/>
      <c r="G1" s="362"/>
      <c r="H1" s="362"/>
      <c r="I1" s="362"/>
    </row>
    <row r="2" ht="15" customHeight="1" thickBot="1"/>
    <row r="3" spans="1:9" ht="30" customHeight="1">
      <c r="A3" s="304" t="s">
        <v>223</v>
      </c>
      <c r="B3" s="248"/>
      <c r="C3" s="248"/>
      <c r="D3" s="248"/>
      <c r="E3" s="248"/>
      <c r="F3" s="248" t="s">
        <v>224</v>
      </c>
      <c r="G3" s="248"/>
      <c r="H3" s="248" t="s">
        <v>225</v>
      </c>
      <c r="I3" s="251"/>
    </row>
    <row r="4" spans="1:9" ht="30" customHeight="1">
      <c r="A4" s="332"/>
      <c r="B4" s="306"/>
      <c r="C4" s="306"/>
      <c r="D4" s="306"/>
      <c r="E4" s="306"/>
      <c r="F4" s="40" t="s">
        <v>226</v>
      </c>
      <c r="G4" s="40" t="s">
        <v>227</v>
      </c>
      <c r="H4" s="40" t="s">
        <v>228</v>
      </c>
      <c r="I4" s="41" t="s">
        <v>227</v>
      </c>
    </row>
    <row r="5" spans="1:9" ht="30" customHeight="1">
      <c r="A5" s="453" t="s">
        <v>458</v>
      </c>
      <c r="B5" s="453"/>
      <c r="C5" s="63" t="s">
        <v>232</v>
      </c>
      <c r="D5" s="64" t="s">
        <v>2</v>
      </c>
      <c r="E5" s="16" t="s">
        <v>359</v>
      </c>
      <c r="F5" s="66">
        <v>97</v>
      </c>
      <c r="G5" s="66">
        <v>95.6</v>
      </c>
      <c r="H5" s="21">
        <v>87.9</v>
      </c>
      <c r="I5" s="21">
        <v>90.2</v>
      </c>
    </row>
    <row r="6" spans="1:9" ht="30" customHeight="1">
      <c r="A6" s="453"/>
      <c r="B6" s="453"/>
      <c r="C6" s="4" t="s">
        <v>218</v>
      </c>
      <c r="D6" s="3" t="s">
        <v>214</v>
      </c>
      <c r="E6" s="65"/>
      <c r="F6" s="21">
        <v>96.8</v>
      </c>
      <c r="G6" s="21">
        <v>95.3</v>
      </c>
      <c r="H6" s="21">
        <v>87.8</v>
      </c>
      <c r="I6" s="21">
        <v>89.4</v>
      </c>
    </row>
    <row r="7" spans="1:9" ht="30" customHeight="1">
      <c r="A7" s="453"/>
      <c r="B7" s="453"/>
      <c r="C7" s="4" t="s">
        <v>218</v>
      </c>
      <c r="D7" s="3" t="s">
        <v>215</v>
      </c>
      <c r="E7" s="16"/>
      <c r="F7" s="21">
        <v>97</v>
      </c>
      <c r="G7" s="21">
        <v>95.5</v>
      </c>
      <c r="H7" s="21">
        <v>87.4</v>
      </c>
      <c r="I7" s="21">
        <v>89.1</v>
      </c>
    </row>
    <row r="8" spans="1:9" ht="30" customHeight="1">
      <c r="A8" s="454" t="s">
        <v>229</v>
      </c>
      <c r="B8" s="454"/>
      <c r="C8" s="4"/>
      <c r="D8" s="3" t="s">
        <v>230</v>
      </c>
      <c r="E8" s="16" t="s">
        <v>231</v>
      </c>
      <c r="F8" s="21">
        <v>97.6</v>
      </c>
      <c r="G8" s="21">
        <v>96.7</v>
      </c>
      <c r="H8" s="21">
        <v>87.6</v>
      </c>
      <c r="I8" s="21">
        <v>89.8</v>
      </c>
    </row>
    <row r="9" spans="1:9" ht="30" customHeight="1">
      <c r="A9" s="454"/>
      <c r="B9" s="454"/>
      <c r="C9" s="4"/>
      <c r="D9" s="64" t="s">
        <v>233</v>
      </c>
      <c r="E9" s="16"/>
      <c r="F9" s="66">
        <v>98.5</v>
      </c>
      <c r="G9" s="66">
        <v>97.6</v>
      </c>
      <c r="H9" s="66">
        <v>88.4</v>
      </c>
      <c r="I9" s="66">
        <v>90</v>
      </c>
    </row>
    <row r="10" spans="3:11" ht="30" customHeight="1">
      <c r="C10" s="4"/>
      <c r="D10" s="64" t="s">
        <v>234</v>
      </c>
      <c r="E10" s="65"/>
      <c r="F10" s="66">
        <v>98.7</v>
      </c>
      <c r="G10" s="66">
        <v>99.2</v>
      </c>
      <c r="H10" s="66">
        <v>88.1</v>
      </c>
      <c r="I10" s="66">
        <v>91.8</v>
      </c>
      <c r="J10" s="67"/>
      <c r="K10" s="67"/>
    </row>
    <row r="11" spans="1:11" ht="30" customHeight="1">
      <c r="A11" s="453"/>
      <c r="B11" s="453"/>
      <c r="C11" s="4"/>
      <c r="D11" s="64" t="s">
        <v>235</v>
      </c>
      <c r="E11" s="65"/>
      <c r="F11" s="66">
        <v>98.3</v>
      </c>
      <c r="G11" s="66">
        <v>99.1</v>
      </c>
      <c r="H11" s="66">
        <v>87.5</v>
      </c>
      <c r="I11" s="66">
        <v>91.7</v>
      </c>
      <c r="J11" s="67"/>
      <c r="K11" s="67"/>
    </row>
    <row r="12" spans="1:11" ht="30" customHeight="1">
      <c r="A12" s="453"/>
      <c r="B12" s="453"/>
      <c r="C12" s="4"/>
      <c r="D12" s="3" t="s">
        <v>217</v>
      </c>
      <c r="E12" s="65"/>
      <c r="F12" s="21">
        <v>98.3</v>
      </c>
      <c r="G12" s="21">
        <v>99.2</v>
      </c>
      <c r="H12" s="21">
        <v>88</v>
      </c>
      <c r="I12" s="21">
        <v>92.1</v>
      </c>
      <c r="J12" s="67"/>
      <c r="K12" s="67"/>
    </row>
    <row r="13" spans="1:9" ht="30" customHeight="1">
      <c r="A13" s="454"/>
      <c r="B13" s="454"/>
      <c r="C13" s="4"/>
      <c r="D13" s="3" t="s">
        <v>218</v>
      </c>
      <c r="E13" s="16"/>
      <c r="F13" s="21">
        <v>97.6</v>
      </c>
      <c r="G13" s="21">
        <v>98</v>
      </c>
      <c r="H13" s="21">
        <v>87.1</v>
      </c>
      <c r="I13" s="21">
        <v>91.1</v>
      </c>
    </row>
    <row r="14" spans="1:9" ht="30" customHeight="1">
      <c r="A14" s="454"/>
      <c r="B14" s="454"/>
      <c r="C14" s="4"/>
      <c r="D14" s="3" t="s">
        <v>219</v>
      </c>
      <c r="E14" s="16"/>
      <c r="F14" s="21">
        <v>97.2</v>
      </c>
      <c r="G14" s="21">
        <v>97.8</v>
      </c>
      <c r="H14" s="21">
        <v>87.4</v>
      </c>
      <c r="I14" s="21">
        <v>91</v>
      </c>
    </row>
    <row r="15" spans="1:9" ht="30" customHeight="1">
      <c r="A15" s="454"/>
      <c r="B15" s="454"/>
      <c r="C15" s="4"/>
      <c r="D15" s="3" t="s">
        <v>220</v>
      </c>
      <c r="E15" s="16"/>
      <c r="F15" s="21">
        <v>97.7</v>
      </c>
      <c r="G15" s="21">
        <v>99.2</v>
      </c>
      <c r="H15" s="21">
        <v>87.5</v>
      </c>
      <c r="I15" s="21">
        <v>92.2</v>
      </c>
    </row>
    <row r="16" spans="1:9" ht="30" customHeight="1">
      <c r="A16" s="454"/>
      <c r="B16" s="454"/>
      <c r="C16" s="4"/>
      <c r="D16" s="3" t="s">
        <v>221</v>
      </c>
      <c r="E16" s="16"/>
      <c r="F16" s="21">
        <v>98.2</v>
      </c>
      <c r="G16" s="21">
        <v>100.2</v>
      </c>
      <c r="H16" s="21">
        <v>88.3</v>
      </c>
      <c r="I16" s="21">
        <v>92.9</v>
      </c>
    </row>
    <row r="17" spans="1:9" ht="30" customHeight="1">
      <c r="A17" s="454"/>
      <c r="B17" s="454"/>
      <c r="C17" s="4" t="s">
        <v>211</v>
      </c>
      <c r="D17" s="3" t="s">
        <v>222</v>
      </c>
      <c r="E17" s="16"/>
      <c r="F17" s="21">
        <v>98.4</v>
      </c>
      <c r="G17" s="21">
        <v>100.2</v>
      </c>
      <c r="H17" s="21">
        <v>88.6</v>
      </c>
      <c r="I17" s="21">
        <v>93</v>
      </c>
    </row>
    <row r="18" spans="1:9" ht="30" customHeight="1">
      <c r="A18" s="454"/>
      <c r="B18" s="454"/>
      <c r="C18" s="4" t="s">
        <v>211</v>
      </c>
      <c r="D18" s="3" t="s">
        <v>211</v>
      </c>
      <c r="E18" s="16"/>
      <c r="F18" s="21">
        <v>98.9</v>
      </c>
      <c r="G18" s="21">
        <v>100.5</v>
      </c>
      <c r="H18" s="21">
        <v>89.1</v>
      </c>
      <c r="I18" s="21">
        <v>93.6</v>
      </c>
    </row>
    <row r="19" spans="1:9" ht="30" customHeight="1">
      <c r="A19" s="454"/>
      <c r="B19" s="454"/>
      <c r="C19" s="4" t="s">
        <v>211</v>
      </c>
      <c r="D19" s="3" t="s">
        <v>214</v>
      </c>
      <c r="E19" s="16"/>
      <c r="F19" s="21">
        <v>99.6</v>
      </c>
      <c r="G19" s="21">
        <v>100.7</v>
      </c>
      <c r="H19" s="21">
        <v>90.9</v>
      </c>
      <c r="I19" s="21">
        <v>94.1</v>
      </c>
    </row>
    <row r="20" spans="1:9" ht="30" customHeight="1">
      <c r="A20" s="454"/>
      <c r="B20" s="454"/>
      <c r="C20" s="4" t="s">
        <v>211</v>
      </c>
      <c r="D20" s="3" t="s">
        <v>152</v>
      </c>
      <c r="E20" s="16"/>
      <c r="F20" s="21">
        <v>99.3</v>
      </c>
      <c r="G20" s="21">
        <v>100.5</v>
      </c>
      <c r="H20" s="21">
        <v>90.6</v>
      </c>
      <c r="I20" s="21">
        <v>93.4</v>
      </c>
    </row>
    <row r="21" spans="1:9" ht="30" customHeight="1">
      <c r="A21" s="454"/>
      <c r="B21" s="454"/>
      <c r="C21" s="4" t="s">
        <v>211</v>
      </c>
      <c r="D21" s="3" t="s">
        <v>216</v>
      </c>
      <c r="E21" s="16"/>
      <c r="F21" s="21">
        <v>99.5</v>
      </c>
      <c r="G21" s="21">
        <v>99.7</v>
      </c>
      <c r="H21" s="21">
        <v>90.6</v>
      </c>
      <c r="I21" s="21">
        <v>92.1</v>
      </c>
    </row>
    <row r="22" spans="1:9" ht="30" customHeight="1">
      <c r="A22" s="453"/>
      <c r="B22" s="453"/>
      <c r="C22" s="4" t="s">
        <v>211</v>
      </c>
      <c r="D22" s="3" t="s">
        <v>217</v>
      </c>
      <c r="E22" s="16"/>
      <c r="F22" s="21">
        <v>99.8</v>
      </c>
      <c r="G22" s="21">
        <v>99.2</v>
      </c>
      <c r="H22" s="21">
        <v>90.6</v>
      </c>
      <c r="I22" s="21">
        <v>91.3</v>
      </c>
    </row>
    <row r="23" spans="1:9" ht="30" customHeight="1">
      <c r="A23" s="42"/>
      <c r="B23" s="42"/>
      <c r="C23" s="4" t="s">
        <v>211</v>
      </c>
      <c r="D23" s="3" t="s">
        <v>232</v>
      </c>
      <c r="E23" s="16"/>
      <c r="F23" s="21">
        <v>100.5</v>
      </c>
      <c r="G23" s="21">
        <v>100.8</v>
      </c>
      <c r="H23" s="21">
        <v>91</v>
      </c>
      <c r="I23" s="21">
        <v>92.7</v>
      </c>
    </row>
    <row r="24" spans="1:9" ht="30" customHeight="1">
      <c r="A24" s="42"/>
      <c r="B24" s="42"/>
      <c r="C24" s="4" t="s">
        <v>2</v>
      </c>
      <c r="D24" s="3" t="s">
        <v>164</v>
      </c>
      <c r="E24" s="16"/>
      <c r="F24" s="21">
        <v>100</v>
      </c>
      <c r="G24" s="21">
        <v>101.7</v>
      </c>
      <c r="H24" s="21">
        <v>90.1</v>
      </c>
      <c r="I24" s="21">
        <v>94.1</v>
      </c>
    </row>
    <row r="25" spans="1:9" ht="30" customHeight="1">
      <c r="A25" s="42"/>
      <c r="B25" s="42"/>
      <c r="C25" s="4" t="s">
        <v>2</v>
      </c>
      <c r="D25" s="3" t="s">
        <v>166</v>
      </c>
      <c r="E25" s="16"/>
      <c r="F25" s="21">
        <v>99.7</v>
      </c>
      <c r="G25" s="21">
        <v>101.5</v>
      </c>
      <c r="H25" s="21">
        <v>89.8</v>
      </c>
      <c r="I25" s="21">
        <v>93.8</v>
      </c>
    </row>
    <row r="26" spans="1:9" ht="30" customHeight="1" thickBot="1">
      <c r="A26" s="42"/>
      <c r="B26" s="42"/>
      <c r="C26" s="4" t="s">
        <v>670</v>
      </c>
      <c r="D26" s="3" t="s">
        <v>221</v>
      </c>
      <c r="E26" s="17"/>
      <c r="F26" s="21">
        <v>100.1</v>
      </c>
      <c r="G26" s="21">
        <v>102.1</v>
      </c>
      <c r="H26" s="21">
        <v>90.2</v>
      </c>
      <c r="I26" s="21">
        <v>94.2</v>
      </c>
    </row>
    <row r="27" spans="1:9" ht="30" customHeight="1">
      <c r="A27" s="10" t="s">
        <v>489</v>
      </c>
      <c r="B27" s="333" t="s">
        <v>499</v>
      </c>
      <c r="C27" s="415"/>
      <c r="D27" s="415"/>
      <c r="E27" s="415"/>
      <c r="F27" s="415"/>
      <c r="G27" s="272" t="s">
        <v>491</v>
      </c>
      <c r="H27" s="273"/>
      <c r="I27" s="273"/>
    </row>
    <row r="28" spans="2:9" ht="20.25" customHeight="1">
      <c r="B28" s="267" t="s">
        <v>496</v>
      </c>
      <c r="C28" s="235"/>
      <c r="D28" s="235"/>
      <c r="E28" s="235"/>
      <c r="F28" s="235"/>
      <c r="G28" s="235"/>
      <c r="H28" s="235"/>
      <c r="I28" s="235"/>
    </row>
    <row r="29" spans="2:9" ht="20.25" customHeight="1">
      <c r="B29" s="267" t="s">
        <v>497</v>
      </c>
      <c r="C29" s="235"/>
      <c r="D29" s="235"/>
      <c r="E29" s="235"/>
      <c r="F29" s="235"/>
      <c r="G29" s="235"/>
      <c r="H29" s="235"/>
      <c r="I29" s="235"/>
    </row>
  </sheetData>
  <sheetProtection/>
  <mergeCells count="25">
    <mergeCell ref="A1:I1"/>
    <mergeCell ref="A5:B5"/>
    <mergeCell ref="A6:B6"/>
    <mergeCell ref="A9:B9"/>
    <mergeCell ref="H3:I3"/>
    <mergeCell ref="A3:E4"/>
    <mergeCell ref="A7:B7"/>
    <mergeCell ref="F3:G3"/>
    <mergeCell ref="A8:B8"/>
    <mergeCell ref="A18:B18"/>
    <mergeCell ref="A15:B15"/>
    <mergeCell ref="A16:B16"/>
    <mergeCell ref="A12:B12"/>
    <mergeCell ref="A13:B13"/>
    <mergeCell ref="A14:B14"/>
    <mergeCell ref="A11:B11"/>
    <mergeCell ref="A20:B20"/>
    <mergeCell ref="B29:I29"/>
    <mergeCell ref="B28:I28"/>
    <mergeCell ref="A21:B21"/>
    <mergeCell ref="B27:F27"/>
    <mergeCell ref="G27:I27"/>
    <mergeCell ref="A22:B22"/>
    <mergeCell ref="A19:B19"/>
    <mergeCell ref="A17:B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2009-03-17T06:37:01Z</cp:lastPrinted>
  <dcterms:created xsi:type="dcterms:W3CDTF">2001-02-02T02:05:24Z</dcterms:created>
  <dcterms:modified xsi:type="dcterms:W3CDTF">2009-03-17T06:44:39Z</dcterms:modified>
  <cp:category/>
  <cp:version/>
  <cp:contentType/>
  <cp:contentStatus/>
</cp:coreProperties>
</file>